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autoCompressPictures="0"/>
  <mc:AlternateContent xmlns:mc="http://schemas.openxmlformats.org/markup-compatibility/2006">
    <mc:Choice Requires="x15">
      <x15ac:absPath xmlns:x15ac="http://schemas.microsoft.com/office/spreadsheetml/2010/11/ac" url="/Users/mollychiang/Desktop/Harvard/Sophomore Year/Semester 2/Gov1006/Milestones/milestone_2/"/>
    </mc:Choice>
  </mc:AlternateContent>
  <xr:revisionPtr revIDLastSave="0" documentId="8_{08F5E1C4-B343-7E4A-9DA8-22129F964A53}" xr6:coauthVersionLast="45" xr6:coauthVersionMax="45" xr10:uidLastSave="{00000000-0000-0000-0000-000000000000}"/>
  <bookViews>
    <workbookView xWindow="2380" yWindow="4600" windowWidth="19200" windowHeight="10920" activeTab="1" xr2:uid="{00000000-000D-0000-FFFF-FFFF00000000}"/>
  </bookViews>
  <sheets>
    <sheet name="Blad5" sheetId="8" r:id="rId1"/>
    <sheet name="Data" sheetId="5" r:id="rId2"/>
    <sheet name="Dynamic table" sheetId="7" r:id="rId3"/>
    <sheet name="Median to mean" sheetId="6" r:id="rId4"/>
    <sheet name="Blad1" sheetId="1" r:id="rId5"/>
    <sheet name="Blad2" sheetId="2" r:id="rId6"/>
    <sheet name="Blad3" sheetId="3" r:id="rId7"/>
    <sheet name="Blad4" sheetId="4" r:id="rId8"/>
  </sheets>
  <definedNames>
    <definedName name="_xlnm._FilterDatabase" localSheetId="1" hidden="1">Data!$A$3:$IK$3</definedName>
    <definedName name="a">Blad3!$W$12</definedName>
    <definedName name="b">Blad3!$X$12</definedName>
    <definedName name="cc">Blad3!$W$13</definedName>
    <definedName name="_xlnm.Criteria" localSheetId="1">Data!$3:$3</definedName>
    <definedName name="d">Blad3!$X$13</definedName>
  </definedNames>
  <calcPr calcId="191029"/>
  <pivotCaches>
    <pivotCache cacheId="0" r:id="rId9"/>
  </pivotCache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B44" i="5" l="1"/>
  <c r="AB43" i="5"/>
  <c r="AB40" i="5"/>
  <c r="AB39" i="5"/>
  <c r="CL5" i="5"/>
  <c r="CL6" i="5"/>
  <c r="CL7" i="5"/>
  <c r="CL8" i="5"/>
  <c r="CL9" i="5"/>
  <c r="CL10" i="5"/>
  <c r="CL11" i="5"/>
  <c r="CL12" i="5"/>
  <c r="CL13" i="5"/>
  <c r="CL14" i="5"/>
  <c r="CL15" i="5"/>
  <c r="CL16" i="5"/>
  <c r="CL17" i="5"/>
  <c r="CL18" i="5"/>
  <c r="CL4" i="5"/>
  <c r="AA15" i="5" l="1"/>
  <c r="AA7" i="5"/>
  <c r="AB7" i="5"/>
  <c r="AC7" i="5"/>
  <c r="AC8" i="5" l="1"/>
  <c r="AC18" i="5"/>
  <c r="AC17" i="5"/>
  <c r="AC27" i="5"/>
  <c r="AC16" i="5"/>
  <c r="AC33" i="5"/>
  <c r="AC14" i="5"/>
  <c r="AC29" i="5"/>
  <c r="AC11" i="5"/>
  <c r="AC35" i="5"/>
  <c r="AC10" i="5"/>
  <c r="AC9" i="5"/>
  <c r="AC6" i="5"/>
  <c r="AC5" i="5"/>
  <c r="AB18" i="5"/>
  <c r="AB17" i="5"/>
  <c r="AB27" i="5"/>
  <c r="AB16" i="5"/>
  <c r="AB33" i="5"/>
  <c r="AB14" i="5"/>
  <c r="AB29" i="5"/>
  <c r="AB11" i="5"/>
  <c r="AB35" i="5"/>
  <c r="AB10" i="5"/>
  <c r="AB9" i="5"/>
  <c r="AB8" i="5"/>
  <c r="AB6" i="5"/>
  <c r="AB5" i="5"/>
  <c r="AA5" i="5"/>
  <c r="AA18" i="5"/>
  <c r="AA17" i="5"/>
  <c r="AA27" i="5"/>
  <c r="AA16" i="5"/>
  <c r="AA33" i="5"/>
  <c r="AA14" i="5"/>
  <c r="AA29" i="5"/>
  <c r="AA11" i="5"/>
  <c r="AA35" i="5"/>
  <c r="AA10" i="5"/>
  <c r="AA9" i="5"/>
  <c r="AA8" i="5"/>
  <c r="AA6" i="5"/>
  <c r="U15" i="5" l="1"/>
  <c r="V15" i="5"/>
  <c r="K26" i="3"/>
  <c r="L17" i="6"/>
  <c r="H17" i="6"/>
  <c r="P11" i="6"/>
  <c r="N11" i="6"/>
  <c r="L11" i="6"/>
  <c r="J11" i="6"/>
  <c r="H11" i="6"/>
  <c r="M5" i="6"/>
  <c r="L5" i="6"/>
  <c r="I5" i="6"/>
  <c r="H5" i="6"/>
  <c r="AG7" i="1"/>
  <c r="X7" i="1"/>
  <c r="Y7" i="1" s="1"/>
  <c r="AB7" i="1"/>
  <c r="BB7" i="1"/>
  <c r="P4" i="4"/>
  <c r="Q4" i="4"/>
  <c r="R4" i="4"/>
  <c r="S4" i="4"/>
  <c r="P5" i="4"/>
  <c r="Q5" i="4"/>
  <c r="R5" i="4"/>
  <c r="S5" i="4"/>
  <c r="P6" i="4"/>
  <c r="Q6" i="4"/>
  <c r="R6" i="4"/>
  <c r="S6" i="4"/>
  <c r="P7" i="4"/>
  <c r="Q7" i="4"/>
  <c r="R7" i="4"/>
  <c r="S7" i="4"/>
  <c r="P8" i="4"/>
  <c r="Q8" i="4"/>
  <c r="R8" i="4"/>
  <c r="S8" i="4"/>
  <c r="P9" i="4"/>
  <c r="Q9" i="4"/>
  <c r="R9" i="4"/>
  <c r="S9" i="4"/>
  <c r="P10" i="4"/>
  <c r="Q10" i="4"/>
  <c r="R10" i="4"/>
  <c r="S10" i="4"/>
  <c r="P11" i="4"/>
  <c r="Q11" i="4"/>
  <c r="R11" i="4"/>
  <c r="S11" i="4"/>
  <c r="P12" i="4"/>
  <c r="Q12" i="4"/>
  <c r="R12" i="4"/>
  <c r="S12" i="4"/>
  <c r="P13" i="4"/>
  <c r="Q13" i="4"/>
  <c r="R13" i="4"/>
  <c r="S13" i="4"/>
  <c r="P14" i="4"/>
  <c r="Q14" i="4"/>
  <c r="R14" i="4"/>
  <c r="S14" i="4"/>
  <c r="P15" i="4"/>
  <c r="Q15" i="4"/>
  <c r="R15" i="4"/>
  <c r="S15" i="4"/>
  <c r="P16" i="4"/>
  <c r="Q16" i="4"/>
  <c r="R16" i="4"/>
  <c r="S16" i="4"/>
  <c r="P17" i="4"/>
  <c r="Q17" i="4"/>
  <c r="R17" i="4"/>
  <c r="S17" i="4"/>
  <c r="P18" i="4"/>
  <c r="Q18" i="4"/>
  <c r="R18" i="4"/>
  <c r="S18" i="4"/>
  <c r="P19" i="4"/>
  <c r="Q19" i="4"/>
  <c r="R19" i="4"/>
  <c r="S19" i="4"/>
  <c r="P20" i="4"/>
  <c r="Q20" i="4"/>
  <c r="R20" i="4"/>
  <c r="S20" i="4"/>
  <c r="P21" i="4"/>
  <c r="Q21" i="4"/>
  <c r="R21" i="4"/>
  <c r="S21" i="4"/>
  <c r="P22" i="4"/>
  <c r="Q22" i="4"/>
  <c r="R22" i="4"/>
  <c r="S22" i="4"/>
  <c r="P23" i="4"/>
  <c r="Q23" i="4"/>
  <c r="R23" i="4"/>
  <c r="S23" i="4"/>
  <c r="P24" i="4"/>
  <c r="Q24" i="4"/>
  <c r="R24" i="4"/>
  <c r="S24" i="4"/>
  <c r="P25" i="4"/>
  <c r="Q25" i="4"/>
  <c r="R25" i="4"/>
  <c r="S25" i="4"/>
  <c r="P26" i="4"/>
  <c r="Q26" i="4"/>
  <c r="R26" i="4"/>
  <c r="S26" i="4"/>
  <c r="P27" i="4"/>
  <c r="Q27" i="4"/>
  <c r="R27" i="4"/>
  <c r="S27" i="4"/>
  <c r="P28" i="4"/>
  <c r="Q28" i="4"/>
  <c r="R28" i="4"/>
  <c r="S28" i="4"/>
  <c r="P29" i="4"/>
  <c r="Q29" i="4"/>
  <c r="R29" i="4"/>
  <c r="S29" i="4"/>
  <c r="P30" i="4"/>
  <c r="Q30" i="4"/>
  <c r="R30" i="4"/>
  <c r="S30" i="4"/>
  <c r="P31" i="4"/>
  <c r="Q31" i="4"/>
  <c r="R31" i="4"/>
  <c r="S31" i="4"/>
  <c r="P32" i="4"/>
  <c r="Q32" i="4"/>
  <c r="R32" i="4"/>
  <c r="S32" i="4"/>
  <c r="P33" i="4"/>
  <c r="Q33" i="4"/>
  <c r="R33" i="4"/>
  <c r="S33" i="4"/>
  <c r="P34" i="4"/>
  <c r="Q34" i="4"/>
  <c r="R34" i="4"/>
  <c r="S34" i="4"/>
  <c r="P35" i="4"/>
  <c r="Q35" i="4"/>
  <c r="R35" i="4"/>
  <c r="S35" i="4"/>
  <c r="P36" i="4"/>
  <c r="Q36" i="4"/>
  <c r="R36" i="4"/>
  <c r="S36" i="4"/>
  <c r="P37" i="4"/>
  <c r="Q37" i="4"/>
  <c r="R37" i="4"/>
  <c r="S37" i="4"/>
  <c r="P38" i="4"/>
  <c r="Q38" i="4"/>
  <c r="R38" i="4"/>
  <c r="S38" i="4"/>
  <c r="P39" i="4"/>
  <c r="Q39" i="4"/>
  <c r="R39" i="4"/>
  <c r="S39" i="4"/>
  <c r="P40" i="4"/>
  <c r="Q40" i="4"/>
  <c r="R40" i="4"/>
  <c r="S40" i="4"/>
  <c r="P41" i="4"/>
  <c r="Q41" i="4"/>
  <c r="R41" i="4"/>
  <c r="S41" i="4"/>
  <c r="P42" i="4"/>
  <c r="Q42" i="4"/>
  <c r="R42" i="4"/>
  <c r="S42" i="4"/>
  <c r="P43" i="4"/>
  <c r="Q43" i="4"/>
  <c r="R43" i="4"/>
  <c r="S43" i="4"/>
  <c r="P44" i="4"/>
  <c r="Q44" i="4"/>
  <c r="R44" i="4"/>
  <c r="S44" i="4"/>
  <c r="P45" i="4"/>
  <c r="Q45" i="4"/>
  <c r="R45" i="4"/>
  <c r="S45" i="4"/>
  <c r="Q3" i="4"/>
  <c r="R3" i="4"/>
  <c r="S3" i="4"/>
  <c r="P3" i="4"/>
  <c r="Q18" i="3"/>
  <c r="M18" i="3"/>
  <c r="Q16" i="3"/>
  <c r="M16" i="3"/>
  <c r="X13" i="3"/>
  <c r="AB10" i="3"/>
  <c r="X12" i="3"/>
  <c r="AB9" i="3"/>
  <c r="X6" i="3"/>
  <c r="W6" i="3"/>
  <c r="X5" i="3"/>
  <c r="W5" i="3"/>
  <c r="P11" i="2"/>
  <c r="K12" i="2"/>
  <c r="K11" i="2"/>
  <c r="K10" i="2"/>
  <c r="S7" i="3"/>
  <c r="P7" i="3"/>
  <c r="M7" i="3"/>
  <c r="S6" i="3"/>
  <c r="S5" i="3"/>
  <c r="P6" i="3"/>
  <c r="P5" i="3"/>
  <c r="M6" i="3"/>
  <c r="M5" i="3"/>
  <c r="G20" i="2"/>
  <c r="G19" i="2"/>
  <c r="G18" i="2"/>
  <c r="G16" i="2"/>
  <c r="G15" i="2"/>
  <c r="G14" i="2"/>
  <c r="G13" i="2"/>
  <c r="G12" i="2"/>
  <c r="G11" i="2"/>
  <c r="G10" i="2"/>
  <c r="E16" i="3"/>
  <c r="F15" i="3"/>
  <c r="F16" i="3"/>
  <c r="E14" i="3"/>
  <c r="F13" i="3"/>
  <c r="F14" i="3"/>
  <c r="F5" i="3"/>
  <c r="F6" i="3" s="1"/>
  <c r="F3" i="3"/>
  <c r="E4" i="3"/>
  <c r="F4" i="3"/>
  <c r="X9" i="3"/>
  <c r="BT7" i="1"/>
  <c r="BD7" i="1" l="1"/>
  <c r="AD7" i="1"/>
  <c r="AI7" i="1"/>
  <c r="AA7" i="1"/>
  <c r="AH7" i="1"/>
  <c r="AF7" i="1"/>
  <c r="BA7" i="1"/>
  <c r="BC7" i="1"/>
  <c r="AC7" i="1"/>
  <c r="AC15" i="5"/>
  <c r="A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Villamor Martinez, Eduardo (KG)</author>
    <author>Eduardo Villamor</author>
    <author>Eduardo</author>
    <author>Yaser</author>
    <author>Monica Fumagalli</author>
    <author>Utente di Microsoft Office</author>
  </authors>
  <commentList>
    <comment ref="CJ3" authorId="0" shapeId="0" xr:uid="{00000000-0006-0000-0100-000001000000}">
      <text>
        <r>
          <rPr>
            <b/>
            <sz val="9"/>
            <color indexed="81"/>
            <rFont val="Tahoma"/>
            <charset val="1"/>
          </rPr>
          <t>Villamor Martinez, Eduardo (KG):</t>
        </r>
        <r>
          <rPr>
            <sz val="9"/>
            <color indexed="81"/>
            <rFont val="Tahoma"/>
            <charset val="1"/>
          </rPr>
          <t xml:space="preserve">
Needs to be changed to new system of rating comparability</t>
        </r>
      </text>
    </comment>
    <comment ref="DX3" authorId="1" shapeId="0" xr:uid="{00000000-0006-0000-0100-000002000000}">
      <text>
        <r>
          <rPr>
            <b/>
            <sz val="9"/>
            <color indexed="81"/>
            <rFont val="Tahoma"/>
            <family val="2"/>
          </rPr>
          <t>If complete/incomplete is unspecified, we assume complete course of antenatal steroids, so label it as 4 and put the data in the next two collumns</t>
        </r>
      </text>
    </comment>
    <comment ref="BL4" authorId="2" shapeId="0" xr:uid="{00000000-0006-0000-0100-000003000000}">
      <text>
        <r>
          <rPr>
            <b/>
            <sz val="9"/>
            <color indexed="81"/>
            <rFont val="Tahoma"/>
            <family val="2"/>
          </rPr>
          <t xml:space="preserve">Surgical treatment (CBH/control): 1/1
</t>
        </r>
      </text>
    </comment>
    <comment ref="BP5" authorId="3" shapeId="0" xr:uid="{00000000-0006-0000-0100-000004000000}">
      <text>
        <r>
          <rPr>
            <b/>
            <sz val="9"/>
            <color indexed="81"/>
            <rFont val="Tahoma"/>
            <family val="2"/>
          </rPr>
          <t>Yaser:</t>
        </r>
        <r>
          <rPr>
            <sz val="9"/>
            <color indexed="81"/>
            <rFont val="Tahoma"/>
            <family val="2"/>
          </rPr>
          <t xml:space="preserve">
4 patients with Clinical infection.
8 patients with Positive culture infection</t>
        </r>
      </text>
    </comment>
    <comment ref="BQ5" authorId="3" shapeId="0" xr:uid="{00000000-0006-0000-0100-000005000000}">
      <text>
        <r>
          <rPr>
            <b/>
            <sz val="9"/>
            <color indexed="81"/>
            <rFont val="Tahoma"/>
            <family val="2"/>
          </rPr>
          <t>Yaser:</t>
        </r>
        <r>
          <rPr>
            <sz val="9"/>
            <color indexed="81"/>
            <rFont val="Tahoma"/>
            <family val="2"/>
          </rPr>
          <t xml:space="preserve">
13 patients with clinical infection.
26 patients with Positive culture infection.</t>
        </r>
      </text>
    </comment>
    <comment ref="B6" authorId="4" shapeId="0" xr:uid="{00000000-0006-0000-0100-000006000000}">
      <text>
        <r>
          <rPr>
            <b/>
            <sz val="9"/>
            <color indexed="81"/>
            <rFont val="Calibri"/>
            <family val="2"/>
          </rPr>
          <t>Monica Fumagalli:</t>
        </r>
        <r>
          <rPr>
            <sz val="9"/>
            <color indexed="81"/>
            <rFont val="Calibri"/>
            <family val="2"/>
          </rPr>
          <t xml:space="preserve">
same sample as Chau, but reports on different outcomes</t>
        </r>
      </text>
    </comment>
    <comment ref="BB6" authorId="5" shapeId="0" xr:uid="{00000000-0006-0000-0100-000007000000}">
      <text>
        <r>
          <rPr>
            <b/>
            <sz val="10"/>
            <color indexed="81"/>
            <rFont val="Calibri"/>
            <family val="2"/>
          </rPr>
          <t>5 intubation + 2 CPR</t>
        </r>
        <r>
          <rPr>
            <sz val="10"/>
            <color indexed="81"/>
            <rFont val="Calibri"/>
            <family val="2"/>
          </rPr>
          <t xml:space="preserve">
</t>
        </r>
      </text>
    </comment>
    <comment ref="BC6" authorId="5" shapeId="0" xr:uid="{00000000-0006-0000-0100-000008000000}">
      <text>
        <r>
          <rPr>
            <b/>
            <sz val="10"/>
            <color indexed="81"/>
            <rFont val="Calibri"/>
            <family val="2"/>
          </rPr>
          <t>65 intubated + 5 CPR</t>
        </r>
        <r>
          <rPr>
            <sz val="10"/>
            <color indexed="81"/>
            <rFont val="Calibri"/>
            <family val="2"/>
          </rPr>
          <t xml:space="preserve">
</t>
        </r>
      </text>
    </comment>
    <comment ref="CH6" authorId="3" shapeId="0" xr:uid="{00000000-0006-0000-0100-000009000000}">
      <text>
        <r>
          <rPr>
            <b/>
            <sz val="9"/>
            <color indexed="81"/>
            <rFont val="Tahoma"/>
            <family val="2"/>
          </rPr>
          <t>Yaser:</t>
        </r>
        <r>
          <rPr>
            <sz val="9"/>
            <color indexed="81"/>
            <rFont val="Tahoma"/>
            <family val="2"/>
          </rPr>
          <t xml:space="preserve">
no CBH n=5,
CBH n=2</t>
        </r>
      </text>
    </comment>
    <comment ref="AD7" authorId="3" shapeId="0" xr:uid="{00000000-0006-0000-0100-00000A000000}">
      <text>
        <r>
          <rPr>
            <b/>
            <sz val="9"/>
            <color indexed="81"/>
            <rFont val="Tahoma"/>
            <family val="2"/>
          </rPr>
          <t>Yaser:</t>
        </r>
        <r>
          <rPr>
            <sz val="9"/>
            <color indexed="81"/>
            <rFont val="Tahoma"/>
            <family val="2"/>
          </rPr>
          <t xml:space="preserve">
Patients were born earlier P-value=.007</t>
        </r>
      </text>
    </comment>
    <comment ref="AH7" authorId="3" shapeId="0" xr:uid="{00000000-0006-0000-0100-00000B000000}">
      <text>
        <r>
          <rPr>
            <b/>
            <sz val="9"/>
            <color indexed="81"/>
            <rFont val="Tahoma"/>
            <family val="2"/>
          </rPr>
          <t>Yaser:</t>
        </r>
        <r>
          <rPr>
            <sz val="9"/>
            <color indexed="81"/>
            <rFont val="Tahoma"/>
            <family val="2"/>
          </rPr>
          <t xml:space="preserve">
lower birth weight
P-value= 0.03</t>
        </r>
      </text>
    </comment>
    <comment ref="AZ7" authorId="3" shapeId="0" xr:uid="{00000000-0006-0000-0100-00000C000000}">
      <text>
        <r>
          <rPr>
            <b/>
            <sz val="9"/>
            <color indexed="81"/>
            <rFont val="Tahoma"/>
            <family val="2"/>
          </rPr>
          <t>Yaser:</t>
        </r>
        <r>
          <rPr>
            <sz val="9"/>
            <color indexed="81"/>
            <rFont val="Tahoma"/>
            <family val="2"/>
          </rPr>
          <t xml:space="preserve">
Risk ratio for vaginal delivery</t>
        </r>
      </text>
    </comment>
    <comment ref="BV7" authorId="3" shapeId="0" xr:uid="{00000000-0006-0000-0100-00000D000000}">
      <text>
        <r>
          <rPr>
            <b/>
            <sz val="9"/>
            <color indexed="81"/>
            <rFont val="Tahoma"/>
            <family val="2"/>
          </rPr>
          <t>Yaser:</t>
        </r>
        <r>
          <rPr>
            <sz val="9"/>
            <color indexed="81"/>
            <rFont val="Tahoma"/>
            <family val="2"/>
          </rPr>
          <t xml:space="preserve">
4 patients had IVH, unknown grade</t>
        </r>
      </text>
    </comment>
    <comment ref="B9" authorId="2" shapeId="0" xr:uid="{00000000-0006-0000-0100-00000E000000}">
      <text>
        <r>
          <rPr>
            <b/>
            <sz val="9"/>
            <color indexed="81"/>
            <rFont val="Tahoma"/>
            <family val="2"/>
          </rPr>
          <t>unsure about prospective/retrospective</t>
        </r>
      </text>
    </comment>
    <comment ref="F9" authorId="2" shapeId="0" xr:uid="{00000000-0006-0000-0100-00000F000000}">
      <text>
        <r>
          <rPr>
            <b/>
            <sz val="9"/>
            <color indexed="81"/>
            <rFont val="Tahoma"/>
            <family val="2"/>
          </rPr>
          <t>not sure whether data was collected prospectively</t>
        </r>
      </text>
    </comment>
    <comment ref="AX9" authorId="3" shapeId="0" xr:uid="{00000000-0006-0000-0100-000010000000}">
      <text>
        <r>
          <rPr>
            <b/>
            <sz val="9"/>
            <color indexed="81"/>
            <rFont val="Tahoma"/>
            <family val="2"/>
          </rPr>
          <t>Yaser:</t>
        </r>
        <r>
          <rPr>
            <sz val="9"/>
            <color indexed="81"/>
            <rFont val="Tahoma"/>
            <family val="2"/>
          </rPr>
          <t xml:space="preserve">
Clinical diagnosis:
Maternal fever &gt;38, or fetal tachycardia with uterine tenderness. </t>
        </r>
      </text>
    </comment>
    <comment ref="BJ9" authorId="3" shapeId="0" xr:uid="{00000000-0006-0000-0100-000011000000}">
      <text>
        <r>
          <rPr>
            <b/>
            <sz val="9"/>
            <color indexed="81"/>
            <rFont val="Tahoma"/>
            <family val="2"/>
          </rPr>
          <t>Yaser:</t>
        </r>
        <r>
          <rPr>
            <sz val="9"/>
            <color indexed="81"/>
            <rFont val="Tahoma"/>
            <family val="2"/>
          </rPr>
          <t xml:space="preserve">
period of sustained low blood pressure treated with IV fluids and/or inotropes.
</t>
        </r>
      </text>
    </comment>
    <comment ref="BL9" authorId="3" shapeId="0" xr:uid="{00000000-0006-0000-0100-000012000000}">
      <text>
        <r>
          <rPr>
            <b/>
            <sz val="9"/>
            <color indexed="81"/>
            <rFont val="Tahoma"/>
            <family val="2"/>
          </rPr>
          <t>Yaser:</t>
        </r>
        <r>
          <rPr>
            <sz val="9"/>
            <color indexed="81"/>
            <rFont val="Tahoma"/>
            <family val="2"/>
          </rPr>
          <t xml:space="preserve">
clinical signs of PDA, and evidence of L-R shunt through the PDA was classified as symptomatic PDA
</t>
        </r>
      </text>
    </comment>
    <comment ref="BP9" authorId="3" shapeId="0" xr:uid="{00000000-0006-0000-0100-000013000000}">
      <text>
        <r>
          <rPr>
            <b/>
            <sz val="9"/>
            <color indexed="81"/>
            <rFont val="Tahoma"/>
            <family val="2"/>
          </rPr>
          <t>Yaser:</t>
        </r>
        <r>
          <rPr>
            <sz val="9"/>
            <color indexed="81"/>
            <rFont val="Tahoma"/>
            <family val="2"/>
          </rPr>
          <t xml:space="preserve">
Culture positive sepsis, OR clinical signs with negative blood culture, OR meningitis.</t>
        </r>
      </text>
    </comment>
    <comment ref="BT9" authorId="3" shapeId="0" xr:uid="{00000000-0006-0000-0100-000014000000}">
      <text>
        <r>
          <rPr>
            <b/>
            <sz val="9"/>
            <color indexed="81"/>
            <rFont val="Tahoma"/>
            <family val="2"/>
          </rPr>
          <t>Yaser:</t>
        </r>
        <r>
          <rPr>
            <sz val="9"/>
            <color indexed="81"/>
            <rFont val="Tahoma"/>
            <family val="2"/>
          </rPr>
          <t xml:space="preserve">
Oxygen requirment at 36weeks</t>
        </r>
      </text>
    </comment>
    <comment ref="B10" authorId="0" shapeId="0" xr:uid="{00000000-0006-0000-0100-000015000000}">
      <text>
        <r>
          <rPr>
            <b/>
            <sz val="9"/>
            <color indexed="81"/>
            <rFont val="Tahoma"/>
            <charset val="1"/>
          </rPr>
          <t>Villamor Martinez, Eduardo (KG):</t>
        </r>
        <r>
          <rPr>
            <sz val="9"/>
            <color indexed="81"/>
            <rFont val="Tahoma"/>
            <charset val="1"/>
          </rPr>
          <t xml:space="preserve">
All infants were autopsied, so different inclusion criteria</t>
        </r>
      </text>
    </comment>
    <comment ref="BB10" authorId="3" shapeId="0" xr:uid="{00000000-0006-0000-0100-000016000000}">
      <text>
        <r>
          <rPr>
            <b/>
            <sz val="9"/>
            <color indexed="81"/>
            <rFont val="Tahoma"/>
            <family val="2"/>
          </rPr>
          <t>Yaser:</t>
        </r>
        <r>
          <rPr>
            <sz val="9"/>
            <color indexed="81"/>
            <rFont val="Tahoma"/>
            <family val="2"/>
          </rPr>
          <t xml:space="preserve">
positive presssure ventilation and intubation
</t>
        </r>
      </text>
    </comment>
    <comment ref="BD10" authorId="3" shapeId="0" xr:uid="{00000000-0006-0000-0100-000017000000}">
      <text>
        <r>
          <rPr>
            <b/>
            <sz val="9"/>
            <color indexed="81"/>
            <rFont val="Tahoma"/>
            <family val="2"/>
          </rPr>
          <t>Yaser:</t>
        </r>
        <r>
          <rPr>
            <sz val="9"/>
            <color indexed="81"/>
            <rFont val="Tahoma"/>
            <family val="2"/>
          </rPr>
          <t xml:space="preserve">
mean 5min APGAR 
SD +/- 2.23
mean 5,12</t>
        </r>
      </text>
    </comment>
    <comment ref="BE10" authorId="3" shapeId="0" xr:uid="{00000000-0006-0000-0100-000018000000}">
      <text>
        <r>
          <rPr>
            <b/>
            <sz val="9"/>
            <color indexed="81"/>
            <rFont val="Tahoma"/>
            <family val="2"/>
          </rPr>
          <t>Yaser:</t>
        </r>
        <r>
          <rPr>
            <sz val="9"/>
            <color indexed="81"/>
            <rFont val="Tahoma"/>
            <family val="2"/>
          </rPr>
          <t xml:space="preserve">
mean 5min APGAR 
SD +/- 2.40
mean 5,62</t>
        </r>
      </text>
    </comment>
    <comment ref="BL10" authorId="3" shapeId="0" xr:uid="{00000000-0006-0000-0100-000019000000}">
      <text>
        <r>
          <rPr>
            <b/>
            <sz val="9"/>
            <color indexed="81"/>
            <rFont val="Tahoma"/>
            <family val="2"/>
          </rPr>
          <t>Yaser:</t>
        </r>
        <r>
          <rPr>
            <sz val="9"/>
            <color indexed="81"/>
            <rFont val="Tahoma"/>
            <family val="2"/>
          </rPr>
          <t xml:space="preserve">
PDA on ultrasound</t>
        </r>
      </text>
    </comment>
    <comment ref="BR10" authorId="3" shapeId="0" xr:uid="{00000000-0006-0000-0100-00001A000000}">
      <text>
        <r>
          <rPr>
            <b/>
            <sz val="9"/>
            <color indexed="81"/>
            <rFont val="Tahoma"/>
            <family val="2"/>
          </rPr>
          <t>Yaser:</t>
        </r>
        <r>
          <rPr>
            <sz val="9"/>
            <color indexed="81"/>
            <rFont val="Tahoma"/>
            <family val="2"/>
          </rPr>
          <t xml:space="preserve">
no time limit</t>
        </r>
      </text>
    </comment>
    <comment ref="BT10" authorId="3" shapeId="0" xr:uid="{00000000-0006-0000-0100-00001B000000}">
      <text>
        <r>
          <rPr>
            <b/>
            <sz val="9"/>
            <color indexed="81"/>
            <rFont val="Tahoma"/>
            <family val="2"/>
          </rPr>
          <t>Yaser:</t>
        </r>
        <r>
          <rPr>
            <sz val="9"/>
            <color indexed="81"/>
            <rFont val="Tahoma"/>
            <family val="2"/>
          </rPr>
          <t xml:space="preserve">
Bronchopulmanary dysplasia</t>
        </r>
      </text>
    </comment>
    <comment ref="CJ10" authorId="0" shapeId="0" xr:uid="{00000000-0006-0000-0100-00001C000000}">
      <text>
        <r>
          <rPr>
            <b/>
            <sz val="9"/>
            <color indexed="81"/>
            <rFont val="Tahoma"/>
            <charset val="1"/>
          </rPr>
          <t>Villamor Martinez, Eduardo (KG):</t>
        </r>
        <r>
          <rPr>
            <sz val="9"/>
            <color indexed="81"/>
            <rFont val="Tahoma"/>
            <charset val="1"/>
          </rPr>
          <t xml:space="preserve">
matched for age and sex</t>
        </r>
      </text>
    </comment>
    <comment ref="R11" authorId="3" shapeId="0" xr:uid="{00000000-0006-0000-0100-00001D000000}">
      <text>
        <r>
          <rPr>
            <b/>
            <sz val="9"/>
            <color indexed="81"/>
            <rFont val="Tahoma"/>
            <family val="2"/>
          </rPr>
          <t>Yaser: CBH grading</t>
        </r>
        <r>
          <rPr>
            <sz val="9"/>
            <color indexed="81"/>
            <rFont val="Tahoma"/>
            <family val="2"/>
          </rPr>
          <t xml:space="preserve">
Grade 1: unilateral punctate lesions &lt;3mm.
Grade 2: bilateral punctate lesions.
Grade 3: unilateral lesions &gt;3mm.
Grade 4: extensive lesions bilaterally.</t>
        </r>
      </text>
    </comment>
    <comment ref="W11" authorId="3" shapeId="0" xr:uid="{00000000-0006-0000-0100-00001E000000}">
      <text>
        <r>
          <rPr>
            <b/>
            <sz val="9"/>
            <color indexed="81"/>
            <rFont val="Tahoma"/>
            <family val="2"/>
          </rPr>
          <t>Yaser:</t>
        </r>
        <r>
          <rPr>
            <sz val="9"/>
            <color indexed="81"/>
            <rFont val="Tahoma"/>
            <family val="2"/>
          </rPr>
          <t xml:space="preserve">
adjusted for center</t>
        </r>
      </text>
    </comment>
    <comment ref="AD11" authorId="3" shapeId="0" xr:uid="{00000000-0006-0000-0100-00001F000000}">
      <text>
        <r>
          <rPr>
            <b/>
            <sz val="9"/>
            <color indexed="81"/>
            <rFont val="Tahoma"/>
            <family val="2"/>
          </rPr>
          <t>Yaser:</t>
        </r>
        <r>
          <rPr>
            <sz val="9"/>
            <color indexed="81"/>
            <rFont val="Tahoma"/>
            <family val="2"/>
          </rPr>
          <t xml:space="preserve">
GA &lt;27 weeks</t>
        </r>
      </text>
    </comment>
    <comment ref="AH11" authorId="3" shapeId="0" xr:uid="{00000000-0006-0000-0100-000020000000}">
      <text>
        <r>
          <rPr>
            <b/>
            <sz val="9"/>
            <color indexed="81"/>
            <rFont val="Tahoma"/>
            <family val="2"/>
          </rPr>
          <t>Yaser:</t>
        </r>
        <r>
          <rPr>
            <sz val="9"/>
            <color indexed="81"/>
            <rFont val="Tahoma"/>
            <family val="2"/>
          </rPr>
          <t xml:space="preserve">
small for gestational age (less than -2SDs for GA
</t>
        </r>
      </text>
    </comment>
    <comment ref="AX11" authorId="3" shapeId="0" xr:uid="{00000000-0006-0000-0100-000021000000}">
      <text>
        <r>
          <rPr>
            <b/>
            <sz val="9"/>
            <color indexed="81"/>
            <rFont val="Tahoma"/>
            <family val="2"/>
          </rPr>
          <t>Yaser:</t>
        </r>
        <r>
          <rPr>
            <sz val="9"/>
            <color indexed="81"/>
            <rFont val="Tahoma"/>
            <family val="2"/>
          </rPr>
          <t xml:space="preserve">
maternal fever and/or elevated inflammatory markes on labroratory testing</t>
        </r>
      </text>
    </comment>
    <comment ref="BD11" authorId="5" shapeId="0" xr:uid="{00000000-0006-0000-0100-000022000000}">
      <text>
        <r>
          <rPr>
            <b/>
            <sz val="10"/>
            <color indexed="81"/>
            <rFont val="Calibri"/>
            <family val="2"/>
          </rPr>
          <t>OR (CI)</t>
        </r>
        <r>
          <rPr>
            <sz val="10"/>
            <color indexed="81"/>
            <rFont val="Calibri"/>
            <family val="2"/>
          </rPr>
          <t xml:space="preserve">
</t>
        </r>
      </text>
    </comment>
    <comment ref="BJ11" authorId="3" shapeId="0" xr:uid="{00000000-0006-0000-0100-000023000000}">
      <text>
        <r>
          <rPr>
            <b/>
            <sz val="9"/>
            <color indexed="81"/>
            <rFont val="Tahoma"/>
            <family val="2"/>
          </rPr>
          <t>Yaser:</t>
        </r>
        <r>
          <rPr>
            <sz val="9"/>
            <color indexed="81"/>
            <rFont val="Tahoma"/>
            <family val="2"/>
          </rPr>
          <t xml:space="preserve">
treated with inotropic agents for maintaing systemic BP</t>
        </r>
      </text>
    </comment>
    <comment ref="BL11" authorId="3" shapeId="0" xr:uid="{00000000-0006-0000-0100-000024000000}">
      <text>
        <r>
          <rPr>
            <b/>
            <sz val="9"/>
            <color indexed="81"/>
            <rFont val="Tahoma"/>
            <family val="2"/>
          </rPr>
          <t>Yaser:</t>
        </r>
        <r>
          <rPr>
            <sz val="9"/>
            <color indexed="81"/>
            <rFont val="Tahoma"/>
            <family val="2"/>
          </rPr>
          <t xml:space="preserve">
Treated PDA, either pharcologic and/or surgical treatment</t>
        </r>
      </text>
    </comment>
    <comment ref="BN11" authorId="3" shapeId="0" xr:uid="{00000000-0006-0000-0100-000025000000}">
      <text>
        <r>
          <rPr>
            <b/>
            <sz val="9"/>
            <color indexed="81"/>
            <rFont val="Tahoma"/>
            <family val="2"/>
          </rPr>
          <t>Yaser:</t>
        </r>
        <r>
          <rPr>
            <sz val="9"/>
            <color indexed="81"/>
            <rFont val="Tahoma"/>
            <family val="2"/>
          </rPr>
          <t xml:space="preserve">
Bell's criteria, Stage II or greater</t>
        </r>
      </text>
    </comment>
    <comment ref="BP11" authorId="3" shapeId="0" xr:uid="{00000000-0006-0000-0100-000026000000}">
      <text>
        <r>
          <rPr>
            <b/>
            <sz val="9"/>
            <color indexed="81"/>
            <rFont val="Tahoma"/>
            <family val="2"/>
          </rPr>
          <t>Yaser:</t>
        </r>
        <r>
          <rPr>
            <sz val="9"/>
            <color indexed="81"/>
            <rFont val="Tahoma"/>
            <family val="2"/>
          </rPr>
          <t xml:space="preserve">
culture positive sepsis</t>
        </r>
      </text>
    </comment>
    <comment ref="CH11" authorId="3" shapeId="0" xr:uid="{00000000-0006-0000-0100-000027000000}">
      <text>
        <r>
          <rPr>
            <b/>
            <sz val="9"/>
            <color indexed="81"/>
            <rFont val="Tahoma"/>
            <family val="2"/>
          </rPr>
          <t>Yaser:</t>
        </r>
        <r>
          <rPr>
            <sz val="9"/>
            <color indexed="81"/>
            <rFont val="Tahoma"/>
            <family val="2"/>
          </rPr>
          <t xml:space="preserve">
Grading was divided between 4 CBH grades.</t>
        </r>
      </text>
    </comment>
    <comment ref="S12" authorId="3" shapeId="0" xr:uid="{00000000-0006-0000-0100-000028000000}">
      <text>
        <r>
          <rPr>
            <b/>
            <sz val="9"/>
            <color indexed="81"/>
            <rFont val="Tahoma"/>
            <family val="2"/>
          </rPr>
          <t>Yaser:</t>
        </r>
        <r>
          <rPr>
            <sz val="9"/>
            <color indexed="81"/>
            <rFont val="Tahoma"/>
            <family val="2"/>
          </rPr>
          <t xml:space="preserve">
Total infants born 1998-2002 birth weight &lt; 1500g = 1242</t>
        </r>
      </text>
    </comment>
    <comment ref="V12" authorId="3" shapeId="0" xr:uid="{00000000-0006-0000-0100-000029000000}">
      <text>
        <r>
          <rPr>
            <b/>
            <sz val="9"/>
            <color indexed="81"/>
            <rFont val="Tahoma"/>
            <family val="2"/>
          </rPr>
          <t>Yaser:</t>
        </r>
        <r>
          <rPr>
            <sz val="9"/>
            <color indexed="81"/>
            <rFont val="Tahoma"/>
            <family val="2"/>
          </rPr>
          <t xml:space="preserve">
For each CBH patient, 2 controls were included based on GA, gender and year of birth</t>
        </r>
      </text>
    </comment>
    <comment ref="AT12" authorId="3" shapeId="0" xr:uid="{00000000-0006-0000-0100-00002A000000}">
      <text>
        <r>
          <rPr>
            <b/>
            <sz val="9"/>
            <color indexed="81"/>
            <rFont val="Tahoma"/>
            <family val="2"/>
          </rPr>
          <t>Yaser:</t>
        </r>
        <r>
          <rPr>
            <sz val="9"/>
            <color indexed="81"/>
            <rFont val="Tahoma"/>
            <family val="2"/>
          </rPr>
          <t xml:space="preserve">
use of tocolysis and antenatal steroids</t>
        </r>
      </text>
    </comment>
    <comment ref="AZ12" authorId="3" shapeId="0" xr:uid="{00000000-0006-0000-0100-00002B000000}">
      <text>
        <r>
          <rPr>
            <b/>
            <sz val="9"/>
            <color indexed="81"/>
            <rFont val="Tahoma"/>
            <family val="2"/>
          </rPr>
          <t>Yaser:</t>
        </r>
        <r>
          <rPr>
            <sz val="9"/>
            <color indexed="81"/>
            <rFont val="Tahoma"/>
            <family val="2"/>
          </rPr>
          <t xml:space="preserve">
emergent C-section
</t>
        </r>
      </text>
    </comment>
    <comment ref="BB12" authorId="3" shapeId="0" xr:uid="{00000000-0006-0000-0100-00002C000000}">
      <text>
        <r>
          <rPr>
            <b/>
            <sz val="9"/>
            <color indexed="81"/>
            <rFont val="Tahoma"/>
            <family val="2"/>
          </rPr>
          <t>Yaser:</t>
        </r>
        <r>
          <rPr>
            <sz val="9"/>
            <color indexed="81"/>
            <rFont val="Tahoma"/>
            <family val="2"/>
          </rPr>
          <t xml:space="preserve">
Use of mask ventilation or intubation.
Reintubation: 22 VS 32</t>
        </r>
      </text>
    </comment>
    <comment ref="BD12" authorId="3" shapeId="0" xr:uid="{00000000-0006-0000-0100-00002D000000}">
      <text>
        <r>
          <rPr>
            <b/>
            <sz val="9"/>
            <color indexed="81"/>
            <rFont val="Tahoma"/>
            <family val="2"/>
          </rPr>
          <t>Yaser:</t>
        </r>
        <r>
          <rPr>
            <sz val="9"/>
            <color indexed="81"/>
            <rFont val="Tahoma"/>
            <family val="2"/>
          </rPr>
          <t xml:space="preserve">
Mean APGAR score
SD +/- 1.9</t>
        </r>
      </text>
    </comment>
    <comment ref="BE12" authorId="3" shapeId="0" xr:uid="{00000000-0006-0000-0100-00002E000000}">
      <text>
        <r>
          <rPr>
            <b/>
            <sz val="9"/>
            <color indexed="81"/>
            <rFont val="Tahoma"/>
            <family val="2"/>
          </rPr>
          <t>Yaser:</t>
        </r>
        <r>
          <rPr>
            <sz val="9"/>
            <color indexed="81"/>
            <rFont val="Tahoma"/>
            <family val="2"/>
          </rPr>
          <t xml:space="preserve">
Mean APGAR score
SD +/- 1.7</t>
        </r>
      </text>
    </comment>
    <comment ref="BJ12" authorId="3" shapeId="0" xr:uid="{00000000-0006-0000-0100-00002F000000}">
      <text>
        <r>
          <rPr>
            <b/>
            <sz val="9"/>
            <color indexed="81"/>
            <rFont val="Tahoma"/>
            <family val="2"/>
          </rPr>
          <t>Yaser:</t>
        </r>
        <r>
          <rPr>
            <sz val="9"/>
            <color indexed="81"/>
            <rFont val="Tahoma"/>
            <family val="2"/>
          </rPr>
          <t xml:space="preserve">
volume expander</t>
        </r>
      </text>
    </comment>
    <comment ref="BP12" authorId="3" shapeId="0" xr:uid="{00000000-0006-0000-0100-000030000000}">
      <text>
        <r>
          <rPr>
            <b/>
            <sz val="9"/>
            <color indexed="81"/>
            <rFont val="Tahoma"/>
            <family val="2"/>
          </rPr>
          <t>Yaser:</t>
        </r>
        <r>
          <rPr>
            <sz val="9"/>
            <color indexed="81"/>
            <rFont val="Tahoma"/>
            <family val="2"/>
          </rPr>
          <t xml:space="preserve">
Confirmed culture or clinical suspicion treated with full course antibiotics</t>
        </r>
      </text>
    </comment>
    <comment ref="BR12" authorId="3" shapeId="0" xr:uid="{00000000-0006-0000-0100-000031000000}">
      <text>
        <r>
          <rPr>
            <b/>
            <sz val="9"/>
            <color indexed="81"/>
            <rFont val="Tahoma"/>
            <family val="2"/>
          </rPr>
          <t>Yaser:</t>
        </r>
        <r>
          <rPr>
            <sz val="9"/>
            <color indexed="81"/>
            <rFont val="Tahoma"/>
            <family val="2"/>
          </rPr>
          <t xml:space="preserve">
High frequency ventilation</t>
        </r>
      </text>
    </comment>
    <comment ref="BT12" authorId="3" shapeId="0" xr:uid="{00000000-0006-0000-0100-000032000000}">
      <text>
        <r>
          <rPr>
            <b/>
            <sz val="9"/>
            <color indexed="81"/>
            <rFont val="Tahoma"/>
            <family val="2"/>
          </rPr>
          <t>Yaser:</t>
        </r>
        <r>
          <rPr>
            <sz val="9"/>
            <color indexed="81"/>
            <rFont val="Tahoma"/>
            <family val="2"/>
          </rPr>
          <t xml:space="preserve">
BPD</t>
        </r>
      </text>
    </comment>
    <comment ref="BV12" authorId="3" shapeId="0" xr:uid="{00000000-0006-0000-0100-000033000000}">
      <text>
        <r>
          <rPr>
            <b/>
            <sz val="9"/>
            <color indexed="81"/>
            <rFont val="Tahoma"/>
            <family val="2"/>
          </rPr>
          <t>Yaser:</t>
        </r>
        <r>
          <rPr>
            <sz val="9"/>
            <color indexed="81"/>
            <rFont val="Tahoma"/>
            <family val="2"/>
          </rPr>
          <t xml:space="preserve">
12/27</t>
        </r>
      </text>
    </comment>
    <comment ref="BX12" authorId="3" shapeId="0" xr:uid="{00000000-0006-0000-0100-000034000000}">
      <text>
        <r>
          <rPr>
            <b/>
            <sz val="9"/>
            <color indexed="81"/>
            <rFont val="Tahoma"/>
            <family val="2"/>
          </rPr>
          <t>Yaser:</t>
        </r>
        <r>
          <rPr>
            <sz val="9"/>
            <color indexed="81"/>
            <rFont val="Tahoma"/>
            <family val="2"/>
          </rPr>
          <t xml:space="preserve">
14/27</t>
        </r>
      </text>
    </comment>
    <comment ref="U13" authorId="3" shapeId="0" xr:uid="{00000000-0006-0000-0100-000035000000}">
      <text>
        <r>
          <rPr>
            <b/>
            <sz val="9"/>
            <color indexed="81"/>
            <rFont val="Tahoma"/>
            <family val="2"/>
          </rPr>
          <t>Yaser:</t>
        </r>
        <r>
          <rPr>
            <sz val="9"/>
            <color indexed="81"/>
            <rFont val="Tahoma"/>
            <family val="2"/>
          </rPr>
          <t xml:space="preserve">
35 isolated CBH
16 CBH with supra tentorial parenchymal injury</t>
        </r>
      </text>
    </comment>
    <comment ref="BD13" authorId="5" shapeId="0" xr:uid="{00000000-0006-0000-0100-000036000000}">
      <text>
        <r>
          <rPr>
            <sz val="10"/>
            <color indexed="81"/>
            <rFont val="Calibri"/>
            <family val="2"/>
          </rPr>
          <t xml:space="preserve">Sofia: median (range)
</t>
        </r>
      </text>
    </comment>
    <comment ref="BE13" authorId="5" shapeId="0" xr:uid="{00000000-0006-0000-0100-000037000000}">
      <text>
        <r>
          <rPr>
            <b/>
            <sz val="10"/>
            <color indexed="81"/>
            <rFont val="Calibri"/>
            <family val="2"/>
          </rPr>
          <t>median (range):</t>
        </r>
        <r>
          <rPr>
            <sz val="10"/>
            <color indexed="81"/>
            <rFont val="Calibri"/>
            <family val="2"/>
          </rPr>
          <t xml:space="preserve">
</t>
        </r>
      </text>
    </comment>
    <comment ref="F14" authorId="3" shapeId="0" xr:uid="{00000000-0006-0000-0100-000038000000}">
      <text>
        <r>
          <rPr>
            <b/>
            <sz val="9"/>
            <color indexed="81"/>
            <rFont val="Tahoma"/>
            <family val="2"/>
          </rPr>
          <t>Yaser:</t>
        </r>
        <r>
          <rPr>
            <sz val="9"/>
            <color indexed="81"/>
            <rFont val="Tahoma"/>
            <family val="2"/>
          </rPr>
          <t xml:space="preserve">
Retrospective analysis of prospectively collected data</t>
        </r>
      </text>
    </comment>
    <comment ref="V14" authorId="3" shapeId="0" xr:uid="{00000000-0006-0000-0100-000039000000}">
      <text>
        <r>
          <rPr>
            <b/>
            <sz val="9"/>
            <color indexed="81"/>
            <rFont val="Tahoma"/>
            <family val="2"/>
          </rPr>
          <t>Yaser:</t>
        </r>
        <r>
          <rPr>
            <sz val="9"/>
            <color indexed="81"/>
            <rFont val="Tahoma"/>
            <family val="2"/>
          </rPr>
          <t xml:space="preserve">
No brain injury: incl:
IVH &amp; WMD</t>
        </r>
      </text>
    </comment>
    <comment ref="BD14" authorId="5" shapeId="0" xr:uid="{00000000-0006-0000-0100-00003A000000}">
      <text>
        <r>
          <rPr>
            <b/>
            <sz val="10"/>
            <color indexed="81"/>
            <rFont val="Calibri"/>
            <family val="2"/>
          </rPr>
          <t>n° infants with &lt; 7 at5 min (there isn't the mean)</t>
        </r>
        <r>
          <rPr>
            <sz val="10"/>
            <color indexed="81"/>
            <rFont val="Calibri"/>
            <family val="2"/>
          </rPr>
          <t xml:space="preserve">
</t>
        </r>
      </text>
    </comment>
    <comment ref="BE14" authorId="5" shapeId="0" xr:uid="{00000000-0006-0000-0100-00003B000000}">
      <text>
        <r>
          <rPr>
            <b/>
            <sz val="10"/>
            <color indexed="81"/>
            <rFont val="Calibri"/>
            <family val="2"/>
          </rPr>
          <t>n° infants with &lt; 7 at5 min (there isn't the mean)</t>
        </r>
        <r>
          <rPr>
            <sz val="10"/>
            <color indexed="81"/>
            <rFont val="Calibri"/>
            <family val="2"/>
          </rPr>
          <t xml:space="preserve">
</t>
        </r>
      </text>
    </comment>
    <comment ref="BF14" authorId="3" shapeId="0" xr:uid="{00000000-0006-0000-0100-00003C000000}">
      <text>
        <r>
          <rPr>
            <b/>
            <sz val="9"/>
            <color indexed="81"/>
            <rFont val="Tahoma"/>
            <family val="2"/>
          </rPr>
          <t>Yaser:</t>
        </r>
        <r>
          <rPr>
            <sz val="9"/>
            <color indexed="81"/>
            <rFont val="Tahoma"/>
            <family val="2"/>
          </rPr>
          <t xml:space="preserve">
Caffeine treatment duration/postmenstrual age, weeks:
34.9 (32.7-40.4)</t>
        </r>
      </text>
    </comment>
    <comment ref="BG14" authorId="3" shapeId="0" xr:uid="{00000000-0006-0000-0100-00003D000000}">
      <text>
        <r>
          <rPr>
            <b/>
            <sz val="9"/>
            <color indexed="81"/>
            <rFont val="Tahoma"/>
            <family val="2"/>
          </rPr>
          <t>Yaser:</t>
        </r>
        <r>
          <rPr>
            <sz val="9"/>
            <color indexed="81"/>
            <rFont val="Tahoma"/>
            <family val="2"/>
          </rPr>
          <t xml:space="preserve">
Caffeine treatment duration/postmenstrual age, weeks:
34.1 (32.0-43.9)</t>
        </r>
      </text>
    </comment>
    <comment ref="BP14" authorId="3" shapeId="0" xr:uid="{00000000-0006-0000-0100-00003E000000}">
      <text>
        <r>
          <rPr>
            <b/>
            <sz val="9"/>
            <color indexed="81"/>
            <rFont val="Tahoma"/>
            <family val="2"/>
          </rPr>
          <t>Yaser:</t>
        </r>
        <r>
          <rPr>
            <sz val="9"/>
            <color indexed="81"/>
            <rFont val="Tahoma"/>
            <family val="2"/>
          </rPr>
          <t xml:space="preserve">
late onset sepsis</t>
        </r>
      </text>
    </comment>
    <comment ref="BR14" authorId="3" shapeId="0" xr:uid="{00000000-0006-0000-0100-00003F000000}">
      <text>
        <r>
          <rPr>
            <b/>
            <sz val="9"/>
            <color indexed="81"/>
            <rFont val="Tahoma"/>
            <family val="2"/>
          </rPr>
          <t>Yaser:</t>
        </r>
        <r>
          <rPr>
            <sz val="9"/>
            <color indexed="81"/>
            <rFont val="Tahoma"/>
            <family val="2"/>
          </rPr>
          <t xml:space="preserve">
Nasal continuous positive airway pressure (days)</t>
        </r>
      </text>
    </comment>
    <comment ref="BT14" authorId="3" shapeId="0" xr:uid="{00000000-0006-0000-0100-000040000000}">
      <text>
        <r>
          <rPr>
            <b/>
            <sz val="9"/>
            <color indexed="81"/>
            <rFont val="Tahoma"/>
            <family val="2"/>
          </rPr>
          <t>Yaser:</t>
        </r>
        <r>
          <rPr>
            <sz val="9"/>
            <color indexed="81"/>
            <rFont val="Tahoma"/>
            <family val="2"/>
          </rPr>
          <t xml:space="preserve">
need for supplemental O2 at 36 weeks</t>
        </r>
      </text>
    </comment>
    <comment ref="CD15" authorId="3" shapeId="0" xr:uid="{00000000-0006-0000-0100-000041000000}">
      <text>
        <r>
          <rPr>
            <b/>
            <sz val="9"/>
            <color indexed="81"/>
            <rFont val="Tahoma"/>
            <family val="2"/>
          </rPr>
          <t>Yaser:</t>
        </r>
        <r>
          <rPr>
            <sz val="9"/>
            <color indexed="81"/>
            <rFont val="Tahoma"/>
            <family val="2"/>
          </rPr>
          <t xml:space="preserve">
out of 1017</t>
        </r>
      </text>
    </comment>
    <comment ref="R16" authorId="3" shapeId="0" xr:uid="{00000000-0006-0000-0100-000042000000}">
      <text>
        <r>
          <rPr>
            <b/>
            <sz val="9"/>
            <color indexed="81"/>
            <rFont val="Tahoma"/>
            <family val="2"/>
          </rPr>
          <t>Yaser:</t>
        </r>
        <r>
          <rPr>
            <sz val="9"/>
            <color indexed="81"/>
            <rFont val="Tahoma"/>
            <family val="2"/>
          </rPr>
          <t xml:space="preserve">
CUS included anterior, posterior and mastoid fontanelles</t>
        </r>
      </text>
    </comment>
    <comment ref="U16" authorId="3" shapeId="0" xr:uid="{00000000-0006-0000-0100-000043000000}">
      <text>
        <r>
          <rPr>
            <b/>
            <sz val="9"/>
            <color indexed="81"/>
            <rFont val="Tahoma"/>
            <family val="2"/>
          </rPr>
          <t>Yaser:</t>
        </r>
        <r>
          <rPr>
            <sz val="9"/>
            <color indexed="81"/>
            <rFont val="Tahoma"/>
            <family val="2"/>
          </rPr>
          <t xml:space="preserve">
Small punctate or streak like CBH</t>
        </r>
      </text>
    </comment>
    <comment ref="AZ16" authorId="3" shapeId="0" xr:uid="{00000000-0006-0000-0100-000044000000}">
      <text>
        <r>
          <rPr>
            <b/>
            <sz val="9"/>
            <color indexed="81"/>
            <rFont val="Tahoma"/>
            <family val="2"/>
          </rPr>
          <t>Yaser:</t>
        </r>
        <r>
          <rPr>
            <sz val="9"/>
            <color indexed="81"/>
            <rFont val="Tahoma"/>
            <family val="2"/>
          </rPr>
          <t xml:space="preserve">
Vagnial Delivery</t>
        </r>
      </text>
    </comment>
    <comment ref="BA16" authorId="3" shapeId="0" xr:uid="{00000000-0006-0000-0100-000045000000}">
      <text>
        <r>
          <rPr>
            <b/>
            <sz val="9"/>
            <color indexed="81"/>
            <rFont val="Tahoma"/>
            <family val="2"/>
          </rPr>
          <t>Yaser:</t>
        </r>
        <r>
          <rPr>
            <sz val="9"/>
            <color indexed="81"/>
            <rFont val="Tahoma"/>
            <family val="2"/>
          </rPr>
          <t xml:space="preserve">
Vaginal delivery</t>
        </r>
      </text>
    </comment>
    <comment ref="BD16" authorId="3" shapeId="0" xr:uid="{00000000-0006-0000-0100-000046000000}">
      <text>
        <r>
          <rPr>
            <b/>
            <sz val="9"/>
            <color indexed="81"/>
            <rFont val="Tahoma"/>
            <family val="2"/>
          </rPr>
          <t>Yaser:</t>
        </r>
        <r>
          <rPr>
            <sz val="9"/>
            <color indexed="81"/>
            <rFont val="Tahoma"/>
            <family val="2"/>
          </rPr>
          <t xml:space="preserve">
Mean APGAR score: +/- SD</t>
        </r>
      </text>
    </comment>
    <comment ref="BJ16" authorId="3" shapeId="0" xr:uid="{00000000-0006-0000-0100-000047000000}">
      <text>
        <r>
          <rPr>
            <b/>
            <sz val="9"/>
            <color indexed="81"/>
            <rFont val="Tahoma"/>
            <family val="2"/>
          </rPr>
          <t>Yaser:</t>
        </r>
        <r>
          <rPr>
            <sz val="9"/>
            <color indexed="81"/>
            <rFont val="Tahoma"/>
            <family val="2"/>
          </rPr>
          <t xml:space="preserve">
Hypotension needing inotropic support</t>
        </r>
      </text>
    </comment>
    <comment ref="BL16" authorId="3" shapeId="0" xr:uid="{00000000-0006-0000-0100-000048000000}">
      <text>
        <r>
          <rPr>
            <b/>
            <sz val="9"/>
            <color indexed="81"/>
            <rFont val="Tahoma"/>
            <family val="2"/>
          </rPr>
          <t>Yaser:</t>
        </r>
        <r>
          <rPr>
            <sz val="9"/>
            <color indexed="81"/>
            <rFont val="Tahoma"/>
            <family val="2"/>
          </rPr>
          <t xml:space="preserve">
requiring phparmacological or surgical treatment</t>
        </r>
      </text>
    </comment>
    <comment ref="BN16" authorId="3" shapeId="0" xr:uid="{00000000-0006-0000-0100-000049000000}">
      <text>
        <r>
          <rPr>
            <b/>
            <sz val="9"/>
            <color indexed="81"/>
            <rFont val="Tahoma"/>
            <family val="2"/>
          </rPr>
          <t>Yaser:</t>
        </r>
        <r>
          <rPr>
            <sz val="9"/>
            <color indexed="81"/>
            <rFont val="Tahoma"/>
            <family val="2"/>
          </rPr>
          <t xml:space="preserve">
NEC &gt;/= 2</t>
        </r>
      </text>
    </comment>
    <comment ref="BP16" authorId="3" shapeId="0" xr:uid="{00000000-0006-0000-0100-00004A000000}">
      <text>
        <r>
          <rPr>
            <b/>
            <sz val="9"/>
            <color indexed="81"/>
            <rFont val="Tahoma"/>
            <family val="2"/>
          </rPr>
          <t>Yaser:</t>
        </r>
        <r>
          <rPr>
            <sz val="9"/>
            <color indexed="81"/>
            <rFont val="Tahoma"/>
            <family val="2"/>
          </rPr>
          <t xml:space="preserve">
postnatal sepsis with postivie blood culture</t>
        </r>
      </text>
    </comment>
    <comment ref="BR16" authorId="3" shapeId="0" xr:uid="{00000000-0006-0000-0100-00004B000000}">
      <text>
        <r>
          <rPr>
            <b/>
            <sz val="9"/>
            <color indexed="81"/>
            <rFont val="Tahoma"/>
            <family val="2"/>
          </rPr>
          <t>Yaser:</t>
        </r>
        <r>
          <rPr>
            <sz val="9"/>
            <color indexed="81"/>
            <rFont val="Tahoma"/>
            <family val="2"/>
          </rPr>
          <t xml:space="preserve">
RDS requiring mechanical ventilation and surfactant treatment.
high frequency oscillation n=9</t>
        </r>
      </text>
    </comment>
    <comment ref="BS16" authorId="3" shapeId="0" xr:uid="{00000000-0006-0000-0100-00004C000000}">
      <text>
        <r>
          <rPr>
            <b/>
            <sz val="9"/>
            <color indexed="81"/>
            <rFont val="Tahoma"/>
            <family val="2"/>
          </rPr>
          <t>Yaser:</t>
        </r>
        <r>
          <rPr>
            <sz val="9"/>
            <color indexed="81"/>
            <rFont val="Tahoma"/>
            <family val="2"/>
          </rPr>
          <t xml:space="preserve">
high frequency oscillation n=20</t>
        </r>
      </text>
    </comment>
    <comment ref="CB16" authorId="3" shapeId="0" xr:uid="{00000000-0006-0000-0100-00004D000000}">
      <text>
        <r>
          <rPr>
            <b/>
            <sz val="9"/>
            <color indexed="81"/>
            <rFont val="Tahoma"/>
            <family val="2"/>
          </rPr>
          <t>Yaser:</t>
        </r>
        <r>
          <rPr>
            <sz val="9"/>
            <color indexed="81"/>
            <rFont val="Tahoma"/>
            <family val="2"/>
          </rPr>
          <t xml:space="preserve">
BSID-III:
mental delay: 0
Motor delay: 2</t>
        </r>
      </text>
    </comment>
    <comment ref="CC16" authorId="3" shapeId="0" xr:uid="{00000000-0006-0000-0100-00004E000000}">
      <text>
        <r>
          <rPr>
            <b/>
            <sz val="9"/>
            <color indexed="81"/>
            <rFont val="Tahoma"/>
            <family val="2"/>
          </rPr>
          <t>Yaser:</t>
        </r>
        <r>
          <rPr>
            <sz val="9"/>
            <color indexed="81"/>
            <rFont val="Tahoma"/>
            <family val="2"/>
          </rPr>
          <t xml:space="preserve">
BSID-III:
Mental delay: 5
Motor delay: 5</t>
        </r>
      </text>
    </comment>
    <comment ref="B17" authorId="2" shapeId="0" xr:uid="{00000000-0006-0000-0100-00004F000000}">
      <text>
        <r>
          <rPr>
            <b/>
            <sz val="9"/>
            <color indexed="81"/>
            <rFont val="Tahoma"/>
            <family val="2"/>
          </rPr>
          <t>add data on  incease in neuorological abonormalities on follow-up, and difference IQ scores of infants with punctuate cerebellar  lesions</t>
        </r>
      </text>
    </comment>
    <comment ref="U17" authorId="3" shapeId="0" xr:uid="{00000000-0006-0000-0100-000050000000}">
      <text>
        <r>
          <rPr>
            <b/>
            <sz val="9"/>
            <color indexed="81"/>
            <rFont val="Tahoma"/>
            <family val="2"/>
          </rPr>
          <t>Yaser:</t>
        </r>
        <r>
          <rPr>
            <sz val="9"/>
            <color indexed="81"/>
            <rFont val="Tahoma"/>
            <family val="2"/>
          </rPr>
          <t xml:space="preserve">
1 diagnosed by US, and 8 diagnosed by MRI. </t>
        </r>
      </text>
    </comment>
    <comment ref="W17" authorId="3" shapeId="0" xr:uid="{00000000-0006-0000-0100-000051000000}">
      <text>
        <r>
          <rPr>
            <b/>
            <sz val="9"/>
            <color indexed="81"/>
            <rFont val="Tahoma"/>
            <family val="2"/>
          </rPr>
          <t>Yaser:</t>
        </r>
        <r>
          <rPr>
            <sz val="9"/>
            <color indexed="81"/>
            <rFont val="Tahoma"/>
            <family val="2"/>
          </rPr>
          <t xml:space="preserve">
adjusted OR for developmental outcomes.</t>
        </r>
      </text>
    </comment>
    <comment ref="R18" authorId="3" shapeId="0" xr:uid="{00000000-0006-0000-0100-000052000000}">
      <text>
        <r>
          <rPr>
            <b/>
            <sz val="9"/>
            <color indexed="81"/>
            <rFont val="Tahoma"/>
            <family val="2"/>
          </rPr>
          <t>Yaser:</t>
        </r>
        <r>
          <rPr>
            <sz val="9"/>
            <color indexed="81"/>
            <rFont val="Tahoma"/>
            <family val="2"/>
          </rPr>
          <t xml:space="preserve">
Additional views through the mastoid fontanalle were only added </t>
        </r>
        <r>
          <rPr>
            <b/>
            <sz val="9"/>
            <color indexed="81"/>
            <rFont val="Tahoma"/>
            <family val="2"/>
          </rPr>
          <t xml:space="preserve">after </t>
        </r>
        <r>
          <rPr>
            <sz val="9"/>
            <color indexed="81"/>
            <rFont val="Tahoma"/>
            <family val="2"/>
          </rPr>
          <t>2004</t>
        </r>
      </text>
    </comment>
    <comment ref="T18" authorId="3" shapeId="0" xr:uid="{00000000-0006-0000-0100-000053000000}">
      <text>
        <r>
          <rPr>
            <b/>
            <sz val="9"/>
            <color indexed="81"/>
            <rFont val="Tahoma"/>
            <family val="2"/>
          </rPr>
          <t>Yaser:</t>
        </r>
        <r>
          <rPr>
            <sz val="9"/>
            <color indexed="81"/>
            <rFont val="Tahoma"/>
            <family val="2"/>
          </rPr>
          <t xml:space="preserve">
no sub-analysis for diagnostic method</t>
        </r>
      </text>
    </comment>
    <comment ref="BJ18" authorId="3" shapeId="0" xr:uid="{00000000-0006-0000-0100-000054000000}">
      <text>
        <r>
          <rPr>
            <b/>
            <sz val="9"/>
            <color indexed="81"/>
            <rFont val="Tahoma"/>
            <family val="2"/>
          </rPr>
          <t>Yaser:</t>
        </r>
        <r>
          <rPr>
            <sz val="9"/>
            <color indexed="81"/>
            <rFont val="Tahoma"/>
            <family val="2"/>
          </rPr>
          <t xml:space="preserve">
Mean BP lower than GA.</t>
        </r>
      </text>
    </comment>
    <comment ref="BN18" authorId="3" shapeId="0" xr:uid="{00000000-0006-0000-0100-000055000000}">
      <text>
        <r>
          <rPr>
            <b/>
            <sz val="9"/>
            <color indexed="81"/>
            <rFont val="Tahoma"/>
            <family val="2"/>
          </rPr>
          <t>Yaser:</t>
        </r>
        <r>
          <rPr>
            <sz val="9"/>
            <color indexed="81"/>
            <rFont val="Tahoma"/>
            <family val="2"/>
          </rPr>
          <t xml:space="preserve">
Bell's criteria ≥ stage II
only followed up patients</t>
        </r>
      </text>
    </comment>
    <comment ref="BP18" authorId="3" shapeId="0" xr:uid="{00000000-0006-0000-0100-000056000000}">
      <text>
        <r>
          <rPr>
            <b/>
            <sz val="9"/>
            <color indexed="81"/>
            <rFont val="Tahoma"/>
            <family val="2"/>
          </rPr>
          <t>Yaser:</t>
        </r>
        <r>
          <rPr>
            <sz val="9"/>
            <color indexed="81"/>
            <rFont val="Tahoma"/>
            <family val="2"/>
          </rPr>
          <t xml:space="preserve">
Late onset sepsis:
clincal sepsis confirmed by a positive blood culture after the 3rd day of life</t>
        </r>
      </text>
    </comment>
    <comment ref="BV18" authorId="3" shapeId="0" xr:uid="{00000000-0006-0000-0100-000057000000}">
      <text>
        <r>
          <rPr>
            <b/>
            <sz val="9"/>
            <color indexed="81"/>
            <rFont val="Tahoma"/>
            <family val="2"/>
          </rPr>
          <t>Yaser:</t>
        </r>
        <r>
          <rPr>
            <sz val="9"/>
            <color indexed="81"/>
            <rFont val="Tahoma"/>
            <family val="2"/>
          </rPr>
          <t xml:space="preserve">
Grade: II only</t>
        </r>
      </text>
    </comment>
    <comment ref="CB18" authorId="3" shapeId="0" xr:uid="{00000000-0006-0000-0100-000058000000}">
      <text>
        <r>
          <rPr>
            <b/>
            <sz val="9"/>
            <color indexed="81"/>
            <rFont val="Tahoma"/>
            <family val="2"/>
          </rPr>
          <t>Yaser:</t>
        </r>
        <r>
          <rPr>
            <sz val="9"/>
            <color indexed="81"/>
            <rFont val="Tahoma"/>
            <family val="2"/>
          </rPr>
          <t xml:space="preserve">
Cognitive  77 (60-90)
Language 74 (66-85)
Motor 74 (58-91)</t>
        </r>
      </text>
    </comment>
    <comment ref="CC18" authorId="3" shapeId="0" xr:uid="{00000000-0006-0000-0100-000059000000}">
      <text>
        <r>
          <rPr>
            <b/>
            <sz val="9"/>
            <color indexed="81"/>
            <rFont val="Tahoma"/>
            <family val="2"/>
          </rPr>
          <t>Yaser:</t>
        </r>
        <r>
          <rPr>
            <sz val="9"/>
            <color indexed="81"/>
            <rFont val="Tahoma"/>
            <family val="2"/>
          </rPr>
          <t xml:space="preserve">
Cognitive  95 (85-105)
Language 89 (77-97)
Motor 94 (85-103)</t>
        </r>
      </text>
    </comment>
    <comment ref="B27" authorId="0" shapeId="0" xr:uid="{00000000-0006-0000-0100-00005A000000}">
      <text>
        <r>
          <rPr>
            <b/>
            <sz val="9"/>
            <color indexed="81"/>
            <rFont val="Tahoma"/>
            <family val="2"/>
          </rPr>
          <t>Villamor Martinez, Eduardo (KG):</t>
        </r>
        <r>
          <rPr>
            <sz val="9"/>
            <color indexed="81"/>
            <rFont val="Tahoma"/>
            <family val="2"/>
          </rPr>
          <t xml:space="preserve">
Only evaluated morphine exposure</t>
        </r>
      </text>
    </comment>
    <comment ref="K28" authorId="3" shapeId="0" xr:uid="{00000000-0006-0000-0100-00005B000000}">
      <text>
        <r>
          <rPr>
            <b/>
            <sz val="9"/>
            <color indexed="81"/>
            <rFont val="Tahoma"/>
            <family val="2"/>
          </rPr>
          <t>Yaser:</t>
        </r>
        <r>
          <rPr>
            <sz val="9"/>
            <color indexed="81"/>
            <rFont val="Tahoma"/>
            <family val="2"/>
          </rPr>
          <t xml:space="preserve">
highest GA for patient with CBH</t>
        </r>
      </text>
    </comment>
    <comment ref="U28" authorId="3" shapeId="0" xr:uid="{00000000-0006-0000-0100-00005C000000}">
      <text>
        <r>
          <rPr>
            <b/>
            <sz val="9"/>
            <color indexed="81"/>
            <rFont val="Tahoma"/>
            <family val="2"/>
          </rPr>
          <t xml:space="preserve">Yaser:
</t>
        </r>
        <r>
          <rPr>
            <sz val="9"/>
            <color indexed="81"/>
            <rFont val="Tahoma"/>
            <family val="2"/>
          </rPr>
          <t xml:space="preserve">subgrouped to GA,
</t>
        </r>
      </text>
    </comment>
    <comment ref="B30" authorId="2" shapeId="0" xr:uid="{00000000-0006-0000-0100-00005D000000}">
      <text>
        <r>
          <rPr>
            <b/>
            <sz val="9"/>
            <color indexed="81"/>
            <rFont val="Tahoma"/>
            <family val="2"/>
          </rPr>
          <t>Excluded: has no control group</t>
        </r>
      </text>
    </comment>
    <comment ref="G30" authorId="3" shapeId="0" xr:uid="{00000000-0006-0000-0100-00005E000000}">
      <text>
        <r>
          <rPr>
            <b/>
            <sz val="9"/>
            <color indexed="81"/>
            <rFont val="Tahoma"/>
            <family val="2"/>
          </rPr>
          <t>Yaser:</t>
        </r>
        <r>
          <rPr>
            <sz val="9"/>
            <color indexed="81"/>
            <rFont val="Tahoma"/>
            <family val="2"/>
          </rPr>
          <t xml:space="preserve">
The control group is composed of infants of &lt;32 Weeks gestation with severe IVH (grade III-IV) and no CBH</t>
        </r>
      </text>
    </comment>
    <comment ref="V30" authorId="3" shapeId="0" xr:uid="{00000000-0006-0000-0100-00005F000000}">
      <text>
        <r>
          <rPr>
            <b/>
            <sz val="9"/>
            <color indexed="81"/>
            <rFont val="Tahoma"/>
            <family val="2"/>
          </rPr>
          <t>Yaser:</t>
        </r>
        <r>
          <rPr>
            <sz val="9"/>
            <color indexed="81"/>
            <rFont val="Tahoma"/>
            <family val="2"/>
          </rPr>
          <t xml:space="preserve">
The control group consists of patients with isolated severe IVH (grade III-IV)</t>
        </r>
      </text>
    </comment>
    <comment ref="BD30" authorId="3" shapeId="0" xr:uid="{00000000-0006-0000-0100-000060000000}">
      <text>
        <r>
          <rPr>
            <b/>
            <sz val="9"/>
            <color indexed="81"/>
            <rFont val="Tahoma"/>
            <family val="2"/>
          </rPr>
          <t>Yaser:</t>
        </r>
        <r>
          <rPr>
            <sz val="9"/>
            <color indexed="81"/>
            <rFont val="Tahoma"/>
            <family val="2"/>
          </rPr>
          <t xml:space="preserve">
Mean APGAR score
SD +/- 0.66</t>
        </r>
      </text>
    </comment>
    <comment ref="BE30" authorId="3" shapeId="0" xr:uid="{00000000-0006-0000-0100-000061000000}">
      <text>
        <r>
          <rPr>
            <b/>
            <sz val="9"/>
            <color indexed="81"/>
            <rFont val="Tahoma"/>
            <family val="2"/>
          </rPr>
          <t>Yaser:</t>
        </r>
        <r>
          <rPr>
            <sz val="9"/>
            <color indexed="81"/>
            <rFont val="Tahoma"/>
            <family val="2"/>
          </rPr>
          <t xml:space="preserve">
mean APGAR score:
SD +/- 2.05</t>
        </r>
      </text>
    </comment>
    <comment ref="BX30" authorId="3" shapeId="0" xr:uid="{00000000-0006-0000-0100-000062000000}">
      <text>
        <r>
          <rPr>
            <b/>
            <sz val="9"/>
            <color indexed="81"/>
            <rFont val="Tahoma"/>
            <family val="2"/>
          </rPr>
          <t>Yaser:</t>
        </r>
        <r>
          <rPr>
            <sz val="9"/>
            <color indexed="81"/>
            <rFont val="Tahoma"/>
            <family val="2"/>
          </rPr>
          <t xml:space="preserve">
Grade III = 5
Grade IV = 4</t>
        </r>
      </text>
    </comment>
    <comment ref="BY30" authorId="3" shapeId="0" xr:uid="{00000000-0006-0000-0100-000063000000}">
      <text>
        <r>
          <rPr>
            <b/>
            <sz val="9"/>
            <color indexed="81"/>
            <rFont val="Tahoma"/>
            <family val="2"/>
          </rPr>
          <t>Yaser:</t>
        </r>
        <r>
          <rPr>
            <sz val="9"/>
            <color indexed="81"/>
            <rFont val="Tahoma"/>
            <family val="2"/>
          </rPr>
          <t xml:space="preserve">
Grade III = 20
Grade IV = 24</t>
        </r>
      </text>
    </comment>
    <comment ref="W31" authorId="3" shapeId="0" xr:uid="{00000000-0006-0000-0100-000064000000}">
      <text>
        <r>
          <rPr>
            <b/>
            <sz val="9"/>
            <color indexed="81"/>
            <rFont val="Tahoma"/>
            <family val="2"/>
          </rPr>
          <t>Yaser:</t>
        </r>
        <r>
          <rPr>
            <sz val="9"/>
            <color indexed="81"/>
            <rFont val="Tahoma"/>
            <family val="2"/>
          </rPr>
          <t xml:space="preserve">
On univariate analysis, association with high dose caffeine persisted after adjustment for GA, clinical risk index for babies score, PDA requiring treatment nad cumulative dose of fentanyl.</t>
        </r>
      </text>
    </comment>
    <comment ref="BF31" authorId="3" shapeId="0" xr:uid="{00000000-0006-0000-0100-000065000000}">
      <text>
        <r>
          <rPr>
            <b/>
            <sz val="9"/>
            <color indexed="81"/>
            <rFont val="Tahoma"/>
            <family val="2"/>
          </rPr>
          <t>Yaser:</t>
        </r>
        <r>
          <rPr>
            <sz val="9"/>
            <color indexed="81"/>
            <rFont val="Tahoma"/>
            <family val="2"/>
          </rPr>
          <t xml:space="preserve">
3 CBH cases with standard caffeine dose</t>
        </r>
      </text>
    </comment>
    <comment ref="BG31" authorId="3" shapeId="0" xr:uid="{00000000-0006-0000-0100-000066000000}">
      <text>
        <r>
          <rPr>
            <b/>
            <sz val="9"/>
            <color indexed="81"/>
            <rFont val="Tahoma"/>
            <family val="2"/>
          </rPr>
          <t>Yaser:</t>
        </r>
        <r>
          <rPr>
            <sz val="9"/>
            <color indexed="81"/>
            <rFont val="Tahoma"/>
            <family val="2"/>
          </rPr>
          <t xml:space="preserve">
34 NO CBH, with standard caffeine treatemtn dose</t>
        </r>
      </text>
    </comment>
    <comment ref="B32" authorId="2" shapeId="0" xr:uid="{00000000-0006-0000-0100-000067000000}">
      <text>
        <r>
          <rPr>
            <b/>
            <sz val="9"/>
            <color indexed="81"/>
            <rFont val="Tahoma"/>
            <family val="2"/>
          </rPr>
          <t xml:space="preserve">excluded bc only data on use of CPAP, but in 1976 CPAP administration was significantly different from now, so since no other data is provided, this is </t>
        </r>
      </text>
    </comment>
    <comment ref="B33" authorId="2" shapeId="0" xr:uid="{00000000-0006-0000-0100-000068000000}">
      <text>
        <r>
          <rPr>
            <b/>
            <sz val="9"/>
            <color indexed="81"/>
            <rFont val="Tahoma"/>
            <family val="2"/>
          </rPr>
          <t>does not give data on infants with and without CBH, instead groups by posterior fossa hemorrhages instead</t>
        </r>
      </text>
    </comment>
    <comment ref="U33" authorId="3" shapeId="0" xr:uid="{00000000-0006-0000-0100-000069000000}">
      <text>
        <r>
          <rPr>
            <b/>
            <sz val="9"/>
            <color indexed="81"/>
            <rFont val="Tahoma"/>
            <family val="2"/>
          </rPr>
          <t>Yaser:</t>
        </r>
        <r>
          <rPr>
            <sz val="9"/>
            <color indexed="81"/>
            <rFont val="Tahoma"/>
            <family val="2"/>
          </rPr>
          <t xml:space="preserve">
18 with cisternal magna haemorrhages</t>
        </r>
      </text>
    </comment>
    <comment ref="BJ33" authorId="3" shapeId="0" xr:uid="{00000000-0006-0000-0100-00006A000000}">
      <text>
        <r>
          <rPr>
            <b/>
            <sz val="9"/>
            <color indexed="81"/>
            <rFont val="Tahoma"/>
            <family val="2"/>
          </rPr>
          <t>Yaser:</t>
        </r>
        <r>
          <rPr>
            <sz val="9"/>
            <color indexed="81"/>
            <rFont val="Tahoma"/>
            <family val="2"/>
          </rPr>
          <t xml:space="preserve">
received volume expanders</t>
        </r>
      </text>
    </comment>
    <comment ref="BL33" authorId="3" shapeId="0" xr:uid="{00000000-0006-0000-0100-00006B000000}">
      <text>
        <r>
          <rPr>
            <b/>
            <sz val="9"/>
            <color indexed="81"/>
            <rFont val="Tahoma"/>
            <family val="2"/>
          </rPr>
          <t>Yaser:</t>
        </r>
        <r>
          <rPr>
            <sz val="9"/>
            <color indexed="81"/>
            <rFont val="Tahoma"/>
            <family val="2"/>
          </rPr>
          <t xml:space="preserve">
haemodynamically significatn PDA</t>
        </r>
      </text>
    </comment>
    <comment ref="BP33" authorId="3" shapeId="0" xr:uid="{00000000-0006-0000-0100-00006C000000}">
      <text>
        <r>
          <rPr>
            <b/>
            <sz val="9"/>
            <color indexed="81"/>
            <rFont val="Tahoma"/>
            <family val="2"/>
          </rPr>
          <t>Yaser:</t>
        </r>
        <r>
          <rPr>
            <sz val="9"/>
            <color indexed="81"/>
            <rFont val="Tahoma"/>
            <family val="2"/>
          </rPr>
          <t xml:space="preserve">
cluture proven sepsis</t>
        </r>
      </text>
    </comment>
    <comment ref="BV33" authorId="3" shapeId="0" xr:uid="{00000000-0006-0000-0100-00006D000000}">
      <text>
        <r>
          <rPr>
            <b/>
            <sz val="9"/>
            <color indexed="81"/>
            <rFont val="Tahoma"/>
            <family val="2"/>
          </rPr>
          <t>Yaser:</t>
        </r>
        <r>
          <rPr>
            <sz val="9"/>
            <color indexed="81"/>
            <rFont val="Tahoma"/>
            <family val="2"/>
          </rPr>
          <t xml:space="preserve">
none, or Grade IorII</t>
        </r>
      </text>
    </comment>
    <comment ref="B35" authorId="0" shapeId="0" xr:uid="{00000000-0006-0000-0100-00006E000000}">
      <text>
        <r>
          <rPr>
            <b/>
            <sz val="9"/>
            <color indexed="81"/>
            <rFont val="Tahoma"/>
            <family val="2"/>
          </rPr>
          <t>Villamor Martinez, Eduardo (KG):</t>
        </r>
        <r>
          <rPr>
            <sz val="9"/>
            <color indexed="81"/>
            <rFont val="Tahoma"/>
            <family val="2"/>
          </rPr>
          <t xml:space="preserve">
Only looked at post-natal steroids</t>
        </r>
      </text>
    </comment>
    <comment ref="O35" authorId="3" shapeId="0" xr:uid="{00000000-0006-0000-0100-00006F000000}">
      <text>
        <r>
          <rPr>
            <b/>
            <sz val="9"/>
            <color indexed="81"/>
            <rFont val="Tahoma"/>
            <family val="2"/>
          </rPr>
          <t>Yaser:</t>
        </r>
        <r>
          <rPr>
            <sz val="9"/>
            <color indexed="81"/>
            <rFont val="Tahoma"/>
            <family val="2"/>
          </rPr>
          <t xml:space="preserve">
parenchymal hemorrhage n=1,
CBH n=1</t>
        </r>
      </text>
    </comment>
  </commentList>
</comments>
</file>

<file path=xl/sharedStrings.xml><?xml version="1.0" encoding="utf-8"?>
<sst xmlns="http://schemas.openxmlformats.org/spreadsheetml/2006/main" count="1532" uniqueCount="490">
  <si>
    <t>Number of centers</t>
  </si>
  <si>
    <t>Study number</t>
  </si>
  <si>
    <t xml:space="preserve">Hospital/network </t>
  </si>
  <si>
    <t>Max GA</t>
  </si>
  <si>
    <t>Min GA</t>
  </si>
  <si>
    <t>Max BW</t>
  </si>
  <si>
    <t>Min BW</t>
  </si>
  <si>
    <t>N</t>
  </si>
  <si>
    <t>Exclusion criteria</t>
  </si>
  <si>
    <t>Male</t>
  </si>
  <si>
    <t>http://stats.stackexchange.com/questions/6534/how-do-i-calculate-a-weighted-standard-deviation-in-excel</t>
  </si>
  <si>
    <t>http://www.stat-help.com/spreadsheets.html</t>
  </si>
  <si>
    <t>http://www.itl.nist.gov/div898/software/dataplot/refman2/ch2/weightsd.pdf</t>
  </si>
  <si>
    <t xml:space="preserve">PDA + </t>
  </si>
  <si>
    <t>PDA -</t>
  </si>
  <si>
    <t>ACS +</t>
  </si>
  <si>
    <t>ACS -</t>
  </si>
  <si>
    <t>HCA +</t>
  </si>
  <si>
    <t>HCA -</t>
  </si>
  <si>
    <t>SE</t>
  </si>
  <si>
    <t>n</t>
  </si>
  <si>
    <t>SD</t>
  </si>
  <si>
    <t>HC-</t>
  </si>
  <si>
    <t>HC+F-</t>
  </si>
  <si>
    <t>HC+F+</t>
  </si>
  <si>
    <t>OR</t>
  </si>
  <si>
    <t>PDA +</t>
  </si>
  <si>
    <t>HC +</t>
  </si>
  <si>
    <t>HC -</t>
  </si>
  <si>
    <t>a/b</t>
  </si>
  <si>
    <t>c/d</t>
  </si>
  <si>
    <t>open</t>
  </si>
  <si>
    <t>Whole study group</t>
  </si>
  <si>
    <t>Funisitis positive</t>
  </si>
  <si>
    <t>Choro-funisitis combined</t>
  </si>
  <si>
    <t>Barrera-Reyes</t>
  </si>
  <si>
    <t>unknown</t>
  </si>
  <si>
    <t>PDA</t>
  </si>
  <si>
    <t>ChorioNo_GA_Mean</t>
  </si>
  <si>
    <t>ChorioNo_GA_SD</t>
  </si>
  <si>
    <t>ChorioNo_BW_Mean</t>
  </si>
  <si>
    <t>ChorioNo_BW_SD</t>
  </si>
  <si>
    <t>HCA+</t>
  </si>
  <si>
    <t>HCA-</t>
  </si>
  <si>
    <t>PDA+</t>
  </si>
  <si>
    <t>PDA-</t>
  </si>
  <si>
    <t>ChorioYes_GA_Mean</t>
  </si>
  <si>
    <t>ChorioYes_GA_SD</t>
  </si>
  <si>
    <t>ACS</t>
  </si>
  <si>
    <t>Maternal_age_mean_ChorioNO</t>
  </si>
  <si>
    <t>Maternal_age_sd_ChorioNO</t>
  </si>
  <si>
    <t>Maternal_age_mean_ChorioYes</t>
  </si>
  <si>
    <t>Maternal_age_sd_ChorioYes</t>
  </si>
  <si>
    <t>Diabetes_n_ChorioNO</t>
  </si>
  <si>
    <t>Diabetes_n_ChorioYes</t>
  </si>
  <si>
    <t>Preeclampsia_n_ChorioNO</t>
  </si>
  <si>
    <t>Preeclampsia_n_ChorioYes</t>
  </si>
  <si>
    <t>PROM_n_ChorioNO</t>
  </si>
  <si>
    <t>PROM_n_ChorioYes</t>
  </si>
  <si>
    <t>Cesarean_section_n_ChorioNO</t>
  </si>
  <si>
    <t>Cesarean_section_n_ChorioYes</t>
  </si>
  <si>
    <t>SGA_n_ChorioNO</t>
  </si>
  <si>
    <t>SGA_n_ChorioYes</t>
  </si>
  <si>
    <t>Mortality_n_ChorioNO</t>
  </si>
  <si>
    <t>Mortality_n_ChorioYes</t>
  </si>
  <si>
    <t>&lt;0,001</t>
  </si>
  <si>
    <t>Gibbs R, 1982</t>
  </si>
  <si>
    <t>SUM</t>
  </si>
  <si>
    <t>Chorio-amnionitis study 1, PDA-study 2</t>
  </si>
  <si>
    <t xml:space="preserve">Rotterdam, the Netherlands </t>
  </si>
  <si>
    <t>ChorioFunisitisYes_GA_SD</t>
  </si>
  <si>
    <t>ChorioFunisitisYes_BW_SD</t>
  </si>
  <si>
    <t>XXX</t>
  </si>
  <si>
    <t>ChorioYes Total</t>
  </si>
  <si>
    <t>Publication year</t>
  </si>
  <si>
    <t>First author</t>
  </si>
  <si>
    <t>mean BW total group</t>
  </si>
  <si>
    <t>% male total group</t>
  </si>
  <si>
    <t>Chorio% total group</t>
  </si>
  <si>
    <t>ROP% total group</t>
  </si>
  <si>
    <t>Adjusted for</t>
  </si>
  <si>
    <t>Early onset sepsis_n_ChorioNO</t>
  </si>
  <si>
    <t>Early onset sepsis_n_ChorioYes</t>
  </si>
  <si>
    <t>Late onset sepsis_n_ChorioNO</t>
  </si>
  <si>
    <t>Late onset sepsis_n_ChorioYes</t>
  </si>
  <si>
    <t>Antenatal cortico complete_n_ChorioNO</t>
  </si>
  <si>
    <t>Antenatal cortico complete_n_ChorioYes</t>
  </si>
  <si>
    <t>Antenatal cortico complete or incomplete_n_ChorioNO</t>
  </si>
  <si>
    <t>Antenatal cortico complete or incomplete_n_ChorioYes</t>
  </si>
  <si>
    <t>Reference</t>
  </si>
  <si>
    <t>Study type (1=cohort, 2=case-control, 3=RCT, 4=other)</t>
  </si>
  <si>
    <t>Inclusion criteria (BW/GA)</t>
  </si>
  <si>
    <t xml:space="preserve">definition criteria of chorio </t>
  </si>
  <si>
    <t>Funisitis (1= yes, 0=no)</t>
  </si>
  <si>
    <t>ChorioNO Total</t>
  </si>
  <si>
    <t>Total Number of infants study</t>
  </si>
  <si>
    <t>ChorioYes_BW</t>
  </si>
  <si>
    <t>ChorioYes_BW_SD</t>
  </si>
  <si>
    <t>Antenatal cortocosteroids% total group</t>
  </si>
  <si>
    <t>Adjustment</t>
  </si>
  <si>
    <t>Differences chorio Yes/chorio NO</t>
  </si>
  <si>
    <t>Maternal and basal characteristicas and other outcomes</t>
  </si>
  <si>
    <t>Antenatal cortico description (1= incomplete in NoCortico; 2=incomplete in Yescortico; 3= complete and incomplete described; 4= not specified</t>
  </si>
  <si>
    <t>Prospective (1=Yes, 2=No, 3=?)</t>
  </si>
  <si>
    <t>Dammann</t>
  </si>
  <si>
    <t>Gagliardi</t>
  </si>
  <si>
    <t>Morales</t>
  </si>
  <si>
    <t>Nasef</t>
  </si>
  <si>
    <t>Polam</t>
  </si>
  <si>
    <t>Wirbelauer</t>
  </si>
  <si>
    <t>Serenius</t>
  </si>
  <si>
    <t>Early Human Development 87 (2011) 143–145</t>
  </si>
  <si>
    <t>Martinez-Cruz</t>
  </si>
  <si>
    <t>Fung</t>
  </si>
  <si>
    <t>Slidsborg</t>
  </si>
  <si>
    <t>Woo</t>
  </si>
  <si>
    <t>Giapros</t>
  </si>
  <si>
    <t>Holmstrom</t>
  </si>
  <si>
    <t>Pappas</t>
  </si>
  <si>
    <t>Suppiej</t>
  </si>
  <si>
    <t>van Vliet</t>
  </si>
  <si>
    <t>Chorio category (Histological 1, Clinical 2, both 3)</t>
  </si>
  <si>
    <t>2,0294 (0,6658-6,1856)</t>
  </si>
  <si>
    <t>GA, BW</t>
  </si>
  <si>
    <t>Soraisham 2013</t>
  </si>
  <si>
    <t>National insitute of Perintology, Mexico</t>
  </si>
  <si>
    <t>Worst ROP% total group</t>
  </si>
  <si>
    <t>Worst ROP adjusted</t>
  </si>
  <si>
    <t>Year of study</t>
  </si>
  <si>
    <t>IVH Categories (1= All grades, 2= All grades exl. 1, 3= Mild (1-2), 4= Severe (3-4)</t>
  </si>
  <si>
    <t>All grades</t>
  </si>
  <si>
    <t>All grades excl. 1</t>
  </si>
  <si>
    <t>Mild (1-2)</t>
  </si>
  <si>
    <t>Severe (3-4)</t>
  </si>
  <si>
    <t>IVH definition</t>
  </si>
  <si>
    <t>Total N checked for IVH</t>
  </si>
  <si>
    <t>1,2,3,4</t>
  </si>
  <si>
    <t>Y</t>
  </si>
  <si>
    <t>Chorio and IVH</t>
  </si>
  <si>
    <r>
      <t xml:space="preserve">Chorio </t>
    </r>
    <r>
      <rPr>
        <b/>
        <sz val="11"/>
        <color indexed="10"/>
        <rFont val="Calibri"/>
        <family val="2"/>
      </rPr>
      <t>Yes</t>
    </r>
    <r>
      <rPr>
        <sz val="11"/>
        <color indexed="10"/>
        <rFont val="Calibri"/>
        <family val="2"/>
      </rPr>
      <t xml:space="preserve"> All grades IVH Yes</t>
    </r>
  </si>
  <si>
    <r>
      <t xml:space="preserve">Chorio </t>
    </r>
    <r>
      <rPr>
        <b/>
        <sz val="11"/>
        <color indexed="10"/>
        <rFont val="Calibri"/>
        <family val="2"/>
      </rPr>
      <t>No</t>
    </r>
    <r>
      <rPr>
        <sz val="11"/>
        <color indexed="10"/>
        <rFont val="Calibri"/>
        <family val="2"/>
      </rPr>
      <t xml:space="preserve"> All grades exl. 1 IVH Yes</t>
    </r>
  </si>
  <si>
    <r>
      <t xml:space="preserve">Chorio </t>
    </r>
    <r>
      <rPr>
        <b/>
        <sz val="11"/>
        <color indexed="10"/>
        <rFont val="Calibri"/>
        <family val="2"/>
      </rPr>
      <t>No</t>
    </r>
    <r>
      <rPr>
        <sz val="11"/>
        <color indexed="10"/>
        <rFont val="Calibri"/>
        <family val="2"/>
      </rPr>
      <t xml:space="preserve"> Mild IVH Yes</t>
    </r>
  </si>
  <si>
    <r>
      <t xml:space="preserve">Chorio </t>
    </r>
    <r>
      <rPr>
        <b/>
        <sz val="11"/>
        <color indexed="10"/>
        <rFont val="Calibri"/>
        <family val="2"/>
      </rPr>
      <t>No</t>
    </r>
    <r>
      <rPr>
        <sz val="11"/>
        <color indexed="10"/>
        <rFont val="Calibri"/>
        <family val="2"/>
      </rPr>
      <t xml:space="preserve"> Severe IVH Yes</t>
    </r>
  </si>
  <si>
    <r>
      <t xml:space="preserve">Chorio </t>
    </r>
    <r>
      <rPr>
        <b/>
        <sz val="11"/>
        <color indexed="10"/>
        <rFont val="Calibri"/>
        <family val="2"/>
      </rPr>
      <t>No</t>
    </r>
    <r>
      <rPr>
        <sz val="11"/>
        <color indexed="10"/>
        <rFont val="Calibri"/>
        <family val="2"/>
      </rPr>
      <t xml:space="preserve"> All grades IVH Yes</t>
    </r>
  </si>
  <si>
    <r>
      <t xml:space="preserve">Chorio </t>
    </r>
    <r>
      <rPr>
        <b/>
        <sz val="11"/>
        <color indexed="10"/>
        <rFont val="Calibri"/>
        <family val="2"/>
      </rPr>
      <t>Yes</t>
    </r>
    <r>
      <rPr>
        <sz val="11"/>
        <color indexed="10"/>
        <rFont val="Calibri"/>
        <family val="2"/>
      </rPr>
      <t xml:space="preserve"> All grades exl. 1 IVH Yes</t>
    </r>
  </si>
  <si>
    <r>
      <t xml:space="preserve">Chorio </t>
    </r>
    <r>
      <rPr>
        <b/>
        <sz val="11"/>
        <color indexed="10"/>
        <rFont val="Calibri"/>
        <family val="2"/>
      </rPr>
      <t>Yes</t>
    </r>
    <r>
      <rPr>
        <sz val="11"/>
        <color indexed="10"/>
        <rFont val="Calibri"/>
        <family val="2"/>
      </rPr>
      <t xml:space="preserve"> Mild IVH Yes</t>
    </r>
  </si>
  <si>
    <r>
      <t xml:space="preserve">Chorio </t>
    </r>
    <r>
      <rPr>
        <b/>
        <sz val="11"/>
        <color indexed="10"/>
        <rFont val="Calibri"/>
        <family val="2"/>
      </rPr>
      <t xml:space="preserve">Yes </t>
    </r>
    <r>
      <rPr>
        <sz val="11"/>
        <color indexed="10"/>
        <rFont val="Calibri"/>
        <family val="2"/>
      </rPr>
      <t>Severe IVH Yes</t>
    </r>
  </si>
  <si>
    <t>Adjusted OR? (Y/N)</t>
  </si>
  <si>
    <t>All grades OR</t>
  </si>
  <si>
    <t>All grades excl. 1 OR</t>
  </si>
  <si>
    <t>Mild IVH OR</t>
  </si>
  <si>
    <t>Severe IVH OR</t>
  </si>
  <si>
    <t>Data article and study</t>
  </si>
  <si>
    <t>IVH Categories (1= All grades, 2= All grades excluding 1, 3= Mild (1-2), 4= Severe (3-4)</t>
  </si>
  <si>
    <t xml:space="preserve">Estimating the sample mean and standard deviation </t>
  </si>
  <si>
    <t xml:space="preserve">Scenario 1 (minimum, median, maximum, sample size) </t>
  </si>
  <si>
    <t>Input</t>
  </si>
  <si>
    <t>Mean Estimation</t>
  </si>
  <si>
    <t>Standard Deviation Estimation</t>
  </si>
  <si>
    <t>Minimum</t>
  </si>
  <si>
    <t>Median</t>
  </si>
  <si>
    <t>Maximum</t>
  </si>
  <si>
    <t>Sample Size</t>
  </si>
  <si>
    <t>Our method</t>
  </si>
  <si>
    <t>Hozo's Method</t>
  </si>
  <si>
    <t xml:space="preserve">Scenario 2 (minimum, the first quartile, median, the third quartile, maximum, sample size) </t>
  </si>
  <si>
    <t>First quartile</t>
  </si>
  <si>
    <t>Third quartile</t>
  </si>
  <si>
    <t>Bland's Method</t>
  </si>
  <si>
    <t xml:space="preserve">Scenario 3 (the first quartile, median, the third quartile, sample size) </t>
  </si>
  <si>
    <t>Readme</t>
  </si>
  <si>
    <t>1. Choose the scenario according to available summary statistics.</t>
  </si>
  <si>
    <t>2. Input the summary statistics in the corresponding fields</t>
  </si>
  <si>
    <t>3. The embeded formula will automatically estimate the mean and standard deviation.</t>
  </si>
  <si>
    <t>Som van n</t>
  </si>
  <si>
    <t>Rijlabels</t>
  </si>
  <si>
    <t>CCA</t>
  </si>
  <si>
    <t>HCA</t>
  </si>
  <si>
    <t>HCA and/or CCA</t>
  </si>
  <si>
    <t>Eindtotaal</t>
  </si>
  <si>
    <t>Som van Total Number of infants study</t>
  </si>
  <si>
    <t>MBCA</t>
  </si>
  <si>
    <t>(Alle)</t>
  </si>
  <si>
    <t>definition criteria of CBH</t>
  </si>
  <si>
    <t>Total N checked for CBH</t>
  </si>
  <si>
    <t>Reference (Author, year, title)</t>
  </si>
  <si>
    <t>CBH_No Total</t>
  </si>
  <si>
    <t>CBH_Yes Total</t>
  </si>
  <si>
    <t>URL</t>
  </si>
  <si>
    <t>Gano, 2016, Antenatal Exposure to Magnesium Sulfate is associated with reduced cerebellar hemorrhage in preterm newborns</t>
  </si>
  <si>
    <t>Aug 2011- Aug 2015</t>
  </si>
  <si>
    <t>Univesity of California</t>
  </si>
  <si>
    <t>Congenital malformation, congenital infection, too clinically unstable for transport to MRI</t>
  </si>
  <si>
    <t>MRI scan, Miller et al. 2003</t>
  </si>
  <si>
    <t>Adjusted odds ratio's yes/no? (1=Yes, 0=No)</t>
  </si>
  <si>
    <t>SD +/-</t>
  </si>
  <si>
    <t>Base characteristics</t>
  </si>
  <si>
    <t>GA_CHB_Yes Mean (Wk)</t>
  </si>
  <si>
    <t>Perinatal charectersitics</t>
  </si>
  <si>
    <t>Male_CBH_Yes, n</t>
  </si>
  <si>
    <t>Male_CBH_No, n</t>
  </si>
  <si>
    <t>GA_CHB_NO Mean (WK)</t>
  </si>
  <si>
    <t>Postnatal</t>
  </si>
  <si>
    <t>IVH</t>
  </si>
  <si>
    <t>BW_CBH_YES Mean, g</t>
  </si>
  <si>
    <t>BW_CBH_NO Mean, g</t>
  </si>
  <si>
    <t>Maternal Age_CBH_YES, y, Mean</t>
  </si>
  <si>
    <t>Maternal Age_CBH_NO, y, Mean</t>
  </si>
  <si>
    <t>Twin Gestation_CBH_YES, n</t>
  </si>
  <si>
    <t>Twin Gestation_CBH_NO, n</t>
  </si>
  <si>
    <t>Preeclampsia_CBH_YES, n</t>
  </si>
  <si>
    <t>Preeclampsia_CBH_NO, n</t>
  </si>
  <si>
    <t>Steroids_CBH_YES, n</t>
  </si>
  <si>
    <t>Steroids_CBH_NO, n</t>
  </si>
  <si>
    <t xml:space="preserve">placental abruption_CBH_YES, n </t>
  </si>
  <si>
    <t>placental abruption_CBH_NO, n</t>
  </si>
  <si>
    <t>C-section_CBH_YES, n</t>
  </si>
  <si>
    <t>C-section_CBH_NO, n</t>
  </si>
  <si>
    <t>intubation at birth_CBH_NO, n</t>
  </si>
  <si>
    <t xml:space="preserve">hypotension_CBH_YES, n </t>
  </si>
  <si>
    <t>hypotension_CBH_NO, n</t>
  </si>
  <si>
    <t xml:space="preserve">PDA_CBH_YES, n </t>
  </si>
  <si>
    <t>PDA_CBH_NO, n</t>
  </si>
  <si>
    <t xml:space="preserve">nectrotizing enterocolitis_CBH_YES, n </t>
  </si>
  <si>
    <t>necrotizing enterocolitis_CBH_NO, n</t>
  </si>
  <si>
    <t xml:space="preserve">infection_CBH_YES, n </t>
  </si>
  <si>
    <t>infection_CBH_NO, n</t>
  </si>
  <si>
    <t>mechanical ventilation ≥7d_CBH_YES, n</t>
  </si>
  <si>
    <t>mechanical ventilation ≥7d_CBH_NO, n</t>
  </si>
  <si>
    <t>Grade (I, II)_CBH_YES, n</t>
  </si>
  <si>
    <t>Grade(I, II)_CBH_NO, n</t>
  </si>
  <si>
    <t>Grade (III, IPL)_CBH_YES, n</t>
  </si>
  <si>
    <t>Grade(III, IPL)_CBH_NO, n</t>
  </si>
  <si>
    <t>Kidokoro, 2014, Brain Injury and Altered Brain Growth in Preterm Infants: Predictors and Prognosis</t>
  </si>
  <si>
    <t>http://www.sciencedirect.com/science/article/pii/S0022347616304826</t>
  </si>
  <si>
    <t>http://pediatrics.aappublications.org/content/pediatrics/early/2014/07/23/peds.2013-2336.full.pdf</t>
  </si>
  <si>
    <t>1998 - 2010</t>
  </si>
  <si>
    <t>Christchurch Wones's Hospital, Christchurch, New Zealand - Royal Women's Hospital, Melbourne, Aus - St Louis Children's Hospital, Missouri</t>
  </si>
  <si>
    <t>Congenital Abnormality, Chromosomal abnormality, no MRI at TEA</t>
  </si>
  <si>
    <t>MRI scan, New grading system</t>
  </si>
  <si>
    <t>5min_APGAR &lt;7_CBH_YES, n</t>
  </si>
  <si>
    <t>5min APGAR &lt;7 CBH_NO, n</t>
  </si>
  <si>
    <t>CBH+</t>
  </si>
  <si>
    <t>CBH-</t>
  </si>
  <si>
    <t>Chronic lung disease_CBHH_NO, n</t>
  </si>
  <si>
    <t>Chronic lung disease_CBH_YES, n</t>
  </si>
  <si>
    <t>1.7 0.79 3.7</t>
  </si>
  <si>
    <t>3.2 1.4 7.2</t>
  </si>
  <si>
    <t>0.55 0.23 1.3</t>
  </si>
  <si>
    <t>0.70 0.27 1.9</t>
  </si>
  <si>
    <t>1.0 0.43 2.4</t>
  </si>
  <si>
    <t>1.1 0.47 2.6</t>
  </si>
  <si>
    <t>8.0 3.2 20.2</t>
  </si>
  <si>
    <t xml:space="preserve">2.9 1.3 6.5 </t>
  </si>
  <si>
    <t>2.8 0.79 10.0</t>
  </si>
  <si>
    <t>1.3 0.56 2.9</t>
  </si>
  <si>
    <t>2.5 (0.85 7.4)</t>
  </si>
  <si>
    <t>maternal smoking, placenta previa, outobrn, neonatal surgery, imaging (SWI), Age at MRI, White matter injury.</t>
  </si>
  <si>
    <t>Mean MDI, Mean PDI, MDI &lt;70, PDI &lt;70</t>
  </si>
  <si>
    <t>Children's and Women's Hospital of South Alabama</t>
  </si>
  <si>
    <t>Multiple congenital malformation and infants with no cranial sonogram due to early demise</t>
  </si>
  <si>
    <t>Cranial ultrasound using the anterior and posterior fontanels</t>
  </si>
  <si>
    <t xml:space="preserve">n </t>
  </si>
  <si>
    <t>January 1998 - December 2008</t>
  </si>
  <si>
    <t>Zayek, 2012, Cerebellar hemorrhage: a major morbidity in extremely preterm infants</t>
  </si>
  <si>
    <t>http://www.nature.com/jp/journal/v32/n9/full/jp2011185a.html</t>
  </si>
  <si>
    <t>Tam, 2011, Cerebellar hemorrhage on MRI in preterm newborns associated with abnormal neurological outcome</t>
  </si>
  <si>
    <t>https://www.ncbi.nlm.nih.gov/pmc/articles/PMC3010295/</t>
  </si>
  <si>
    <t>1998 - 2003</t>
  </si>
  <si>
    <t>University of California San Francisco</t>
  </si>
  <si>
    <t>Congenital malformation or syndrome, TORCH infection, too clinically unstable for MRI transport</t>
  </si>
  <si>
    <t>MRI, and cranial ultrasound</t>
  </si>
  <si>
    <t>Neubauer, 2017, Routine Magnetic Resonance Imaging at Term-Equivalent Age Detects Brain Injury in 25% of a Contemporary Cohor of very Preterm Infants</t>
  </si>
  <si>
    <t>http://journals.plos.org/plosone/article?id=10.1371/journal.pone.0169442</t>
  </si>
  <si>
    <t>October 2010 - December 2015</t>
  </si>
  <si>
    <t>Innsbruck Medical University Hospital</t>
  </si>
  <si>
    <t>Congenital anomalies</t>
  </si>
  <si>
    <t>MRI scan, Kidokoro et al.</t>
  </si>
  <si>
    <t>Gestational age &lt;28w, Small for gestational age, Birthweight &lt;1000g, surfactant treatment, ventilation(H) ventilation &gt;6H, need for supplemental O2 at day 28, Hydrocortisone For brnochopulmonary dysplasia, Caffeine duration, preterm preterm rupture of membranys, early onset sepsis, PDA ligation, retinpahty of prematurity, partenteral nutrition &gt;14d, Posmenstural age at discharge.</t>
  </si>
  <si>
    <t>Haines, 2013, Cerebellar hemorrhagic injury in premature infants occurs during a  vulnerable developmental period and is associated with wider neuropathology</t>
  </si>
  <si>
    <t>https://actaneurocomms.biomedcentral.com/articles/10.1186/2051-5960-1-69</t>
  </si>
  <si>
    <t>1999 - 2010</t>
  </si>
  <si>
    <t>Nationwide Children's Hospital</t>
  </si>
  <si>
    <t>Chromosomal abberation, other genetic condition and patients with significant malformations</t>
  </si>
  <si>
    <t>Autopsy</t>
  </si>
  <si>
    <t>African american, length, head circumference, Apgar score, maternal infection, emergent delivery, chest compression or epinephrine (CPR), ppv and intubation, CPAP, hypoxia, pneumonia, RDS, pneumothorax, pulmonay hemorrhage, PDA surgical ligation, pulmonary hemorrhage, indeomethacin prophylaxis, ibuprofen/indomethacin, vasopressors, hydrocortisone, volume expanders, blood transfusion, hyperbilirubinemia, DIC, meiningitis, intestinal injury, feeds, parental nutrition, Bicarbonate adminstered, renal failure, furosamide, pain/sedation medication, seizures.</t>
  </si>
  <si>
    <t>Sehgal, 2009, Risk factos and ultrasonographic prophile of posterior fossa hameorrhages in preterm infants</t>
  </si>
  <si>
    <t>http://onlinelibrary.wiley.com/doi/10.1111/j.1440-1754.2008.01456.x/full</t>
  </si>
  <si>
    <t>January 2005 - December 2006</t>
  </si>
  <si>
    <t>Sunnybrook Health Sciences Centre</t>
  </si>
  <si>
    <t>Brain malformation, congenital anomalies suggestive of genetic syndrome or chromosomal abnormalitites, or CNS infection.</t>
  </si>
  <si>
    <t>-</t>
  </si>
  <si>
    <t>18/13</t>
  </si>
  <si>
    <t xml:space="preserve">CPR, Foteal heart rate abnormalities, lowest pH, lowest pO2, Highest pCO2, Highest MAP, Highest FiO2, Volume expanders, Cardiotrophins, </t>
  </si>
  <si>
    <t>Neonatal ICU, Fondazione IRCCS Ospedale Maggiore Policlinico</t>
  </si>
  <si>
    <t>Limperopoulos, 2007, Does Cerebellar injury in permature infants contiribute to the high prevalence of long term congitive learning and behabioural disability in survivors?</t>
  </si>
  <si>
    <t>http://pediatrics.aappublications.org/content/120/3/584.short</t>
  </si>
  <si>
    <t>January 1998 - December 2003</t>
  </si>
  <si>
    <t>Brigham and Women's Hospital and Beth Israel Deaconess Medical Center</t>
  </si>
  <si>
    <t>Known or suspected brain malformation, dysmorphic features, congential anomalies suggestive of a genetic syndrome or metabolic disorder or CNS infection.</t>
  </si>
  <si>
    <t>Limperopoulos, 2005, Cerebellar Hemorrhage in the Preterm Infant: Ultrasonographic Findings and Risk Factors</t>
  </si>
  <si>
    <t>http://pediatrics.aappublications.org/content/116/3/717.short</t>
  </si>
  <si>
    <t>January 1998 - December 2002</t>
  </si>
  <si>
    <t>Brigham and Women's Hospital</t>
  </si>
  <si>
    <t>suspected brain malformation, dymorphic features or congenital anomal usggestive of a genteic syndrome, metabolic disorder, chormosomal abnormlity or CNS infection</t>
  </si>
  <si>
    <t xml:space="preserve">Assistant conception, Pregnancy inudced hypertension, antenatal medication, prenateal abnorma fetal heart rate, abnormal heart rate, maternal fever, vaginal bleeding, repiratory resuscitation, cardiac compression, mean Apgar score, surfactant, high frequency ventilation , pneumothorax, pulmonary hemorrhage, max pH-Pco2-Po2, Min plasma bicarbonate-WBC-hematocrit-platelet. </t>
  </si>
  <si>
    <t>Neurodevelopmental oucome (neurologic examination, Mullen scale early learning MSEL, Peabody develompental Motor Scales PDMS, Vineland Adaptive Behavior Scale VABS, Child Behavior Checklist CBCL, Modified Checklist for Autism in Toddlers M-CHAT, Social communication Questionnaire SCQ)</t>
  </si>
  <si>
    <t>McPherson, 2015, A pilot randomized trial of high-dose caffeine therapy in preterm infants</t>
  </si>
  <si>
    <t>http://www.nature.com/pr/journal/v78/n2/abs/pr201572a.html</t>
  </si>
  <si>
    <t>Grunnet, 1976, Cerebellar hemorrhae in the premature infant</t>
  </si>
  <si>
    <t>http://www.sciencedirect.com/science/article/pii/S0022347676800194</t>
  </si>
  <si>
    <t>January 1970 - December 1974</t>
  </si>
  <si>
    <t>brain malformations, trauma, infectious disease, metablolic disease</t>
  </si>
  <si>
    <t>MRI scan</t>
  </si>
  <si>
    <t>November 2008 - June 2010</t>
  </si>
  <si>
    <t>High dose Caffeine_CBH_YES</t>
  </si>
  <si>
    <t>High dose Caffeine_CBH_NO</t>
  </si>
  <si>
    <t>St. Louis Children's Hospital</t>
  </si>
  <si>
    <t xml:space="preserve">Known congential anomaly, moribund and/or respiratory failure, or had sever brain injury (III-IV IVH) present in the first 24h of life </t>
  </si>
  <si>
    <t>Intermountain regional neonatal intensive care unit</t>
  </si>
  <si>
    <t>Kersbergen, 2013, Hydrocortisone Treatment for Bronchopulmonary Dysplasia and Brain Volumes in Preterm Infants</t>
  </si>
  <si>
    <t>http://www.sciencedirect.com/science/article/pii/S0022347613004174</t>
  </si>
  <si>
    <t>2005 - 2011</t>
  </si>
  <si>
    <t>Geneva and Utrecht</t>
  </si>
  <si>
    <t>Large parenchymal hemorrhage, or large cerebellar hemorrhage</t>
  </si>
  <si>
    <t>Dyet, 2005, Natural History of Brain Lesions in Extremely Preterm Infants Studied With Serial Magnetic Resonance Imaging From Birth and Neurodevelopmental Assessment</t>
  </si>
  <si>
    <t>http://pediatrics.aappublications.org/content/118/2/536.short</t>
  </si>
  <si>
    <t>January 1997 - November 2000</t>
  </si>
  <si>
    <t>Hammersmith Hospital</t>
  </si>
  <si>
    <t>BSID-II_CBH_YES</t>
  </si>
  <si>
    <t>BSID-II_CBH_NO</t>
  </si>
  <si>
    <t>BSID-III_CBH_YES</t>
  </si>
  <si>
    <t>BSID-III_CBH_NO</t>
  </si>
  <si>
    <t>O'Shea, 2008, Nenatal Cranial Ultrasound Lesions and Developmental Delays at 2 Years of Age Among Extremely Low Gestational Age Children</t>
  </si>
  <si>
    <t>http://pediatrics.aappublications.org/content/122/3/e662.short</t>
  </si>
  <si>
    <t>2002 - 2004</t>
  </si>
  <si>
    <t xml:space="preserve">US, Anterior Fontanel </t>
  </si>
  <si>
    <t>MDI&lt;70_CBH_YES</t>
  </si>
  <si>
    <t>MDI&lt;70_CBH_NO</t>
  </si>
  <si>
    <t>PDI&lt;70_CBH_YES</t>
  </si>
  <si>
    <t>PDI&lt;70_CBH_NO</t>
  </si>
  <si>
    <t>Chau, 2012, Postnatal infection is associated with widespread abnormalities of brain development in premaure newborns</t>
  </si>
  <si>
    <t>https://www.ncbi.nlm.nih.gov/pmc/articles/PMC3940469/</t>
  </si>
  <si>
    <t>April 2006 - May 2009</t>
  </si>
  <si>
    <t>Number of Centers</t>
  </si>
  <si>
    <t>British Colombia Women's Hospital</t>
  </si>
  <si>
    <t>Congential malformation or syndrome, antenatal congential infection, US evidenceo f large (&gt;2cm) parenchymal hemorrhagic infarction</t>
  </si>
  <si>
    <t>Morphine exposure_CBH_YES</t>
  </si>
  <si>
    <t>Morphine exposure_CBH_NO</t>
  </si>
  <si>
    <t>Steinhorn, 2015, Neonatal Morphine Exposure in Very Preterm Infants: Cerebellar Development and Outcomes</t>
  </si>
  <si>
    <t>http://www.sciencedirect.com/science/article/pii/S0022347615001328</t>
  </si>
  <si>
    <t>July 2001 - December 2003</t>
  </si>
  <si>
    <t>Royal Womens's Hospital</t>
  </si>
  <si>
    <t>&lt;1250</t>
  </si>
  <si>
    <t>Duerden, 2013, Resuscitation intensity at birth is associated with changes in brain metabolic deveopment in preterm neonates</t>
  </si>
  <si>
    <t>https://link.springer.com/article/10.1007/s00234-013-1243-9</t>
  </si>
  <si>
    <t>April 2006 - /seotember 2010</t>
  </si>
  <si>
    <t>BC Women's Hospital, Canada</t>
  </si>
  <si>
    <t>Congential malformation or syndrome, antenatal infections or ultrasound evidence of large parenchymal haemorrhagic infarction(&gt;2cm)</t>
  </si>
  <si>
    <t>CPR</t>
  </si>
  <si>
    <t>Steggerda, Small Cerebellar Hemorrhage in Preterm Infants: Perinatal and Postnatal Factors and Outcome</t>
  </si>
  <si>
    <t>https://link.springer.com/article/10.1007/s12311-013-0487-6</t>
  </si>
  <si>
    <t>May 2006 - November 2007</t>
  </si>
  <si>
    <t>Leiden University Medical Center</t>
  </si>
  <si>
    <t>congenital anomalies of the CNS, other severe anomalies, chromosomal disorders, metabolic disorders and neonatal meningitis</t>
  </si>
  <si>
    <t>MRI scan and CUS</t>
  </si>
  <si>
    <t>MRI scan, CUS</t>
  </si>
  <si>
    <t>CUS, Mastoid view and MRI in early childhood</t>
  </si>
  <si>
    <t>CUS, Mastoid view</t>
  </si>
  <si>
    <t>CUS, mastoid view</t>
  </si>
  <si>
    <t>6.9 1.7</t>
  </si>
  <si>
    <t>7.7 2.0</t>
  </si>
  <si>
    <t>Child behaviour checklist, GMFCS score, Neurodevelopmental outcome</t>
  </si>
  <si>
    <t>McCarthy, 2011, Ultrasonically detectable cerebellar haemorrhage in preterm infants</t>
  </si>
  <si>
    <t>http://fn.bmj.com/content/96/4/F281.short</t>
  </si>
  <si>
    <t>January 2005 - December 2008</t>
  </si>
  <si>
    <t>National Maternity Hospital (NMH)</t>
  </si>
  <si>
    <t>CUS, anterior and mastoid fontanelles</t>
  </si>
  <si>
    <t>Maternal Charecteristics/antenatal</t>
  </si>
  <si>
    <t xml:space="preserve">African american, pneumothorax, ventriculomegaly, minimum arterial pH &lt;day2, minimum bicarbonate &lt;day2, inborn, </t>
  </si>
  <si>
    <t>Pape, 1976, Central Nervous system Pathology Associated With Mask Ventilatio in Very Low Birth Weight Infants: A new Etiology for Intracerebellar Hemorrhage</t>
  </si>
  <si>
    <t>http://pediatrics.aappublications.org/content/58/4/473.short</t>
  </si>
  <si>
    <t>Limperopoulos, 2005, Impaired Trophic Interactions Bentweenn the Cerebellum and The Cerebrum Among Preterm Infants</t>
  </si>
  <si>
    <t xml:space="preserve">intubation at birth_CBH_YES, n </t>
  </si>
  <si>
    <t>CBH category (punctuate cerebellar lesions=1, focal lesions=2, all lesions=3, unknown=4)</t>
  </si>
  <si>
    <t>WPPSI-III developmental score, Neurological outcome (Truncal hyporotnia, lower limb hypertonia, and lower limb hyper-reflexia</t>
  </si>
  <si>
    <t xml:space="preserve">Stolwijk, 2017, Neonatal surgery for noncardiac congenital anomalies: neonates at risk of brain injury, </t>
  </si>
  <si>
    <t>Utrecht, the Netherlands</t>
  </si>
  <si>
    <t>jan 2013-dec 2015</t>
  </si>
  <si>
    <t>CUS</t>
  </si>
  <si>
    <t>Pre operation: CUS found 0/32 had CBH, and post-operation 3/32 had CBH</t>
  </si>
  <si>
    <t>did not undergo neonatal surgery, congenital anomalies, CNS-anomalies, critical congenital heart disease requiring surgery.</t>
  </si>
  <si>
    <t>Study (0=excluded; 1=data input; 2=checked)</t>
  </si>
  <si>
    <t>Development Quotient</t>
  </si>
  <si>
    <t xml:space="preserve">37 + 17 griffits + 12 non eseguite </t>
  </si>
  <si>
    <t>8 su 9</t>
  </si>
  <si>
    <t>January 2003 - june 2005</t>
  </si>
  <si>
    <t>17</t>
  </si>
  <si>
    <t>70</t>
  </si>
  <si>
    <t xml:space="preserve">32,4 </t>
  </si>
  <si>
    <t>34</t>
  </si>
  <si>
    <t>1</t>
  </si>
  <si>
    <t>12</t>
  </si>
  <si>
    <t>8</t>
  </si>
  <si>
    <t>52</t>
  </si>
  <si>
    <t>2</t>
  </si>
  <si>
    <t>45</t>
  </si>
  <si>
    <t>7</t>
  </si>
  <si>
    <t>58</t>
  </si>
  <si>
    <t>9</t>
  </si>
  <si>
    <t>38</t>
  </si>
  <si>
    <t>10</t>
  </si>
  <si>
    <t>5</t>
  </si>
  <si>
    <t>6</t>
  </si>
  <si>
    <t>972.2</t>
  </si>
  <si>
    <t>3</t>
  </si>
  <si>
    <t xml:space="preserve">FU present but not included </t>
  </si>
  <si>
    <t xml:space="preserve">5.12 (2.23) </t>
  </si>
  <si>
    <t xml:space="preserve">5.62 (2.40) </t>
  </si>
  <si>
    <t xml:space="preserve">6 (2–9) </t>
  </si>
  <si>
    <t xml:space="preserve">6 (4–9) </t>
  </si>
  <si>
    <r>
      <t>2.1 (0.89</t>
    </r>
    <r>
      <rPr>
        <sz val="8"/>
        <color theme="1"/>
        <rFont val="AdvOTf011d512+20"/>
      </rPr>
      <t>–</t>
    </r>
    <r>
      <rPr>
        <sz val="8"/>
        <color theme="1"/>
        <rFont val="AdvOTf011d512"/>
      </rPr>
      <t xml:space="preserve">4.9) </t>
    </r>
  </si>
  <si>
    <t>Did not read</t>
  </si>
  <si>
    <t>New values</t>
  </si>
  <si>
    <t>Chau 2012</t>
  </si>
  <si>
    <t>Duerden 2013</t>
  </si>
  <si>
    <t>Dyet 2005</t>
  </si>
  <si>
    <t>Fumagalli 2009</t>
  </si>
  <si>
    <t>Gano 2013</t>
  </si>
  <si>
    <t>Grunnet 1976</t>
  </si>
  <si>
    <t>Haines 2013</t>
  </si>
  <si>
    <t>Kersbergen 2013</t>
  </si>
  <si>
    <t>Kidokoro 2014</t>
  </si>
  <si>
    <t>Limperopoulos 2007</t>
  </si>
  <si>
    <t>McCarthy 2011</t>
  </si>
  <si>
    <t>McPherson 2015</t>
  </si>
  <si>
    <t>Neubauer 2017</t>
  </si>
  <si>
    <t>O'Shea 2008</t>
  </si>
  <si>
    <t>Pape 1976</t>
  </si>
  <si>
    <t>Sehgal 2009</t>
  </si>
  <si>
    <t>Steggerda 2013</t>
  </si>
  <si>
    <t>Steinhorn 2015</t>
  </si>
  <si>
    <t>Tam 2011</t>
  </si>
  <si>
    <t>Zayek 2012</t>
  </si>
  <si>
    <t>Stolwijk 2017</t>
  </si>
  <si>
    <t xml:space="preserve">Matched controls? </t>
  </si>
  <si>
    <t>GA, gender, year of birth</t>
  </si>
  <si>
    <t>GA, gender, month of birth</t>
  </si>
  <si>
    <t>Total males</t>
  </si>
  <si>
    <t>Female_CBH_Yes, n</t>
  </si>
  <si>
    <t>Total Females</t>
  </si>
  <si>
    <t>Biran 2011</t>
  </si>
  <si>
    <r>
      <t>Biran, V., Bodiou, A. M., Zana, E., Gaudin, A., Farnoux, C., Hovhannisyan, S., ... &amp; Baud, O. (2011). Cerebellar injury in premature infants less than 30 weeks of gestation. </t>
    </r>
    <r>
      <rPr>
        <i/>
        <sz val="10"/>
        <color rgb="FF222222"/>
        <rFont val="Arial"/>
        <family val="2"/>
      </rPr>
      <t>Archives de pediatrie: organe officiel de la Societe francaise de pediatrie</t>
    </r>
    <r>
      <rPr>
        <sz val="10"/>
        <color rgb="FF222222"/>
        <rFont val="Arial"/>
        <family val="2"/>
      </rPr>
      <t>, </t>
    </r>
    <r>
      <rPr>
        <i/>
        <sz val="10"/>
        <color rgb="FF222222"/>
        <rFont val="Arial"/>
        <family val="2"/>
      </rPr>
      <t>18</t>
    </r>
    <r>
      <rPr>
        <sz val="10"/>
        <color rgb="FF222222"/>
        <rFont val="Arial"/>
        <family val="2"/>
      </rPr>
      <t>(3), 261-266.</t>
    </r>
  </si>
  <si>
    <t>https://scholar.google.nl/scholar?hl=nl&amp;as_sdt=0%2C5&amp;q=biran+cerebellar+injury+in+premature+infants+less+than+30&amp;btnG=&amp;oq=nec+chorioamnionitis+systematic+review+zimmer#d=gs_cit&amp;p=&amp;u=%2Fscholar%3Fq%3Dinfo%3A01Jt_mkNB8cJ%3Ascholar.google.com%2F%26output%3Dcite%26scirp%3D0%26hl%3Dnl</t>
  </si>
  <si>
    <t>GA</t>
  </si>
  <si>
    <t>March 2004 - July 2007</t>
  </si>
  <si>
    <t>0</t>
  </si>
  <si>
    <t>Paris, France</t>
  </si>
  <si>
    <t>inclusion: had an MRI at 40+1 weeks</t>
  </si>
  <si>
    <t>MRI</t>
  </si>
  <si>
    <t>18</t>
  </si>
  <si>
    <t>has data on QD &lt;70: global, postural, coordination, language, sociability</t>
  </si>
  <si>
    <t>Limperopoulos 2005a</t>
  </si>
  <si>
    <t>Limperopoulos 2005b</t>
  </si>
  <si>
    <t>GA, gender</t>
  </si>
  <si>
    <t xml:space="preserve">Chorioamnionitis_CBH_YES, n </t>
  </si>
  <si>
    <t>Chorioamnionitis_CBH_NO, n</t>
  </si>
  <si>
    <t>0,23 (0,06-0,80), orginally was 4.35 1.25 16.3 for the OR of vaginal delivery</t>
  </si>
  <si>
    <t>Additional outcomes</t>
  </si>
  <si>
    <t>NOS scale</t>
  </si>
  <si>
    <t xml:space="preserve">Fumagalli, 2009, Cerebellar hameorrhages and pons development in extremely low birth weight infants </t>
  </si>
  <si>
    <t>Selection</t>
  </si>
  <si>
    <t>Comparability</t>
  </si>
  <si>
    <t>Outcome/Exposure</t>
  </si>
  <si>
    <t>Total</t>
  </si>
  <si>
    <t>Matching for</t>
  </si>
  <si>
    <t>Reason for downgrade</t>
  </si>
  <si>
    <t>No adjustment for confounders</t>
  </si>
  <si>
    <t>CBH not defined, No adjustment for confounders</t>
  </si>
  <si>
    <t>Focal lesions</t>
  </si>
  <si>
    <t>Punctate and focal lesions</t>
  </si>
  <si>
    <t>Unclear</t>
  </si>
  <si>
    <t>Punctate lesions</t>
  </si>
  <si>
    <t>Only matched for GA</t>
  </si>
  <si>
    <t>Infants not comparable with other studies (all were autopsied)</t>
  </si>
  <si>
    <t>GA, sex, year of birth</t>
  </si>
  <si>
    <t>logistic regression adjusting for GA, gender and supratentorial brain injury</t>
  </si>
  <si>
    <t>logistic regression adjusting for GA, common brain pathologies including severity of IVH and WMI</t>
  </si>
  <si>
    <t>logistic regression</t>
  </si>
  <si>
    <t>Excluded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</si>
</sst>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0"/>
  </numFmts>
  <fonts count="41">
    <font>
      <sz val="11"/>
      <color theme="1"/>
      <name val="Calibri"/>
      <family val="2"/>
      <scheme val="minor"/>
    </font>
    <font>
      <b/>
      <sz val="11"/>
      <color indexed="8"/>
      <name val="Calibri"/>
      <family val="2"/>
    </font>
    <font>
      <sz val="11"/>
      <name val="Calibri"/>
      <family val="2"/>
    </font>
    <font>
      <sz val="11"/>
      <color indexed="10"/>
      <name val="Calibri"/>
      <family val="2"/>
    </font>
    <font>
      <b/>
      <sz val="11"/>
      <color indexed="10"/>
      <name val="Calibri"/>
      <family val="2"/>
    </font>
    <font>
      <b/>
      <sz val="11"/>
      <color indexed="17"/>
      <name val="Calibri"/>
      <family val="2"/>
    </font>
    <font>
      <b/>
      <sz val="11"/>
      <color indexed="30"/>
      <name val="Calibri"/>
      <family val="2"/>
    </font>
    <font>
      <b/>
      <sz val="11"/>
      <name val="Calibri"/>
      <family val="2"/>
    </font>
    <font>
      <sz val="11"/>
      <color indexed="60"/>
      <name val="Calibri"/>
      <family val="2"/>
    </font>
    <font>
      <sz val="11"/>
      <color indexed="40"/>
      <name val="Calibri"/>
      <family val="2"/>
    </font>
    <font>
      <sz val="8"/>
      <name val="Calibri"/>
      <family val="2"/>
    </font>
    <font>
      <u/>
      <sz val="11"/>
      <color theme="10"/>
      <name val="Calibri"/>
      <family val="2"/>
      <scheme val="minor"/>
    </font>
    <font>
      <b/>
      <sz val="1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9"/>
      <color indexed="81"/>
      <name val="Tahoma"/>
      <family val="2"/>
    </font>
    <font>
      <sz val="16"/>
      <color theme="1"/>
      <name val="Calibri"/>
      <family val="2"/>
      <charset val="134"/>
      <scheme val="minor"/>
    </font>
    <font>
      <i/>
      <u/>
      <sz val="14"/>
      <color theme="1"/>
      <name val="Calibri"/>
      <family val="2"/>
      <scheme val="minor"/>
    </font>
    <font>
      <b/>
      <sz val="14"/>
      <color rgb="FFFF0000"/>
      <name val="Calibri"/>
      <family val="2"/>
      <scheme val="minor"/>
    </font>
    <font>
      <b/>
      <sz val="14"/>
      <color theme="1"/>
      <name val="Calibri"/>
      <family val="2"/>
      <scheme val="minor"/>
    </font>
    <font>
      <sz val="14"/>
      <color theme="1"/>
      <name val="Calibri"/>
      <family val="2"/>
      <scheme val="minor"/>
    </font>
    <font>
      <i/>
      <u/>
      <sz val="14"/>
      <color rgb="FFFF0000"/>
      <name val="Calibri"/>
      <family val="2"/>
      <scheme val="minor"/>
    </font>
    <font>
      <i/>
      <sz val="11"/>
      <color theme="1"/>
      <name val="Calibri"/>
      <family val="2"/>
      <scheme val="minor"/>
    </font>
    <font>
      <u/>
      <sz val="11"/>
      <color theme="11"/>
      <name val="Calibri"/>
      <family val="2"/>
      <scheme val="minor"/>
    </font>
    <font>
      <sz val="10"/>
      <name val="Arial"/>
      <family val="2"/>
    </font>
    <font>
      <sz val="9"/>
      <color indexed="81"/>
      <name val="Tahoma"/>
      <family val="2"/>
    </font>
    <font>
      <sz val="9"/>
      <color indexed="81"/>
      <name val="Calibri"/>
      <family val="2"/>
    </font>
    <font>
      <b/>
      <sz val="9"/>
      <color indexed="81"/>
      <name val="Calibri"/>
      <family val="2"/>
    </font>
    <font>
      <sz val="11"/>
      <color rgb="FF000000"/>
      <name val="Calibri"/>
      <family val="2"/>
      <scheme val="minor"/>
    </font>
    <font>
      <sz val="10"/>
      <color indexed="81"/>
      <name val="Calibri"/>
      <family val="2"/>
    </font>
    <font>
      <b/>
      <sz val="10"/>
      <color indexed="81"/>
      <name val="Calibri"/>
      <family val="2"/>
    </font>
    <font>
      <sz val="8"/>
      <color theme="1"/>
      <name val="Palatino"/>
      <family val="1"/>
    </font>
    <font>
      <sz val="8"/>
      <color theme="1"/>
      <name val="FrckcrAdvTTb5929f4c"/>
    </font>
    <font>
      <sz val="8"/>
      <color theme="1"/>
      <name val="MyriadPro"/>
    </font>
    <font>
      <sz val="8"/>
      <color theme="1"/>
      <name val="AdvOTf011d512"/>
    </font>
    <font>
      <sz val="8"/>
      <color theme="1"/>
      <name val="AdvOTf011d512+20"/>
    </font>
    <font>
      <sz val="10"/>
      <color rgb="FF222222"/>
      <name val="Arial"/>
      <family val="2"/>
    </font>
    <font>
      <i/>
      <sz val="10"/>
      <color rgb="FF222222"/>
      <name val="Arial"/>
      <family val="2"/>
    </font>
    <font>
      <sz val="9"/>
      <color indexed="81"/>
      <name val="Tahoma"/>
      <charset val="1"/>
    </font>
    <font>
      <b/>
      <sz val="9"/>
      <color indexed="81"/>
      <name val="Tahoma"/>
      <charset val="1"/>
    </font>
  </fonts>
  <fills count="25">
    <fill>
      <patternFill patternType="none"/>
    </fill>
    <fill>
      <patternFill patternType="gray125"/>
    </fill>
    <fill>
      <patternFill patternType="solid">
        <fgColor indexed="13"/>
        <bgColor indexed="64"/>
      </patternFill>
    </fill>
    <fill>
      <patternFill patternType="solid">
        <fgColor indexed="45"/>
        <bgColor indexed="64"/>
      </patternFill>
    </fill>
    <fill>
      <patternFill patternType="solid">
        <fgColor indexed="27"/>
        <bgColor indexed="64"/>
      </patternFill>
    </fill>
    <fill>
      <patternFill patternType="solid">
        <fgColor indexed="40"/>
        <bgColor indexed="64"/>
      </patternFill>
    </fill>
    <fill>
      <patternFill patternType="solid">
        <fgColor indexed="51"/>
        <bgColor indexed="64"/>
      </patternFill>
    </fill>
    <fill>
      <patternFill patternType="solid">
        <fgColor indexed="11"/>
        <bgColor indexed="64"/>
      </patternFill>
    </fill>
    <fill>
      <patternFill patternType="solid">
        <fgColor indexed="42"/>
        <bgColor indexed="64"/>
      </patternFill>
    </fill>
    <fill>
      <patternFill patternType="solid">
        <fgColor indexed="65"/>
        <bgColor indexed="64"/>
      </patternFill>
    </fill>
    <fill>
      <patternFill patternType="solid">
        <fgColor indexed="50"/>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B050"/>
        <bgColor indexed="64"/>
      </patternFill>
    </fill>
    <fill>
      <patternFill patternType="solid">
        <fgColor theme="0"/>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59999389629810485"/>
        <bgColor indexed="64"/>
      </patternFill>
    </fill>
    <fill>
      <patternFill patternType="solid">
        <fgColor rgb="FF21F905"/>
        <bgColor indexed="64"/>
      </patternFill>
    </fill>
    <fill>
      <patternFill patternType="solid">
        <fgColor rgb="FF21F905"/>
        <bgColor rgb="FF000000"/>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rgb="FFFF0000"/>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s>
  <cellStyleXfs count="5">
    <xf numFmtId="0" fontId="0" fillId="0" borderId="0"/>
    <xf numFmtId="0" fontId="11" fillId="0" borderId="0" applyNumberFormat="0" applyFill="0" applyBorder="0" applyAlignment="0" applyProtection="0"/>
    <xf numFmtId="0" fontId="24" fillId="0" borderId="0" applyNumberFormat="0" applyFill="0" applyBorder="0" applyAlignment="0" applyProtection="0"/>
    <xf numFmtId="0" fontId="25" fillId="0" borderId="0"/>
    <xf numFmtId="0" fontId="24" fillId="0" borderId="0" applyNumberFormat="0" applyFill="0" applyBorder="0" applyAlignment="0" applyProtection="0"/>
  </cellStyleXfs>
  <cellXfs count="199">
    <xf numFmtId="0" fontId="0" fillId="0" borderId="0" xfId="0"/>
    <xf numFmtId="0" fontId="0" fillId="0" borderId="0" xfId="0" applyAlignment="1">
      <alignment textRotation="90"/>
    </xf>
    <xf numFmtId="1" fontId="1" fillId="0" borderId="0" xfId="0" applyNumberFormat="1" applyFont="1"/>
    <xf numFmtId="0" fontId="11" fillId="0" borderId="0" xfId="1"/>
    <xf numFmtId="0" fontId="0" fillId="0" borderId="0" xfId="0" applyAlignment="1">
      <alignment horizontal="right"/>
    </xf>
    <xf numFmtId="0" fontId="0" fillId="0" borderId="0" xfId="0" applyAlignment="1">
      <alignment horizontal="right" textRotation="90"/>
    </xf>
    <xf numFmtId="0" fontId="0" fillId="0" borderId="2" xfId="0" applyBorder="1"/>
    <xf numFmtId="0" fontId="0" fillId="0" borderId="3" xfId="0" applyBorder="1"/>
    <xf numFmtId="0" fontId="0" fillId="0" borderId="4" xfId="0" applyBorder="1"/>
    <xf numFmtId="0" fontId="0" fillId="0" borderId="5" xfId="0" applyBorder="1"/>
    <xf numFmtId="0" fontId="1" fillId="0" borderId="2" xfId="0" applyFont="1" applyBorder="1"/>
    <xf numFmtId="0" fontId="3" fillId="0" borderId="0" xfId="0" applyFont="1"/>
    <xf numFmtId="2" fontId="0" fillId="0" borderId="0" xfId="0" applyNumberFormat="1"/>
    <xf numFmtId="0" fontId="0" fillId="0" borderId="0" xfId="0" applyAlignment="1"/>
    <xf numFmtId="0" fontId="0" fillId="0" borderId="0" xfId="0" applyFill="1"/>
    <xf numFmtId="0" fontId="1" fillId="0" borderId="0" xfId="0" applyFont="1"/>
    <xf numFmtId="17" fontId="0" fillId="0" borderId="0" xfId="0" applyNumberFormat="1"/>
    <xf numFmtId="17" fontId="1" fillId="0" borderId="0" xfId="0" applyNumberFormat="1" applyFont="1"/>
    <xf numFmtId="0" fontId="1" fillId="0" borderId="0" xfId="0" applyFont="1" applyFill="1"/>
    <xf numFmtId="0" fontId="3" fillId="0" borderId="0" xfId="0" applyFont="1" applyFill="1"/>
    <xf numFmtId="0" fontId="4" fillId="0" borderId="0" xfId="0" applyFont="1" applyAlignment="1">
      <alignment textRotation="90"/>
    </xf>
    <xf numFmtId="0" fontId="0" fillId="0" borderId="0" xfId="0" applyFill="1" applyAlignment="1">
      <alignment textRotation="90"/>
    </xf>
    <xf numFmtId="0" fontId="3" fillId="0" borderId="0" xfId="0" applyFont="1" applyFill="1" applyAlignment="1">
      <alignment textRotation="90"/>
    </xf>
    <xf numFmtId="0" fontId="3" fillId="3" borderId="0" xfId="0" applyFont="1" applyFill="1" applyAlignment="1">
      <alignment textRotation="90"/>
    </xf>
    <xf numFmtId="0" fontId="3" fillId="4" borderId="0" xfId="0" applyFont="1" applyFill="1" applyAlignment="1">
      <alignment textRotation="90"/>
    </xf>
    <xf numFmtId="164" fontId="3" fillId="0" borderId="0" xfId="0" applyNumberFormat="1" applyFont="1" applyFill="1"/>
    <xf numFmtId="164" fontId="3" fillId="3" borderId="0" xfId="0" applyNumberFormat="1" applyFont="1" applyFill="1" applyAlignment="1">
      <alignment textRotation="90"/>
    </xf>
    <xf numFmtId="0" fontId="0" fillId="5" borderId="2" xfId="0" applyFill="1" applyBorder="1"/>
    <xf numFmtId="0" fontId="1" fillId="5" borderId="2" xfId="0" applyFont="1" applyFill="1" applyBorder="1"/>
    <xf numFmtId="0" fontId="2" fillId="0" borderId="0" xfId="0" applyFont="1" applyFill="1" applyAlignment="1">
      <alignment textRotation="90"/>
    </xf>
    <xf numFmtId="0" fontId="2" fillId="3" borderId="0" xfId="0" applyFont="1" applyFill="1" applyAlignment="1">
      <alignment textRotation="90"/>
    </xf>
    <xf numFmtId="0" fontId="7" fillId="3" borderId="0" xfId="0" applyFont="1" applyFill="1" applyAlignment="1">
      <alignment textRotation="90"/>
    </xf>
    <xf numFmtId="0" fontId="8" fillId="0" borderId="0" xfId="0" applyFont="1" applyFill="1"/>
    <xf numFmtId="164" fontId="8" fillId="0" borderId="0" xfId="0" applyNumberFormat="1" applyFont="1" applyFill="1"/>
    <xf numFmtId="0" fontId="2" fillId="0" borderId="0" xfId="0" applyFont="1" applyFill="1"/>
    <xf numFmtId="0" fontId="5" fillId="0" borderId="0" xfId="0" applyFont="1" applyFill="1" applyAlignment="1">
      <alignment textRotation="90"/>
    </xf>
    <xf numFmtId="0" fontId="5" fillId="4" borderId="0" xfId="0" applyFont="1" applyFill="1" applyAlignment="1">
      <alignment textRotation="90"/>
    </xf>
    <xf numFmtId="0" fontId="7" fillId="7" borderId="0" xfId="0" applyFont="1" applyFill="1"/>
    <xf numFmtId="2" fontId="7" fillId="7" borderId="0" xfId="0" applyNumberFormat="1" applyFont="1" applyFill="1"/>
    <xf numFmtId="0" fontId="1" fillId="6" borderId="0" xfId="0" applyFont="1" applyFill="1"/>
    <xf numFmtId="0" fontId="1" fillId="2" borderId="0" xfId="0" applyFont="1" applyFill="1"/>
    <xf numFmtId="0" fontId="0" fillId="0" borderId="0" xfId="0" applyNumberFormat="1" applyFont="1"/>
    <xf numFmtId="0" fontId="0" fillId="0" borderId="0" xfId="0" applyNumberFormat="1" applyFont="1" applyFill="1"/>
    <xf numFmtId="0" fontId="0" fillId="0" borderId="0" xfId="0" applyNumberFormat="1" applyFont="1" applyAlignment="1">
      <alignment textRotation="90"/>
    </xf>
    <xf numFmtId="0" fontId="1" fillId="8" borderId="0" xfId="0" applyFont="1" applyFill="1"/>
    <xf numFmtId="0" fontId="4" fillId="8" borderId="0" xfId="0" applyFont="1" applyFill="1"/>
    <xf numFmtId="0" fontId="4" fillId="6" borderId="0" xfId="0" applyFont="1" applyFill="1"/>
    <xf numFmtId="164" fontId="4" fillId="6" borderId="0" xfId="0" applyNumberFormat="1" applyFont="1" applyFill="1"/>
    <xf numFmtId="166" fontId="0" fillId="0" borderId="0" xfId="0" applyNumberFormat="1" applyFill="1"/>
    <xf numFmtId="166" fontId="1" fillId="2" borderId="0" xfId="0" applyNumberFormat="1" applyFont="1" applyFill="1"/>
    <xf numFmtId="166" fontId="6" fillId="6" borderId="0" xfId="0" applyNumberFormat="1" applyFont="1" applyFill="1" applyAlignment="1">
      <alignment textRotation="90"/>
    </xf>
    <xf numFmtId="0" fontId="2" fillId="0" borderId="0" xfId="0" applyFont="1"/>
    <xf numFmtId="0" fontId="7" fillId="0" borderId="0" xfId="0" applyFont="1"/>
    <xf numFmtId="0" fontId="2" fillId="0" borderId="0" xfId="0" applyFont="1" applyAlignment="1">
      <alignment textRotation="90"/>
    </xf>
    <xf numFmtId="0" fontId="0" fillId="0" borderId="0" xfId="0" applyFont="1"/>
    <xf numFmtId="0" fontId="0" fillId="0" borderId="0" xfId="0" applyFont="1" applyAlignment="1">
      <alignment textRotation="90"/>
    </xf>
    <xf numFmtId="0" fontId="0" fillId="3" borderId="0" xfId="0" applyFill="1"/>
    <xf numFmtId="0" fontId="0" fillId="6" borderId="0" xfId="0" applyFont="1" applyFill="1"/>
    <xf numFmtId="0" fontId="9" fillId="0" borderId="0" xfId="0" applyFont="1"/>
    <xf numFmtId="166" fontId="3" fillId="0" borderId="0" xfId="0" applyNumberFormat="1" applyFont="1"/>
    <xf numFmtId="166" fontId="0" fillId="9" borderId="1" xfId="0" applyNumberFormat="1" applyFill="1" applyBorder="1"/>
    <xf numFmtId="166" fontId="0" fillId="9" borderId="0" xfId="0" applyNumberFormat="1" applyFill="1"/>
    <xf numFmtId="166" fontId="0" fillId="0" borderId="0" xfId="0" applyNumberFormat="1" applyAlignment="1">
      <alignment horizontal="right"/>
    </xf>
    <xf numFmtId="166" fontId="0" fillId="0" borderId="0" xfId="0" applyNumberFormat="1"/>
    <xf numFmtId="166" fontId="0" fillId="9" borderId="1" xfId="0" applyNumberFormat="1" applyFill="1" applyBorder="1" applyAlignment="1">
      <alignment horizontal="right"/>
    </xf>
    <xf numFmtId="0" fontId="0" fillId="0" borderId="0" xfId="0" applyNumberFormat="1" applyFill="1"/>
    <xf numFmtId="0" fontId="7" fillId="0" borderId="0" xfId="0" applyFont="1" applyFill="1"/>
    <xf numFmtId="0" fontId="7" fillId="0" borderId="0" xfId="0" applyFont="1" applyFill="1" applyBorder="1"/>
    <xf numFmtId="0" fontId="7" fillId="0" borderId="0" xfId="0" applyNumberFormat="1" applyFont="1" applyFill="1"/>
    <xf numFmtId="0" fontId="12" fillId="0" borderId="0" xfId="0" applyFont="1" applyFill="1"/>
    <xf numFmtId="0" fontId="1" fillId="0" borderId="0" xfId="0" applyFont="1" applyAlignment="1">
      <alignment horizontal="center"/>
    </xf>
    <xf numFmtId="12" fontId="0" fillId="0" borderId="0" xfId="0" applyNumberFormat="1"/>
    <xf numFmtId="0" fontId="6" fillId="11" borderId="0" xfId="0" applyFont="1" applyFill="1" applyAlignment="1">
      <alignment textRotation="90"/>
    </xf>
    <xf numFmtId="0" fontId="3" fillId="12" borderId="0" xfId="0" applyFont="1" applyFill="1" applyAlignment="1">
      <alignment textRotation="90"/>
    </xf>
    <xf numFmtId="0" fontId="6" fillId="13" borderId="0" xfId="0" applyFont="1" applyFill="1" applyAlignment="1">
      <alignment textRotation="90"/>
    </xf>
    <xf numFmtId="0" fontId="13" fillId="0" borderId="0" xfId="0" applyFont="1"/>
    <xf numFmtId="165" fontId="0" fillId="0" borderId="0" xfId="0" applyNumberFormat="1"/>
    <xf numFmtId="0" fontId="0" fillId="0" borderId="0" xfId="0" applyAlignment="1">
      <alignment horizontal="center"/>
    </xf>
    <xf numFmtId="0" fontId="2" fillId="0" borderId="0" xfId="0" applyFont="1"/>
    <xf numFmtId="0" fontId="0" fillId="0" borderId="0" xfId="0"/>
    <xf numFmtId="2" fontId="0" fillId="0" borderId="0" xfId="0" applyNumberFormat="1"/>
    <xf numFmtId="0" fontId="0" fillId="15" borderId="0" xfId="0" applyFill="1"/>
    <xf numFmtId="0" fontId="14" fillId="0" borderId="0" xfId="0" applyFont="1" applyFill="1"/>
    <xf numFmtId="166" fontId="14" fillId="0" borderId="0" xfId="0" applyNumberFormat="1" applyFont="1" applyFill="1"/>
    <xf numFmtId="164" fontId="2" fillId="0" borderId="0" xfId="0" applyNumberFormat="1" applyFont="1" applyFill="1"/>
    <xf numFmtId="0" fontId="14" fillId="0" borderId="0" xfId="0" applyNumberFormat="1" applyFont="1" applyFill="1"/>
    <xf numFmtId="0" fontId="0" fillId="16" borderId="0" xfId="0" applyFill="1" applyAlignment="1">
      <alignment vertical="top"/>
    </xf>
    <xf numFmtId="0" fontId="0" fillId="0" borderId="0" xfId="0" applyAlignment="1">
      <alignment horizontal="center" textRotation="90"/>
    </xf>
    <xf numFmtId="0" fontId="0" fillId="0" borderId="0" xfId="0" applyFill="1" applyAlignment="1">
      <alignment horizontal="left"/>
    </xf>
    <xf numFmtId="0" fontId="3" fillId="15" borderId="0" xfId="0" applyFont="1" applyFill="1" applyAlignment="1">
      <alignment textRotation="90"/>
    </xf>
    <xf numFmtId="0" fontId="0" fillId="0" borderId="0" xfId="0" applyAlignment="1">
      <alignment horizontal="left"/>
    </xf>
    <xf numFmtId="0" fontId="13" fillId="0" borderId="0" xfId="0" applyFont="1" applyAlignment="1"/>
    <xf numFmtId="0" fontId="13" fillId="0" borderId="0" xfId="0" applyFont="1" applyFill="1" applyAlignment="1"/>
    <xf numFmtId="0" fontId="0" fillId="0" borderId="0" xfId="0" applyFill="1" applyAlignment="1"/>
    <xf numFmtId="0" fontId="0" fillId="0" borderId="0" xfId="0" applyNumberFormat="1"/>
    <xf numFmtId="0" fontId="0" fillId="0" borderId="0" xfId="0" pivotButton="1"/>
    <xf numFmtId="0" fontId="1" fillId="18" borderId="0" xfId="0" applyFont="1" applyFill="1" applyAlignment="1">
      <alignment horizontal="center"/>
    </xf>
    <xf numFmtId="0" fontId="1" fillId="0" borderId="0" xfId="0" applyFont="1" applyFill="1" applyAlignment="1">
      <alignment horizontal="center"/>
    </xf>
    <xf numFmtId="0" fontId="2" fillId="0" borderId="0" xfId="0" applyFont="1" applyFill="1" applyAlignment="1"/>
    <xf numFmtId="0" fontId="2" fillId="0" borderId="0" xfId="0" applyFont="1" applyFill="1" applyAlignment="1">
      <alignment horizontal="left"/>
    </xf>
    <xf numFmtId="2" fontId="2" fillId="0" borderId="0" xfId="0" applyNumberFormat="1" applyFont="1" applyFill="1" applyAlignment="1">
      <alignment horizontal="left"/>
    </xf>
    <xf numFmtId="165" fontId="2" fillId="0" borderId="0" xfId="0" applyNumberFormat="1" applyFont="1" applyFill="1" applyAlignment="1">
      <alignment horizontal="left"/>
    </xf>
    <xf numFmtId="0" fontId="0" fillId="0" borderId="0" xfId="0" applyNumberFormat="1" applyFont="1" applyFill="1" applyAlignment="1">
      <alignment horizontal="left"/>
    </xf>
    <xf numFmtId="0" fontId="0" fillId="17" borderId="0" xfId="0" applyFill="1" applyAlignment="1"/>
    <xf numFmtId="12" fontId="0" fillId="0" borderId="0" xfId="0" applyNumberFormat="1" applyFill="1" applyAlignment="1">
      <alignment horizontal="left"/>
    </xf>
    <xf numFmtId="0" fontId="0" fillId="17" borderId="0" xfId="0" applyNumberFormat="1" applyFont="1" applyFill="1"/>
    <xf numFmtId="0" fontId="11" fillId="0" borderId="0" xfId="1" applyFill="1" applyAlignment="1"/>
    <xf numFmtId="0" fontId="0" fillId="0" borderId="0" xfId="0" applyFill="1" applyAlignment="1">
      <alignment horizontal="center"/>
    </xf>
    <xf numFmtId="0" fontId="2" fillId="0" borderId="0" xfId="0" applyFont="1" applyFill="1" applyAlignment="1">
      <alignment horizontal="center"/>
    </xf>
    <xf numFmtId="0" fontId="11" fillId="0" borderId="0" xfId="1" applyFill="1" applyAlignment="1">
      <alignment horizontal="center"/>
    </xf>
    <xf numFmtId="0" fontId="0" fillId="17" borderId="0" xfId="0" applyFill="1" applyAlignment="1">
      <alignment horizontal="left"/>
    </xf>
    <xf numFmtId="12" fontId="0" fillId="0" borderId="0" xfId="0" applyNumberFormat="1" applyFill="1" applyAlignment="1">
      <alignment horizontal="center"/>
    </xf>
    <xf numFmtId="17" fontId="0" fillId="0" borderId="0" xfId="0" applyNumberFormat="1" applyFill="1" applyAlignment="1">
      <alignment horizontal="center"/>
    </xf>
    <xf numFmtId="0" fontId="0" fillId="17" borderId="0" xfId="0" applyFill="1" applyAlignment="1">
      <alignment horizontal="center"/>
    </xf>
    <xf numFmtId="0" fontId="0" fillId="17" borderId="0" xfId="0" applyFill="1"/>
    <xf numFmtId="0" fontId="14" fillId="17" borderId="0" xfId="0" applyFont="1" applyFill="1"/>
    <xf numFmtId="12" fontId="0" fillId="0" borderId="0" xfId="0" applyNumberFormat="1" applyFill="1"/>
    <xf numFmtId="0" fontId="0" fillId="0" borderId="0" xfId="0" applyFont="1" applyFill="1"/>
    <xf numFmtId="0" fontId="0" fillId="17" borderId="0" xfId="0" applyFont="1" applyFill="1"/>
    <xf numFmtId="0" fontId="15" fillId="17" borderId="0" xfId="0" applyFont="1" applyFill="1" applyAlignment="1">
      <alignment horizontal="left"/>
    </xf>
    <xf numFmtId="0" fontId="1" fillId="0" borderId="0" xfId="0" applyFont="1" applyAlignment="1">
      <alignment horizontal="center"/>
    </xf>
    <xf numFmtId="0" fontId="1" fillId="12" borderId="0" xfId="0" applyFont="1" applyFill="1" applyAlignment="1">
      <alignment horizontal="center"/>
    </xf>
    <xf numFmtId="0" fontId="0" fillId="19" borderId="0" xfId="0" applyFill="1" applyAlignment="1">
      <alignment vertical="top"/>
    </xf>
    <xf numFmtId="0" fontId="29" fillId="20" borderId="0" xfId="0" applyFont="1" applyFill="1" applyAlignment="1">
      <alignment vertical="top"/>
    </xf>
    <xf numFmtId="49" fontId="0" fillId="0" borderId="0" xfId="0" applyNumberFormat="1" applyFont="1" applyFill="1"/>
    <xf numFmtId="49" fontId="1" fillId="0" borderId="0" xfId="0" applyNumberFormat="1" applyFont="1" applyAlignment="1">
      <alignment horizontal="center"/>
    </xf>
    <xf numFmtId="49" fontId="0" fillId="0" borderId="0" xfId="0" applyNumberFormat="1" applyAlignment="1">
      <alignment textRotation="90"/>
    </xf>
    <xf numFmtId="49" fontId="0" fillId="0" borderId="0" xfId="0" applyNumberFormat="1" applyFill="1" applyAlignment="1">
      <alignment textRotation="90"/>
    </xf>
    <xf numFmtId="49" fontId="0" fillId="0" borderId="0" xfId="0" applyNumberFormat="1" applyFont="1"/>
    <xf numFmtId="49" fontId="0" fillId="0" borderId="0" xfId="0" applyNumberFormat="1"/>
    <xf numFmtId="49" fontId="0" fillId="0" borderId="0" xfId="0" applyNumberFormat="1" applyFill="1"/>
    <xf numFmtId="49" fontId="0" fillId="17" borderId="0" xfId="0" applyNumberFormat="1" applyFill="1"/>
    <xf numFmtId="49" fontId="0" fillId="17" borderId="0" xfId="0" applyNumberFormat="1" applyFont="1" applyFill="1"/>
    <xf numFmtId="49" fontId="14" fillId="0" borderId="0" xfId="0" applyNumberFormat="1" applyFont="1" applyFill="1" applyBorder="1" applyAlignment="1">
      <alignment horizontal="right"/>
    </xf>
    <xf numFmtId="49" fontId="14" fillId="0" borderId="0" xfId="0" applyNumberFormat="1" applyFont="1" applyFill="1"/>
    <xf numFmtId="49" fontId="14" fillId="17" borderId="0" xfId="0" applyNumberFormat="1" applyFont="1" applyFill="1"/>
    <xf numFmtId="49" fontId="0" fillId="0" borderId="0" xfId="0" applyNumberFormat="1" applyAlignment="1">
      <alignment horizontal="center"/>
    </xf>
    <xf numFmtId="49" fontId="0" fillId="17" borderId="0" xfId="0" applyNumberFormat="1" applyFill="1" applyAlignment="1">
      <alignment horizontal="center"/>
    </xf>
    <xf numFmtId="0" fontId="0" fillId="0" borderId="0" xfId="0" applyNumberFormat="1" applyFill="1" applyAlignment="1">
      <alignment horizontal="left"/>
    </xf>
    <xf numFmtId="0" fontId="0" fillId="21" borderId="0" xfId="0" applyFill="1"/>
    <xf numFmtId="49" fontId="0" fillId="22" borderId="0" xfId="0" applyNumberFormat="1" applyFill="1"/>
    <xf numFmtId="0" fontId="0" fillId="22" borderId="0" xfId="0" applyFill="1"/>
    <xf numFmtId="49" fontId="0" fillId="22" borderId="0" xfId="0" applyNumberFormat="1" applyFont="1" applyFill="1"/>
    <xf numFmtId="0" fontId="0" fillId="22" borderId="0" xfId="0" applyNumberFormat="1" applyFont="1" applyFill="1"/>
    <xf numFmtId="0" fontId="0" fillId="0" borderId="0" xfId="0" applyFill="1" applyAlignment="1">
      <alignment horizontal="right"/>
    </xf>
    <xf numFmtId="17" fontId="0" fillId="0" borderId="0" xfId="0" applyNumberFormat="1" applyFill="1"/>
    <xf numFmtId="0" fontId="1" fillId="0" borderId="0" xfId="0" applyFont="1" applyFill="1" applyAlignment="1">
      <alignment horizontal="left"/>
    </xf>
    <xf numFmtId="0" fontId="0" fillId="0" borderId="0" xfId="0" applyNumberFormat="1" applyFont="1" applyFill="1" applyAlignment="1">
      <alignment horizontal="center"/>
    </xf>
    <xf numFmtId="0" fontId="0" fillId="0" borderId="0" xfId="0" applyFill="1" applyAlignment="1">
      <alignment horizontal="right" textRotation="90"/>
    </xf>
    <xf numFmtId="0" fontId="15" fillId="0" borderId="0" xfId="0" applyFont="1" applyFill="1" applyAlignment="1">
      <alignment textRotation="90"/>
    </xf>
    <xf numFmtId="0" fontId="0" fillId="0" borderId="0" xfId="0" applyNumberFormat="1" applyFont="1" applyFill="1" applyAlignment="1">
      <alignment textRotation="90"/>
    </xf>
    <xf numFmtId="0" fontId="0" fillId="0" borderId="0" xfId="0" applyFont="1" applyFill="1" applyAlignment="1">
      <alignment textRotation="90"/>
    </xf>
    <xf numFmtId="1" fontId="0" fillId="0" borderId="0" xfId="0" applyNumberFormat="1" applyFill="1"/>
    <xf numFmtId="2" fontId="0" fillId="0" borderId="0" xfId="0" applyNumberFormat="1" applyFill="1"/>
    <xf numFmtId="0" fontId="13" fillId="0" borderId="0" xfId="0" applyFont="1" applyFill="1"/>
    <xf numFmtId="0" fontId="0" fillId="14" borderId="0" xfId="0" applyFill="1"/>
    <xf numFmtId="16" fontId="0" fillId="14" borderId="0" xfId="0" applyNumberFormat="1" applyFont="1" applyFill="1"/>
    <xf numFmtId="0" fontId="0" fillId="14" borderId="0" xfId="0" applyNumberFormat="1" applyFont="1" applyFill="1"/>
    <xf numFmtId="0" fontId="32" fillId="0" borderId="0" xfId="0" applyFont="1"/>
    <xf numFmtId="0" fontId="0" fillId="22" borderId="0" xfId="0" applyFill="1" applyAlignment="1">
      <alignment horizontal="left"/>
    </xf>
    <xf numFmtId="0" fontId="0" fillId="22" borderId="0" xfId="0" applyFill="1" applyAlignment="1">
      <alignment horizontal="center"/>
    </xf>
    <xf numFmtId="49" fontId="14" fillId="22" borderId="0" xfId="0" applyNumberFormat="1" applyFont="1" applyFill="1"/>
    <xf numFmtId="0" fontId="0" fillId="14" borderId="0" xfId="0" applyFont="1" applyFill="1"/>
    <xf numFmtId="0" fontId="14" fillId="22" borderId="0" xfId="0" applyFont="1" applyFill="1"/>
    <xf numFmtId="0" fontId="33" fillId="22" borderId="0" xfId="0" applyFont="1" applyFill="1"/>
    <xf numFmtId="0" fontId="35" fillId="22" borderId="0" xfId="0" applyFont="1" applyFill="1"/>
    <xf numFmtId="0" fontId="34" fillId="22" borderId="0" xfId="0" applyFont="1" applyFill="1"/>
    <xf numFmtId="0" fontId="13" fillId="23" borderId="0" xfId="0" applyFont="1" applyFill="1"/>
    <xf numFmtId="0" fontId="0" fillId="23" borderId="0" xfId="0" applyFill="1"/>
    <xf numFmtId="0" fontId="13" fillId="24" borderId="0" xfId="0" applyFont="1" applyFill="1"/>
    <xf numFmtId="2" fontId="0" fillId="0" borderId="0" xfId="0" applyNumberFormat="1" applyFont="1" applyFill="1"/>
    <xf numFmtId="2" fontId="1" fillId="0" borderId="0" xfId="0" applyNumberFormat="1" applyFont="1" applyAlignment="1">
      <alignment horizontal="center"/>
    </xf>
    <xf numFmtId="2" fontId="0" fillId="0" borderId="0" xfId="0" applyNumberFormat="1" applyAlignment="1">
      <alignment textRotation="90"/>
    </xf>
    <xf numFmtId="2" fontId="0" fillId="0" borderId="0" xfId="0" applyNumberFormat="1" applyFont="1"/>
    <xf numFmtId="2" fontId="14" fillId="0" borderId="0" xfId="0" applyNumberFormat="1" applyFont="1" applyFill="1"/>
    <xf numFmtId="2" fontId="0" fillId="22" borderId="0" xfId="0" applyNumberFormat="1" applyFill="1"/>
    <xf numFmtId="2" fontId="0" fillId="0" borderId="0" xfId="0" applyNumberFormat="1" applyAlignment="1">
      <alignment horizontal="center"/>
    </xf>
    <xf numFmtId="0" fontId="0" fillId="17" borderId="0" xfId="0" applyFill="1" applyAlignment="1">
      <alignment textRotation="90"/>
    </xf>
    <xf numFmtId="0" fontId="0" fillId="0" borderId="0" xfId="0" applyFont="1" applyFill="1" applyAlignment="1"/>
    <xf numFmtId="0" fontId="0" fillId="0" borderId="0" xfId="0" applyNumberFormat="1" applyFont="1" applyFill="1" applyAlignment="1"/>
    <xf numFmtId="0" fontId="0" fillId="22" borderId="0" xfId="0" applyNumberFormat="1" applyFill="1"/>
    <xf numFmtId="0" fontId="0" fillId="15" borderId="0" xfId="0" applyFill="1" applyAlignment="1">
      <alignment textRotation="90"/>
    </xf>
    <xf numFmtId="0" fontId="0" fillId="14" borderId="0" xfId="0" applyFill="1" applyAlignment="1">
      <alignment horizontal="left"/>
    </xf>
    <xf numFmtId="0" fontId="13" fillId="17" borderId="0" xfId="0" applyFont="1" applyFill="1"/>
    <xf numFmtId="0" fontId="18" fillId="14" borderId="0" xfId="0" applyFont="1" applyFill="1" applyAlignment="1">
      <alignment horizontal="center"/>
    </xf>
    <xf numFmtId="0" fontId="17" fillId="0" borderId="0" xfId="0" applyFont="1" applyAlignment="1">
      <alignment horizontal="center"/>
    </xf>
    <xf numFmtId="0" fontId="19" fillId="0" borderId="0" xfId="0" applyFont="1" applyAlignment="1">
      <alignment horizontal="center"/>
    </xf>
    <xf numFmtId="0" fontId="20" fillId="0" borderId="0" xfId="0" applyFont="1" applyAlignment="1">
      <alignment horizontal="left"/>
    </xf>
    <xf numFmtId="0" fontId="0" fillId="14" borderId="0" xfId="0" applyFill="1" applyAlignment="1"/>
    <xf numFmtId="0" fontId="15" fillId="0" borderId="0" xfId="0" applyFont="1" applyAlignment="1">
      <alignment horizontal="center"/>
    </xf>
    <xf numFmtId="0" fontId="21" fillId="0" borderId="0" xfId="0" applyFont="1" applyAlignment="1">
      <alignment horizontal="left"/>
    </xf>
    <xf numFmtId="0" fontId="0" fillId="0" borderId="0" xfId="0" applyAlignment="1">
      <alignment horizontal="left"/>
    </xf>
    <xf numFmtId="0" fontId="22" fillId="0" borderId="0" xfId="0" applyFont="1" applyAlignment="1">
      <alignment horizontal="center"/>
    </xf>
    <xf numFmtId="0" fontId="23" fillId="0" borderId="0" xfId="0" applyFont="1" applyAlignment="1"/>
    <xf numFmtId="0" fontId="0" fillId="10" borderId="0" xfId="0" applyNumberFormat="1" applyFont="1" applyFill="1" applyAlignment="1">
      <alignment horizontal="center"/>
    </xf>
    <xf numFmtId="0" fontId="1" fillId="0" borderId="0" xfId="0" applyFont="1" applyAlignment="1">
      <alignment horizontal="center"/>
    </xf>
    <xf numFmtId="0" fontId="1" fillId="6" borderId="0" xfId="0" applyFont="1" applyFill="1" applyAlignment="1">
      <alignment horizontal="center"/>
    </xf>
    <xf numFmtId="0" fontId="0" fillId="0" borderId="2" xfId="0" applyBorder="1" applyAlignment="1">
      <alignment horizontal="center" vertical="center" textRotation="90"/>
    </xf>
    <xf numFmtId="0" fontId="0" fillId="0" borderId="2" xfId="0" applyBorder="1" applyAlignment="1">
      <alignment horizontal="center"/>
    </xf>
  </cellXfs>
  <cellStyles count="5">
    <cellStyle name="Followed Hyperlink" xfId="2" builtinId="9" hidden="1"/>
    <cellStyle name="Followed Hyperlink" xfId="4" builtinId="9" hidden="1"/>
    <cellStyle name="Hyperlink" xfId="1" builtinId="8"/>
    <cellStyle name="Normal" xfId="0" builtinId="0"/>
    <cellStyle name="Standaard 2" xfId="3" xr:uid="{00000000-0005-0000-0000-000004000000}"/>
  </cellStyles>
  <dxfs count="0"/>
  <tableStyles count="0" defaultTableStyle="TableStyleMedium2"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457200</xdr:colOff>
      <xdr:row>8</xdr:row>
      <xdr:rowOff>19050</xdr:rowOff>
    </xdr:from>
    <xdr:to>
      <xdr:col>2</xdr:col>
      <xdr:colOff>142875</xdr:colOff>
      <xdr:row>10</xdr:row>
      <xdr:rowOff>38100</xdr:rowOff>
    </xdr:to>
    <xdr:pic>
      <xdr:nvPicPr>
        <xdr:cNvPr id="2049" name="Afbeelding 1" descr="https://upload.wikimedia.org/math/b/b/2/bb234d9a63401082dbd197c430fd35c9.png">
          <a:extLst>
            <a:ext uri="{FF2B5EF4-FFF2-40B4-BE49-F238E27FC236}">
              <a16:creationId xmlns:a16="http://schemas.microsoft.com/office/drawing/2014/main" id="{00000000-0008-0000-03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57200" y="1543050"/>
          <a:ext cx="904875" cy="400050"/>
        </a:xfrm>
        <a:prstGeom prst="rect">
          <a:avLst/>
        </a:prstGeom>
        <a:noFill/>
        <a:ln w="9525">
          <a:noFill/>
          <a:miter lim="800000"/>
          <a:headEnd/>
          <a:tailEnd/>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uardo" refreshedDate="42865.482721643515" createdVersion="6" refreshedVersion="6" minRefreshableVersion="3" recordCount="86" xr:uid="{00000000-000A-0000-FFFF-FFFF00000000}">
  <cacheSource type="worksheet">
    <worksheetSource ref="A3:U6" sheet="Data"/>
  </cacheSource>
  <cacheFields count="89">
    <cacheField name="Study number" numFmtId="0">
      <sharedItems containsSemiMixedTypes="0" containsString="0" containsNumber="1" containsInteger="1" minValue="1" maxValue="86"/>
    </cacheField>
    <cacheField name="First author" numFmtId="0">
      <sharedItems count="86">
        <s v="Aden"/>
        <s v="Ahn"/>
        <s v="Alexander"/>
        <s v="Arayici"/>
        <s v="Austeng (EXPRESS)"/>
        <s v="Barrera-Reyes"/>
        <s v="Baumert"/>
        <s v="Botet"/>
        <s v="Gawade"/>
        <s v="Gonzalez-Luis"/>
        <s v="Holcroft"/>
        <s v="Morales"/>
        <s v="Nasef CC"/>
        <s v="De Felice CC"/>
        <s v="De Felice HC"/>
        <s v="Poralla"/>
        <s v="Rong"/>
        <s v="Ryckman"/>
        <s v="Suarez"/>
        <s v="Vaihinger"/>
        <s v="Vergani"/>
        <s v="Gagliardi "/>
        <s v="Garcia-Munoz Rodrigo"/>
        <s v="Babnik"/>
        <s v="Been"/>
        <s v="Bordigato"/>
        <s v="Hendson"/>
        <s v="Bry"/>
        <s v="Dalton"/>
        <s v="Kallankari"/>
        <s v="Kaukola"/>
        <s v="Kidokoro"/>
        <s v="Kim"/>
        <s v="Kirchner"/>
        <s v="Dempsey"/>
        <s v="Dexter"/>
        <s v="Lau"/>
        <s v="Ecevit"/>
        <s v="Lee, Ju Young"/>
        <s v="Lim"/>
        <s v="Linder"/>
        <s v="Elimian"/>
        <s v="Erdemir"/>
        <s v="Kosuge"/>
        <s v="Lee, Hyun Ju"/>
        <s v="Mestan "/>
        <s v="Liu"/>
        <s v="Logan "/>
        <s v="Lu"/>
        <s v="Mehta"/>
        <s v="Miyazaki"/>
        <s v="Mu"/>
        <s v="Nasef HC"/>
        <s v="Osmanagaoglu"/>
        <s v="Pappas"/>
        <s v="Ogunyemi"/>
        <s v="Ohyama"/>
        <s v="Perrone"/>
        <s v="Polam"/>
        <s v="Richardson"/>
        <s v="Rodríguez-Trujillo"/>
        <s v="Rocha"/>
        <s v="Sarkar"/>
        <s v="Salas"/>
        <s v="Sato"/>
        <s v="Oh"/>
        <s v="Seliga-Siwecka"/>
        <s v="Soraisham 2013"/>
        <s v="Shankaran"/>
        <s v="Smit"/>
        <s v="Soraisham 2009"/>
        <s v="Suppiej"/>
        <s v="Tsiartas"/>
        <s v="van Vliet"/>
        <s v="Trevisanuto"/>
        <s v="Watterberg"/>
        <s v="Yanowitz"/>
        <s v="Fung "/>
        <s v="Gray"/>
        <s v="Klebermans-Schrehof"/>
        <s v="Wirbelauer"/>
        <s v="Xu"/>
        <s v="Yamada"/>
        <s v="Hitti"/>
        <s v="Yoon"/>
        <s v="Zanardo"/>
      </sharedItems>
    </cacheField>
    <cacheField name="Publication year" numFmtId="0">
      <sharedItems containsSemiMixedTypes="0" containsString="0" containsNumber="1" containsInteger="1" minValue="1987" maxValue="2016"/>
    </cacheField>
    <cacheField name="Selection" numFmtId="0">
      <sharedItems containsSemiMixedTypes="0" containsString="0" containsNumber="1" containsInteger="1" minValue="2" maxValue="4"/>
    </cacheField>
    <cacheField name="Comparability" numFmtId="0">
      <sharedItems containsSemiMixedTypes="0" containsString="0" containsNumber="1" containsInteger="1" minValue="0" maxValue="2"/>
    </cacheField>
    <cacheField name="Exposure" numFmtId="0">
      <sharedItems containsString="0" containsBlank="1" containsNumber="1" containsInteger="1" minValue="2" maxValue="3"/>
    </cacheField>
    <cacheField name="N-O score" numFmtId="0">
      <sharedItems containsSemiMixedTypes="0" containsString="0" containsNumber="1" containsInteger="1" minValue="4" maxValue="9" count="6">
        <n v="4"/>
        <n v="8"/>
        <n v="7"/>
        <n v="6"/>
        <n v="5"/>
        <n v="9"/>
      </sharedItems>
    </cacheField>
    <cacheField name="Reference" numFmtId="0">
      <sharedItems containsMixedTypes="1" containsNumber="1" containsInteger="1" minValue="1" maxValue="1"/>
    </cacheField>
    <cacheField name="Prospective (1=Yes, 2=No, 3=?)" numFmtId="0">
      <sharedItems containsSemiMixedTypes="0" containsString="0" containsNumber="1" containsInteger="1" minValue="1" maxValue="2"/>
    </cacheField>
    <cacheField name="Study type (1=cohort, 2=case-control, 3=RCT, 4=other)" numFmtId="0">
      <sharedItems containsSemiMixedTypes="0" containsString="0" containsNumber="1" containsInteger="1" minValue="1" maxValue="2"/>
    </cacheField>
    <cacheField name="Year of study" numFmtId="0">
      <sharedItems containsMixedTypes="1" containsNumber="1" containsInteger="1" minValue="1997" maxValue="1997"/>
    </cacheField>
    <cacheField name="Number of centers" numFmtId="0">
      <sharedItems containsMixedTypes="1" containsNumber="1" containsInteger="1" minValue="1" maxValue="82"/>
    </cacheField>
    <cacheField name="Hospital/network " numFmtId="0">
      <sharedItems/>
    </cacheField>
    <cacheField name="Max GA" numFmtId="0">
      <sharedItems containsMixedTypes="1" containsNumber="1" minValue="26" maxValue="37"/>
    </cacheField>
    <cacheField name="Min GA" numFmtId="0">
      <sharedItems containsMixedTypes="1" containsNumber="1" minValue="20" maxValue="37"/>
    </cacheField>
    <cacheField name="Max BW" numFmtId="0">
      <sharedItems containsMixedTypes="1" containsNumber="1" containsInteger="1" minValue="999" maxValue="1750"/>
    </cacheField>
    <cacheField name="Min BW" numFmtId="0">
      <sharedItems containsMixedTypes="1" containsNumber="1" containsInteger="1" minValue="401" maxValue="500"/>
    </cacheField>
    <cacheField name="Exclusion criteria" numFmtId="0">
      <sharedItems longText="1"/>
    </cacheField>
    <cacheField name="Chorio category (Histological 1, Clinical 2, Clinical and/or Histological 3, Microbiological 4, Unknown 5)" numFmtId="0">
      <sharedItems containsSemiMixedTypes="0" containsString="0" containsNumber="1" containsInteger="1" minValue="1" maxValue="4"/>
    </cacheField>
    <cacheField name="Chorio (written out)" numFmtId="0">
      <sharedItems count="4">
        <s v="CCA"/>
        <s v="HCA"/>
        <s v="MBCA"/>
        <s v="HCA and/or CCA"/>
      </sharedItems>
    </cacheField>
    <cacheField name="definition criteria of chorio " numFmtId="0">
      <sharedItems containsBlank="1"/>
    </cacheField>
    <cacheField name="Funisitis (1= yes, 0=no)" numFmtId="0">
      <sharedItems containsString="0" containsBlank="1" containsNumber="1" containsInteger="1" minValue="0" maxValue="1"/>
    </cacheField>
    <cacheField name="IVH Categories (1= All grades, 2= All grades excluding 1, 3= Mild (1-2), 4= Severe (3-4)" numFmtId="0">
      <sharedItems containsMixedTypes="1" containsNumber="1" minValue="1" maxValue="4" count="11">
        <n v="4"/>
        <n v="1"/>
        <s v="1, 4"/>
        <s v="1,3,4"/>
        <n v="1.4"/>
        <s v="1, 3, 4"/>
        <n v="2"/>
        <n v="2.4"/>
        <n v="1.2"/>
        <s v="1,2,4"/>
        <s v="1,2,3,4"/>
      </sharedItems>
    </cacheField>
    <cacheField name="IVH definition" numFmtId="0">
      <sharedItems/>
    </cacheField>
    <cacheField name="Total Number of infants study" numFmtId="0">
      <sharedItems containsSemiMixedTypes="0" containsString="0" containsNumber="1" containsInteger="1" minValue="24" maxValue="8330"/>
    </cacheField>
    <cacheField name="Total N checked for IVH And Chorio" numFmtId="0">
      <sharedItems containsSemiMixedTypes="0" containsString="0" containsNumber="1" containsInteger="1" minValue="24" maxValue="8330"/>
    </cacheField>
    <cacheField name="ChorioNO Total" numFmtId="0">
      <sharedItems containsSemiMixedTypes="0" containsString="0" containsNumber="1" containsInteger="1" minValue="8" maxValue="6850"/>
    </cacheField>
    <cacheField name="Chorio No All grades IVH Yes" numFmtId="0">
      <sharedItems containsMixedTypes="1" containsNumber="1" minValue="0" maxValue="371"/>
    </cacheField>
    <cacheField name="Chorio No All grades exl. 1 IVH Yes" numFmtId="0">
      <sharedItems containsMixedTypes="1" containsNumber="1" containsInteger="1" minValue="1" maxValue="375"/>
    </cacheField>
    <cacheField name="Chorio No Mild IVH Yes" numFmtId="0">
      <sharedItems containsMixedTypes="1" containsNumber="1" containsInteger="1" minValue="2" maxValue="22"/>
    </cacheField>
    <cacheField name="Chorio No Severe IVH Yes" numFmtId="0">
      <sharedItems containsMixedTypes="1" containsNumber="1" minValue="0" maxValue="575.40000000000009"/>
    </cacheField>
    <cacheField name="ChorioYes Total" numFmtId="0">
      <sharedItems containsSemiMixedTypes="0" containsString="0" containsNumber="1" containsInteger="1" minValue="9" maxValue="1510"/>
    </cacheField>
    <cacheField name="Chorio Yes All grades IVH Yes" numFmtId="0">
      <sharedItems containsMixedTypes="1" containsNumber="1" minValue="3" maxValue="243"/>
    </cacheField>
    <cacheField name="Chorio Yes All grades exl. 1 IVH Yes" numFmtId="0">
      <sharedItems containsMixedTypes="1" containsNumber="1" containsInteger="1" minValue="3" maxValue="204"/>
    </cacheField>
    <cacheField name="Chorio Yes Mild IVH Yes" numFmtId="0">
      <sharedItems containsMixedTypes="1" containsNumber="1" containsInteger="1" minValue="1" maxValue="29"/>
    </cacheField>
    <cacheField name="Chorio Yes Severe IVH Yes" numFmtId="0">
      <sharedItems containsMixedTypes="1" containsNumber="1" minValue="0" maxValue="274.21600000000001"/>
    </cacheField>
    <cacheField name="Adjusted OR? (Y/N)" numFmtId="0">
      <sharedItems/>
    </cacheField>
    <cacheField name="All grades OR" numFmtId="0">
      <sharedItems/>
    </cacheField>
    <cacheField name="All grades excl. 1 OR" numFmtId="0">
      <sharedItems containsMixedTypes="1" containsNumber="1" containsInteger="1" minValue="0" maxValue="0"/>
    </cacheField>
    <cacheField name="Mild IVH OR" numFmtId="0">
      <sharedItems containsMixedTypes="1" containsNumber="1" containsInteger="1" minValue="0" maxValue="0"/>
    </cacheField>
    <cacheField name="Severe IVH OR" numFmtId="0">
      <sharedItems/>
    </cacheField>
    <cacheField name="Adjusted for" numFmtId="0">
      <sharedItems/>
    </cacheField>
    <cacheField name="ChorioNo_GA_Mean" numFmtId="0">
      <sharedItems containsMixedTypes="1" containsNumber="1" minValue="24.6" maxValue="36.097333333333331"/>
    </cacheField>
    <cacheField name="ChorioNo_GA_SD" numFmtId="0">
      <sharedItems containsMixedTypes="1" containsNumber="1" minValue="0.4" maxValue="5.3803482587064675"/>
    </cacheField>
    <cacheField name="ChorioYes_GA_Mean" numFmtId="0">
      <sharedItems containsMixedTypes="1" containsNumber="1" minValue="24.166133720000001" maxValue="34.838271604938271"/>
    </cacheField>
    <cacheField name="ChorioYes_GA_SD" numFmtId="0">
      <sharedItems containsMixedTypes="1" containsNumber="1" minValue="0.1" maxValue="6.0519125683060109"/>
    </cacheField>
    <cacheField name="ChorioNo_BW_Mean" numFmtId="0">
      <sharedItems containsMixedTypes="1" containsNumber="1" minValue="708" maxValue="2907.2333333333331"/>
    </cacheField>
    <cacheField name="ChorioNo_BW_SD" numFmtId="0">
      <sharedItems containsMixedTypes="1" containsNumber="1" minValue="11.2" maxValue="1021.4925373134329"/>
    </cacheField>
    <cacheField name="ChorioYes_BW" numFmtId="0">
      <sharedItems containsMixedTypes="1" containsNumber="1" minValue="746" maxValue="2145.5555555555557"/>
    </cacheField>
    <cacheField name="ChorioYes_BW_SD" numFmtId="0">
      <sharedItems containsMixedTypes="1" containsNumber="1" minValue="11.9" maxValue="1073.5519125683061"/>
    </cacheField>
    <cacheField name="mean GA total group" numFmtId="0">
      <sharedItems containsMixedTypes="1" containsNumber="1" minValue="24.359541264004168" maxValue="38.252837383177571"/>
    </cacheField>
    <cacheField name="SD GA total group" numFmtId="0">
      <sharedItems containsMixedTypes="1" containsNumber="1" minValue="0.56531604538087521" maxValue="5.3296066252587986"/>
    </cacheField>
    <cacheField name="mean BW total group" numFmtId="0">
      <sharedItems containsMixedTypes="1" containsNumber="1" minValue="714.01893939393938" maxValue="3351.1662841121497"/>
    </cacheField>
    <cacheField name="SD_BW total group" numFmtId="0">
      <sharedItems containsMixedTypes="1" containsNumber="1" minValue="11.538087520259319" maxValue="1011.6149068322982"/>
    </cacheField>
    <cacheField name="% male total group" numFmtId="0">
      <sharedItems containsMixedTypes="1" containsNumber="1" minValue="37.5" maxValue="72.84482758620689"/>
    </cacheField>
    <cacheField name="Antenatal cortocosteroids% total group" numFmtId="0">
      <sharedItems containsBlank="1" containsMixedTypes="1" containsNumber="1" minValue="0.32777777777777778" maxValue="100"/>
    </cacheField>
    <cacheField name="Chorio% total group" numFmtId="0">
      <sharedItems containsSemiMixedTypes="0" containsString="0" containsNumber="1" minValue="3.7757009345794392" maxValue="67.272727272727266"/>
    </cacheField>
    <cacheField name="All Grade IVH% total group" numFmtId="0">
      <sharedItems containsMixedTypes="1" containsNumber="1" minValue="5.7546145494028229" maxValue="86.046511627906995"/>
    </cacheField>
    <cacheField name="All Grade exl. 1 IVH% total group" numFmtId="0">
      <sharedItems containsMixedTypes="1" containsNumber="1" minValue="1.7316017316017316" maxValue="52.115211521152119"/>
    </cacheField>
    <cacheField name="Mild IVH% total group" numFmtId="0">
      <sharedItems containsMixedTypes="1" containsNumber="1" minValue="8.064516129032258" maxValue="55.102040816326529"/>
    </cacheField>
    <cacheField name="Severe IVH% total group" numFmtId="0">
      <sharedItems containsMixedTypes="1" containsNumber="1" minValue="1.0452961672473868" maxValue="50"/>
    </cacheField>
    <cacheField name="ChorioNo Total checked for maternal characteristics, GA and BW " numFmtId="0">
      <sharedItems containsMixedTypes="1" containsNumber="1" containsInteger="1" minValue="8" maxValue="6850"/>
    </cacheField>
    <cacheField name="ChorioYesTotal checked for maternal characteristics, GA and BW " numFmtId="0">
      <sharedItems containsMixedTypes="1" containsNumber="1" containsInteger="1" minValue="12" maxValue="1510"/>
    </cacheField>
    <cacheField name="Maternal_age_mean_ChorioNO" numFmtId="0">
      <sharedItems containsMixedTypes="1" containsNumber="1" minValue="23.4" maxValue="32.9"/>
    </cacheField>
    <cacheField name="Maternal_age_sd_ChorioNO" numFmtId="0">
      <sharedItems containsMixedTypes="1" containsNumber="1" minValue="3.9" maxValue="8.2516644528020038"/>
    </cacheField>
    <cacheField name="Maternal_age_mean_ChorioYes" numFmtId="0">
      <sharedItems containsMixedTypes="1" containsNumber="1" minValue="25.2" maxValue="32.700000000000003"/>
    </cacheField>
    <cacheField name="Maternal_age_sd_ChorioYes" numFmtId="0">
      <sharedItems containsMixedTypes="1" containsNumber="1" minValue="3.8" maxValue="7.4792683840536816"/>
    </cacheField>
    <cacheField name="Diabetes_n_ChorioNO" numFmtId="0">
      <sharedItems containsMixedTypes="1" containsNumber="1" minValue="4" maxValue="196.27500000000001"/>
    </cacheField>
    <cacheField name="Diabetes_n_ChorioYes" numFmtId="0">
      <sharedItems containsMixedTypes="1" containsNumber="1" minValue="0" maxValue="44.563999999999993"/>
    </cacheField>
    <cacheField name="Preeclampsia_n_ChorioNO" numFmtId="0">
      <sharedItems containsMixedTypes="1" containsNumber="1" minValue="3" maxValue="1479.6000000000001"/>
    </cacheField>
    <cacheField name="Preeclampsia_n_ChorioYes" numFmtId="0">
      <sharedItems containsMixedTypes="1" containsNumber="1" minValue="0" maxValue="76"/>
    </cacheField>
    <cacheField name="PROM_n_ChorioNO" numFmtId="0">
      <sharedItems containsMixedTypes="1" containsNumber="1" minValue="1" maxValue="706"/>
    </cacheField>
    <cacheField name="PROM_n_ChorioYes" numFmtId="0">
      <sharedItems containsMixedTypes="1" containsNumber="1" minValue="3" maxValue="656"/>
    </cacheField>
    <cacheField name="Cesarean_section_n_ChorioNO" numFmtId="0">
      <sharedItems containsMixedTypes="1" containsNumber="1" minValue="6" maxValue="4925.1500000000005"/>
    </cacheField>
    <cacheField name="Cesarean_section_n_ChorioYes" numFmtId="0">
      <sharedItems containsMixedTypes="1" containsNumber="1" minValue="5" maxValue="886.06799999999998"/>
    </cacheField>
    <cacheField name="SGA_n_ChorioNO" numFmtId="0">
      <sharedItems containsMixedTypes="1" containsNumber="1" minValue="3" maxValue="782"/>
    </cacheField>
    <cacheField name="SGA_n_ChorioYes" numFmtId="0">
      <sharedItems containsMixedTypes="1" containsNumber="1" minValue="5" maxValue="99"/>
    </cacheField>
    <cacheField name="Early onset sepsis_n_ChorioNO" numFmtId="0">
      <sharedItems containsBlank="1" containsMixedTypes="1" containsNumber="1" minValue="0" maxValue="191.79999999999998"/>
    </cacheField>
    <cacheField name="Early onset sepsis_n_ChorioYes" numFmtId="0">
      <sharedItems containsMixedTypes="1" containsNumber="1" minValue="1" maxValue="254.58600000000001"/>
    </cacheField>
    <cacheField name="Late onset sepsis_n_ChorioNO" numFmtId="0">
      <sharedItems containsMixedTypes="1" containsNumber="1" minValue="0" maxValue="2226.25"/>
    </cacheField>
    <cacheField name="Late onset sepsis_n_ChorioYes" numFmtId="0">
      <sharedItems containsMixedTypes="1" containsNumber="1" minValue="2" maxValue="541.67999999999995"/>
    </cacheField>
    <cacheField name="Mortality_n_ChorioNO" numFmtId="0">
      <sharedItems containsMixedTypes="1" containsNumber="1" minValue="0" maxValue="972.69999999999993"/>
    </cacheField>
    <cacheField name="Mortality_n_ChorioYes" numFmtId="0">
      <sharedItems containsMixedTypes="1" containsNumber="1" minValue="1" maxValue="592"/>
    </cacheField>
    <cacheField name="Antenatal cortico description (1= incomplete in NoCortico; 2=incomplete in Yescortico; 3= complete and incomplete described; 4= not specified" numFmtId="0">
      <sharedItems containsMixedTypes="1" containsNumber="1" containsInteger="1" minValue="1" maxValue="4"/>
    </cacheField>
    <cacheField name="Antenatal cortico complete_n_ChorioNO" numFmtId="0">
      <sharedItems containsMixedTypes="1" containsNumber="1" minValue="5" maxValue="4493.5999999999995"/>
    </cacheField>
    <cacheField name="Antenatal cortico complete_n_ChorioYes" numFmtId="0">
      <sharedItems containsMixedTypes="1" containsNumber="1" minValue="5" maxValue="1233.67"/>
    </cacheField>
    <cacheField name="Antenatal cortico complete or incomplete_n_ChorioNO" numFmtId="0">
      <sharedItems containsMixedTypes="1" containsNumber="1" minValue="37" maxValue="5911.55"/>
    </cacheField>
    <cacheField name="Antenatal cortico complete or incomplete_n_ChorioYes" numFmtId="0">
      <sharedItems containsMixedTypes="1" containsNumber="1" minValue="25" maxValue="1354.2"/>
    </cacheField>
    <cacheField name="n"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6">
  <r>
    <n v="1"/>
    <x v="0"/>
    <n v="2013"/>
    <n v="2"/>
    <n v="0"/>
    <n v="2"/>
    <x v="0"/>
    <s v="J Pediatr 2013;163:1503-6"/>
    <n v="1"/>
    <n v="2"/>
    <s v="N"/>
    <n v="27"/>
    <s v="Centers throughout Sweden, Finland, USA"/>
    <s v="N"/>
    <s v="N"/>
    <n v="1250"/>
    <n v="500"/>
    <s v="Outborn, no ACS, SGA, LGA, congenital malformations, family history of coagulopathy, sibling of an enrolled subject"/>
    <n v="2"/>
    <x v="0"/>
    <s v="N"/>
    <n v="0"/>
    <x v="0"/>
    <s v="N"/>
    <n v="613"/>
    <n v="612"/>
    <n v="389"/>
    <s v="N"/>
    <s v="N"/>
    <s v="N"/>
    <n v="154"/>
    <n v="223"/>
    <s v="N"/>
    <s v="N"/>
    <s v="N"/>
    <n v="69"/>
    <s v="N"/>
    <s v="N"/>
    <s v="N"/>
    <s v="N"/>
    <s v="N"/>
    <s v="N"/>
    <s v="N"/>
    <s v="N"/>
    <s v="N"/>
    <s v="N"/>
    <s v="N"/>
    <s v="N"/>
    <s v="N"/>
    <s v="N"/>
    <n v="26.171125611745516"/>
    <n v="1.5"/>
    <n v="844.64061990212065"/>
    <n v="176.74061990212073"/>
    <n v="58.564437194127244"/>
    <n v="100"/>
    <n v="22.549019607843139"/>
    <s v="N"/>
    <s v="N"/>
    <s v="N"/>
    <n v="36.541598694942898"/>
    <n v="389"/>
    <n v="223"/>
    <s v="N"/>
    <s v="N"/>
    <s v="N"/>
    <s v="N"/>
    <s v="N"/>
    <s v="N"/>
    <s v="N"/>
    <s v="N"/>
    <s v="N"/>
    <s v="N"/>
    <s v="N"/>
    <s v="N"/>
    <s v="N"/>
    <s v="N"/>
    <s v="N"/>
    <s v="N"/>
    <s v="N"/>
    <s v="N"/>
    <s v="N"/>
    <s v="N"/>
    <n v="4"/>
    <s v="N"/>
    <s v="N"/>
    <s v="N"/>
    <s v="N"/>
    <n v="1"/>
  </r>
  <r>
    <n v="2"/>
    <x v="1"/>
    <n v="2012"/>
    <n v="4"/>
    <n v="1"/>
    <n v="3"/>
    <x v="1"/>
    <n v="1"/>
    <n v="1"/>
    <n v="1"/>
    <s v="Jan 2005- Dec 2010"/>
    <n v="1"/>
    <s v="Ewha Woman’s University Hospital"/>
    <n v="33.857142857142854"/>
    <s v="N"/>
    <s v="N"/>
    <s v="N"/>
    <s v="major congenital,  anomalies and outborn infants"/>
    <n v="1"/>
    <x v="1"/>
    <s v="Salafia et al. 1989"/>
    <n v="0"/>
    <x v="0"/>
    <s v="Papile 1978"/>
    <n v="257"/>
    <n v="257"/>
    <n v="168"/>
    <s v="N"/>
    <s v="N"/>
    <s v="N"/>
    <n v="1"/>
    <n v="89"/>
    <s v="N"/>
    <s v="N"/>
    <s v="N"/>
    <n v="5"/>
    <s v="Y"/>
    <s v="N"/>
    <s v="N"/>
    <s v="N"/>
    <s v="0,47 (0,07-3,00)"/>
    <s v="GA"/>
    <n v="30.8"/>
    <n v="2.34"/>
    <n v="30.3"/>
    <n v="2.6"/>
    <n v="1552.9"/>
    <n v="503.25"/>
    <n v="1505.3"/>
    <n v="475.22"/>
    <n v="30.62684824902724"/>
    <n v="2.4300389105058366"/>
    <n v="1536.415953307393"/>
    <n v="493.54311284046696"/>
    <n v="59.533073929961091"/>
    <n v="58.754863813229569"/>
    <n v="34.630350194552527"/>
    <s v="N"/>
    <s v="N"/>
    <s v="N"/>
    <n v="2.3346303501945527"/>
    <n v="168"/>
    <n v="89"/>
    <s v="N"/>
    <s v="N"/>
    <s v="N"/>
    <s v="N"/>
    <s v="N"/>
    <s v="N"/>
    <s v="N"/>
    <s v="N"/>
    <s v="N"/>
    <s v="N"/>
    <s v="N"/>
    <s v="N"/>
    <n v="12"/>
    <n v="7"/>
    <n v="2"/>
    <n v="5"/>
    <n v="26"/>
    <n v="15"/>
    <n v="22"/>
    <n v="9"/>
    <n v="2"/>
    <s v="N"/>
    <s v="N"/>
    <n v="98"/>
    <n v="53"/>
    <n v="1"/>
  </r>
  <r>
    <n v="3"/>
    <x v="2"/>
    <n v="1998"/>
    <n v="4"/>
    <n v="0"/>
    <n v="3"/>
    <x v="2"/>
    <s v="Obstet Gynecol. 1998 May;91(5 Pt 1):725-9"/>
    <n v="1"/>
    <n v="1"/>
    <s v="Jan 1988-Dec 1996"/>
    <n v="1"/>
    <s v="Parkland Memorial Hospital, Dallas, Texas, USA"/>
    <s v="N"/>
    <n v="24"/>
    <n v="1500"/>
    <n v="500"/>
    <s v="Multiple pregnancies, malformations, death within the first 24 hours."/>
    <n v="2"/>
    <x v="0"/>
    <s v="Clinical description"/>
    <n v="0"/>
    <x v="0"/>
    <s v="Papile 1978"/>
    <n v="1367"/>
    <n v="1367"/>
    <n v="1272"/>
    <s v="N"/>
    <s v="N"/>
    <s v="N"/>
    <n v="145"/>
    <n v="95"/>
    <s v="N"/>
    <s v="N"/>
    <s v="N"/>
    <n v="23"/>
    <s v="N"/>
    <s v="N"/>
    <s v="N"/>
    <s v="N"/>
    <s v="N"/>
    <s v="N"/>
    <n v="28.9"/>
    <n v="2.8"/>
    <n v="28.2"/>
    <n v="2.5"/>
    <n v="1139"/>
    <n v="250"/>
    <n v="1120"/>
    <n v="245"/>
    <n v="28.851353328456472"/>
    <n v="2.7791514264813459"/>
    <n v="1137.6795903438185"/>
    <n v="249.65252377468909"/>
    <s v="N"/>
    <s v="N"/>
    <n v="6.9495245062179958"/>
    <s v="N"/>
    <s v="N"/>
    <s v="N"/>
    <n v="12.289685442574982"/>
    <n v="1272"/>
    <n v="95"/>
    <n v="23.4"/>
    <n v="6"/>
    <n v="25.2"/>
    <n v="6"/>
    <s v="N"/>
    <s v="N"/>
    <n v="304"/>
    <n v="6"/>
    <n v="429"/>
    <n v="64"/>
    <s v="N"/>
    <s v="N"/>
    <s v="N"/>
    <s v="N"/>
    <s v="N"/>
    <s v="N"/>
    <n v="23"/>
    <n v="6"/>
    <n v="110"/>
    <n v="13"/>
    <s v="N"/>
    <s v="N"/>
    <s v="N"/>
    <s v="N"/>
    <s v="N"/>
    <n v="1"/>
  </r>
  <r>
    <n v="4"/>
    <x v="3"/>
    <n v="2014"/>
    <n v="4"/>
    <n v="0"/>
    <n v="3"/>
    <x v="2"/>
    <s v="J Matern Fetal Neonatal Med, 2014; 27(11): 1129–1133"/>
    <n v="2"/>
    <n v="1"/>
    <s v="Jan 2010-Dec 2011"/>
    <n v="1"/>
    <s v="Zekai Tahir Burak Maternity Teaching Hospital"/>
    <n v="32"/>
    <s v="N"/>
    <n v="1500"/>
    <s v="N"/>
    <s v="Major congenital anomalies, multiple pregnancy and inborn errors of metabolism"/>
    <n v="1"/>
    <x v="1"/>
    <s v="neutrophil infiltration of amniotic membranes, umbilical cord or chorionic plate"/>
    <n v="0"/>
    <x v="0"/>
    <s v="Papile"/>
    <n v="281"/>
    <n v="281"/>
    <n v="136"/>
    <s v="N"/>
    <s v="N"/>
    <s v="N"/>
    <n v="9"/>
    <n v="145"/>
    <s v="N"/>
    <s v="N"/>
    <s v="N"/>
    <n v="20"/>
    <s v="N"/>
    <s v="N"/>
    <s v="N"/>
    <s v="N"/>
    <s v="N"/>
    <s v="N"/>
    <n v="29.1"/>
    <n v="2.5"/>
    <n v="28.8"/>
    <n v="2.6"/>
    <n v="1210"/>
    <n v="299"/>
    <n v="1138"/>
    <n v="350"/>
    <n v="28.945195729537367"/>
    <n v="2.5516014234875444"/>
    <n v="1172.8469750889681"/>
    <n v="325.3167259786477"/>
    <n v="55.160142348754448"/>
    <n v="71.17437722419929"/>
    <n v="51.601423487544487"/>
    <s v="N"/>
    <s v="N"/>
    <s v="N"/>
    <n v="10.320284697508896"/>
    <n v="136"/>
    <n v="145"/>
    <s v="N"/>
    <s v="N"/>
    <s v="N"/>
    <s v="N"/>
    <s v="N"/>
    <s v="N"/>
    <s v="N"/>
    <s v="N"/>
    <n v="49"/>
    <n v="51"/>
    <n v="87"/>
    <n v="92"/>
    <s v="N"/>
    <s v="N"/>
    <n v="33"/>
    <n v="57"/>
    <s v="N"/>
    <s v="N"/>
    <n v="11"/>
    <n v="24"/>
    <n v="4"/>
    <n v="95"/>
    <n v="105"/>
    <s v="N"/>
    <s v="N"/>
    <n v="1"/>
  </r>
  <r>
    <n v="5"/>
    <x v="4"/>
    <n v="2010"/>
    <n v="3"/>
    <n v="2"/>
    <n v="3"/>
    <x v="1"/>
    <s v="Acta Paediatr. 2010 Jul;99(7):978-92. "/>
    <n v="1"/>
    <n v="1"/>
    <s v="2004-2007"/>
    <s v="7 regions"/>
    <s v="EXPRESS, Sweden"/>
    <n v="26.857142857142858"/>
    <s v="N"/>
    <s v="N"/>
    <s v="N"/>
    <s v="Death in the first year of life"/>
    <n v="2"/>
    <x v="0"/>
    <s v="N"/>
    <n v="0"/>
    <x v="0"/>
    <s v="Papile 1978"/>
    <n v="497"/>
    <n v="468"/>
    <n v="388"/>
    <s v="N"/>
    <s v="N"/>
    <s v="N"/>
    <s v="N"/>
    <n v="80"/>
    <s v="N"/>
    <s v="N"/>
    <s v="N"/>
    <s v="N"/>
    <s v="Y"/>
    <s v="N"/>
    <s v="N"/>
    <s v="N"/>
    <s v="1,4 (0,7 - 2,7)"/>
    <s v="GA and BW"/>
    <s v="N"/>
    <s v="N"/>
    <s v="N"/>
    <s v="N"/>
    <s v="N"/>
    <s v="N"/>
    <s v="N"/>
    <s v="N"/>
    <n v="24.917505030181086"/>
    <s v="N"/>
    <n v="766.82444668008043"/>
    <n v="175.73729225726845"/>
    <n v="55"/>
    <n v="71"/>
    <n v="17.094017094017094"/>
    <s v="N"/>
    <s v="N"/>
    <s v="N"/>
    <s v="N"/>
    <s v="N"/>
    <s v="N"/>
    <s v="N"/>
    <s v="N"/>
    <s v="N"/>
    <s v="N"/>
    <s v="N"/>
    <s v="N"/>
    <s v="N"/>
    <s v="N"/>
    <s v="N"/>
    <s v="N"/>
    <s v="N"/>
    <s v="N"/>
    <s v="N"/>
    <s v="N"/>
    <s v="N"/>
    <s v="N"/>
    <s v="N"/>
    <s v="N"/>
    <s v="N"/>
    <s v="N"/>
    <n v="3"/>
    <s v="N"/>
    <s v="N"/>
    <s v="N"/>
    <s v="N"/>
    <n v="1"/>
  </r>
  <r>
    <n v="7"/>
    <x v="5"/>
    <n v="2011"/>
    <n v="4"/>
    <n v="0"/>
    <n v="2"/>
    <x v="3"/>
    <s v="Ginecol Obstet Mex. 2011 Jan;79(1):31-7."/>
    <n v="1"/>
    <n v="1"/>
    <s v="Aug 2005- Dec 2006"/>
    <n v="1"/>
    <s v="Instituto Nacional de Perinatologia, Mexico"/>
    <n v="33.857142857142854"/>
    <s v="N"/>
    <n v="1500"/>
    <s v="N"/>
    <s v="N"/>
    <n v="2"/>
    <x v="0"/>
    <s v="Gibbs R, 1982"/>
    <n v="0"/>
    <x v="1"/>
    <s v="N"/>
    <n v="104"/>
    <n v="104"/>
    <n v="81"/>
    <n v="19"/>
    <s v="N"/>
    <s v="N"/>
    <s v="N"/>
    <n v="23"/>
    <n v="11"/>
    <s v="N"/>
    <s v="N"/>
    <s v="N"/>
    <s v="N"/>
    <s v="N"/>
    <s v="N"/>
    <s v="N"/>
    <s v="N"/>
    <s v="N"/>
    <n v="30.1"/>
    <n v="1.6"/>
    <n v="29.6"/>
    <n v="1.5"/>
    <n v="1054.5"/>
    <n v="226.7"/>
    <n v="1128.9000000000001"/>
    <n v="197.8"/>
    <n v="29.989423076923078"/>
    <n v="1.5778846153846153"/>
    <n v="1070.9538461538461"/>
    <n v="220.30865384615387"/>
    <n v="51.92307692307692"/>
    <s v="N"/>
    <n v="22.115384615384617"/>
    <n v="28.846153846153847"/>
    <s v="N"/>
    <s v="N"/>
    <s v="N"/>
    <n v="81"/>
    <n v="23"/>
    <n v="27.79"/>
    <n v="6.87"/>
    <n v="27.91"/>
    <n v="6.81"/>
    <s v="N"/>
    <s v="N"/>
    <s v="N"/>
    <s v="N"/>
    <s v="N"/>
    <s v="N"/>
    <n v="79"/>
    <n v="21"/>
    <s v="N"/>
    <s v="N"/>
    <n v="28"/>
    <n v="18"/>
    <n v="49"/>
    <n v="14"/>
    <s v="N"/>
    <s v="N"/>
    <s v="N"/>
    <s v="N"/>
    <s v="N"/>
    <s v="N"/>
    <s v="N"/>
    <n v="1"/>
  </r>
  <r>
    <n v="8"/>
    <x v="6"/>
    <n v="2008"/>
    <n v="2"/>
    <n v="0"/>
    <n v="2"/>
    <x v="0"/>
    <s v="J Physiol Pharmacol. 2008 Sep;59 Suppl 4:67-75"/>
    <n v="1"/>
    <n v="2"/>
    <s v="2003-2005"/>
    <n v="1"/>
    <s v="Department of Neonatology at theMedical University of Silesia in Katowice"/>
    <s v="N"/>
    <n v="37"/>
    <s v="N"/>
    <s v="N"/>
    <s v="congenital anomalies, intrauterine growth retardation, and in utero diagnoses of cerebral abnormalities"/>
    <n v="2"/>
    <x v="0"/>
    <s v="N (worded as intrauterine infection)"/>
    <n v="0"/>
    <x v="1"/>
    <s v="Papile"/>
    <n v="2675"/>
    <n v="2675"/>
    <n v="2574"/>
    <n v="371"/>
    <s v="N"/>
    <s v="N"/>
    <s v="N"/>
    <n v="101"/>
    <n v="21"/>
    <s v="N"/>
    <s v="N"/>
    <s v="N"/>
    <s v="N"/>
    <s v="N"/>
    <s v="N"/>
    <s v="N"/>
    <s v="N"/>
    <s v="N"/>
    <s v="N"/>
    <s v="N"/>
    <s v="N"/>
    <s v="N"/>
    <s v="N"/>
    <s v="N"/>
    <s v="N"/>
    <s v="N"/>
    <n v="38.252837383177571"/>
    <n v="1.234396261682243"/>
    <n v="3351.1662841121497"/>
    <n v="454.79269532710276"/>
    <n v="50.9"/>
    <s v="N"/>
    <n v="3.7757009345794392"/>
    <n v="14.654205607476635"/>
    <s v="N"/>
    <s v="N"/>
    <s v="N"/>
    <s v="N"/>
    <s v="N"/>
    <s v="N"/>
    <s v="N"/>
    <s v="N"/>
    <s v="N"/>
    <s v="N"/>
    <s v="N"/>
    <s v="N"/>
    <s v="N"/>
    <s v="N"/>
    <s v="N"/>
    <s v="N"/>
    <s v="N"/>
    <s v="N"/>
    <s v="N"/>
    <s v="N"/>
    <s v="N"/>
    <s v="N"/>
    <s v="N"/>
    <s v="N"/>
    <s v="N"/>
    <n v="4"/>
    <s v="N"/>
    <s v="N"/>
    <s v="N"/>
    <s v="N"/>
    <n v="1"/>
  </r>
  <r>
    <n v="11"/>
    <x v="7"/>
    <n v="2010"/>
    <n v="2"/>
    <n v="1"/>
    <n v="3"/>
    <x v="3"/>
    <s v="J. Perinat. Med. 38 (2010) 269-273"/>
    <n v="1"/>
    <n v="2"/>
    <s v="Jan 2004- Dec 2006"/>
    <n v="12"/>
    <s v="Spain"/>
    <s v="N"/>
    <s v="N"/>
    <n v="1500"/>
    <s v="N"/>
    <s v="Chromosomal or congenital anomalies"/>
    <n v="2"/>
    <x v="0"/>
    <s v="Clinical description"/>
    <n v="0"/>
    <x v="2"/>
    <s v="N"/>
    <n v="328"/>
    <n v="328"/>
    <n v="163"/>
    <n v="45"/>
    <s v="N"/>
    <s v="N"/>
    <n v="21"/>
    <n v="165"/>
    <n v="44"/>
    <s v="N"/>
    <s v="N"/>
    <n v="17"/>
    <s v="N"/>
    <s v="N"/>
    <s v="N"/>
    <s v="N"/>
    <s v="N"/>
    <s v="N"/>
    <n v="28.45"/>
    <n v="1.76"/>
    <n v="28.14"/>
    <n v="2.0299999999999998"/>
    <n v="1040"/>
    <n v="229"/>
    <n v="1073"/>
    <n v="246"/>
    <n v="28.294054878048783"/>
    <n v="1.895823170731707"/>
    <n v="1056.6006097560976"/>
    <n v="237.55182926829269"/>
    <n v="53.963414634146339"/>
    <n v="84.146341463414629"/>
    <n v="50.304878048780488"/>
    <n v="27.134146341463413"/>
    <s v="N"/>
    <s v="N"/>
    <n v="11.585365853658537"/>
    <n v="163"/>
    <n v="165"/>
    <n v="30.8"/>
    <n v="5.5"/>
    <n v="32.5"/>
    <n v="5.3"/>
    <s v="N"/>
    <s v="N"/>
    <s v="N"/>
    <s v="N"/>
    <n v="41"/>
    <n v="98"/>
    <n v="108"/>
    <n v="87"/>
    <s v="N"/>
    <s v="N"/>
    <n v="2"/>
    <n v="17"/>
    <n v="52"/>
    <n v="59"/>
    <n v="28"/>
    <n v="38"/>
    <n v="2"/>
    <s v="N"/>
    <s v="N"/>
    <n v="130"/>
    <n v="146"/>
    <n v="1"/>
  </r>
  <r>
    <n v="24"/>
    <x v="8"/>
    <n v="2013"/>
    <n v="3"/>
    <n v="0"/>
    <n v="3"/>
    <x v="3"/>
    <s v="J Matern Fetal Neonatal Med. 2013 Sep;26(13):1292-8."/>
    <n v="2"/>
    <n v="1"/>
    <s v="Jan 2003- Aug 2008"/>
    <n v="1"/>
    <s v="Baystate Medical Center, Springfield, USA."/>
    <n v="29"/>
    <n v="22"/>
    <n v="1500"/>
    <n v="401"/>
    <s v="multiple gestations, neonatal transfers, operative vaginal deliveries, deaths in the delivery room or within 12 h of admission to the NICU, births with missing IVH diagnosis,"/>
    <n v="2"/>
    <x v="0"/>
    <s v="N"/>
    <n v="0"/>
    <x v="3"/>
    <s v="Papile"/>
    <n v="78"/>
    <n v="78"/>
    <n v="66"/>
    <n v="28"/>
    <s v="N"/>
    <n v="22"/>
    <n v="6"/>
    <n v="12"/>
    <n v="6"/>
    <s v="N"/>
    <n v="3"/>
    <n v="3"/>
    <s v="N"/>
    <s v="N"/>
    <s v="N"/>
    <s v="N"/>
    <s v="N"/>
    <s v="N"/>
    <s v="N"/>
    <s v="N"/>
    <s v="N"/>
    <s v="N"/>
    <s v="N"/>
    <s v="N"/>
    <s v="N"/>
    <s v="N"/>
    <n v="26.785897435897439"/>
    <n v="2.4884615384615389"/>
    <n v="980.41666666666663"/>
    <n v="343.32564102564106"/>
    <n v="58.974358974358971"/>
    <n v="84.615384615384613"/>
    <n v="15.384615384615385"/>
    <n v="43.589743589743591"/>
    <s v="N"/>
    <n v="32.051282051282051"/>
    <n v="11.538461538461538"/>
    <s v="N"/>
    <s v="N"/>
    <s v="N"/>
    <s v="N"/>
    <s v="N"/>
    <s v="N"/>
    <s v="N"/>
    <s v="N"/>
    <s v="N"/>
    <s v="N"/>
    <s v="N"/>
    <s v="N"/>
    <s v="N"/>
    <s v="N"/>
    <s v="N"/>
    <s v="N"/>
    <s v="N"/>
    <s v="N"/>
    <s v="N"/>
    <s v="N"/>
    <s v="N"/>
    <s v="N"/>
    <n v="4"/>
    <s v="N"/>
    <s v="N"/>
    <s v="N"/>
    <s v="N"/>
    <n v="1"/>
  </r>
  <r>
    <n v="25"/>
    <x v="9"/>
    <n v="2002"/>
    <n v="2"/>
    <n v="0"/>
    <n v="3"/>
    <x v="4"/>
    <s v="An Esp Pediatr 2002;56:551-555"/>
    <n v="2"/>
    <n v="2"/>
    <s v="1988-1998"/>
    <n v="1"/>
    <s v="Barcelona, Spain"/>
    <s v="N"/>
    <s v="N"/>
    <n v="1500"/>
    <s v="N"/>
    <s v="N"/>
    <n v="2"/>
    <x v="0"/>
    <s v="Description of Clinical and sublinical"/>
    <n v="0"/>
    <x v="3"/>
    <s v="N"/>
    <n v="135"/>
    <n v="135"/>
    <n v="90"/>
    <n v="16"/>
    <s v="N"/>
    <n v="10"/>
    <n v="6"/>
    <n v="45"/>
    <n v="11"/>
    <s v="N"/>
    <n v="7"/>
    <n v="4"/>
    <s v="N"/>
    <s v="N"/>
    <s v="N"/>
    <s v="N"/>
    <s v="N"/>
    <s v="N"/>
    <n v="29.34"/>
    <n v="4.57"/>
    <n v="28.07"/>
    <n v="1.93"/>
    <n v="1153.18"/>
    <n v="265.8"/>
    <n v="1134.23"/>
    <n v="241.6"/>
    <n v="28.916666666666668"/>
    <n v="3.69"/>
    <n v="1146.8633333333335"/>
    <n v="257.73333333333335"/>
    <s v="N"/>
    <s v="N"/>
    <n v="33.333333333333336"/>
    <n v="20"/>
    <s v="N"/>
    <n v="12.592592592592592"/>
    <n v="7.4074074074074074"/>
    <n v="90"/>
    <n v="45"/>
    <s v="N"/>
    <s v="N"/>
    <s v="N"/>
    <s v="N"/>
    <s v="N"/>
    <s v="N"/>
    <s v="N"/>
    <s v="N"/>
    <s v="N"/>
    <s v="N"/>
    <n v="54"/>
    <n v="24"/>
    <s v="N"/>
    <s v="N"/>
    <n v="9"/>
    <n v="18"/>
    <s v="N"/>
    <s v="N"/>
    <n v="14"/>
    <n v="10"/>
    <s v="N"/>
    <s v="N"/>
    <s v="N"/>
    <s v="N"/>
    <s v="N"/>
    <n v="1"/>
  </r>
  <r>
    <n v="29"/>
    <x v="10"/>
    <n v="2003"/>
    <n v="2"/>
    <n v="0"/>
    <n v="3"/>
    <x v="4"/>
    <s v=" Obstet Gynecol. 2003 Jun;101(6):1249-53."/>
    <n v="2"/>
    <n v="2"/>
    <s v="April 1999 - Dec 2001"/>
    <n v="1"/>
    <s v="NICU, Johns Hopkins university school of medicine, Baltimore, Maryland, USA"/>
    <s v="N"/>
    <s v="N"/>
    <n v="1500"/>
    <s v="N"/>
    <s v="N"/>
    <n v="2"/>
    <x v="0"/>
    <s v="Clinical description"/>
    <n v="0"/>
    <x v="1"/>
    <s v="No definition. IVH is combined with PVL, neonatal seizures and hydrocephalus."/>
    <n v="213"/>
    <n v="213"/>
    <n v="168"/>
    <n v="61"/>
    <s v="N"/>
    <s v="N"/>
    <s v="N"/>
    <n v="45"/>
    <n v="16"/>
    <s v="N"/>
    <s v="N"/>
    <s v="N"/>
    <s v="N"/>
    <s v="N"/>
    <s v="N"/>
    <s v="N"/>
    <s v="N"/>
    <s v="N"/>
    <s v="N"/>
    <s v="N"/>
    <s v="N"/>
    <s v="N"/>
    <s v="N"/>
    <s v="N"/>
    <s v="N"/>
    <s v="N"/>
    <n v="28.321596244131456"/>
    <n v="2.5361502347417844"/>
    <n v="1045.2206572769953"/>
    <n v="256.46948356807513"/>
    <s v="N"/>
    <s v="N"/>
    <n v="21.12676056338028"/>
    <n v="36.15023474178404"/>
    <s v="N"/>
    <s v="N"/>
    <s v="N"/>
    <s v="N"/>
    <s v="N"/>
    <s v="N"/>
    <s v="N"/>
    <s v="N"/>
    <s v="N"/>
    <s v="N"/>
    <s v="N"/>
    <s v="N"/>
    <s v="N"/>
    <s v="N"/>
    <s v="N"/>
    <s v="N"/>
    <s v="N"/>
    <s v="N"/>
    <s v="N"/>
    <s v="N"/>
    <s v="N"/>
    <s v="N"/>
    <s v="N"/>
    <s v="N"/>
    <s v="N"/>
    <n v="4"/>
    <s v="N"/>
    <s v="N"/>
    <s v="N"/>
    <s v="N"/>
    <n v="1"/>
  </r>
  <r>
    <n v="48"/>
    <x v="11"/>
    <n v="1987"/>
    <n v="4"/>
    <n v="2"/>
    <n v="3"/>
    <x v="5"/>
    <s v="Obstet Gynecol. 1987 Aug;70(2):183-6."/>
    <n v="1"/>
    <n v="2"/>
    <s v="Jan  1980-Dec 1984"/>
    <n v="1"/>
    <s v="Orlando Regional Medical Center,Orlando, Florida"/>
    <n v="34"/>
    <n v="26"/>
    <s v="N"/>
    <s v="N"/>
    <s v="Previous digital vaginal exams, meconium staining, foul-smelling amniotic fluid, temperature &gt; 38°C"/>
    <n v="2"/>
    <x v="0"/>
    <s v="Short description"/>
    <n v="0"/>
    <x v="4"/>
    <s v="Papile"/>
    <n v="86"/>
    <n v="86"/>
    <n v="43"/>
    <n v="37"/>
    <s v="N"/>
    <s v="N"/>
    <n v="12"/>
    <n v="43"/>
    <n v="37"/>
    <s v="N"/>
    <s v="N"/>
    <n v="12"/>
    <s v="N"/>
    <s v="N"/>
    <s v="N"/>
    <s v="N"/>
    <s v="N"/>
    <s v="N"/>
    <n v="29.1"/>
    <n v="1.7"/>
    <n v="29.3"/>
    <n v="1.8"/>
    <n v="1137"/>
    <n v="185"/>
    <n v="1218"/>
    <n v="256"/>
    <n v="29.2"/>
    <n v="1.75"/>
    <n v="1177.5"/>
    <n v="220.5"/>
    <s v="N"/>
    <s v="N"/>
    <n v="50"/>
    <n v="86.046511627906995"/>
    <s v="N"/>
    <s v="N"/>
    <n v="27.906976744186046"/>
    <s v="N"/>
    <s v="N"/>
    <s v="N"/>
    <s v="N"/>
    <s v="N"/>
    <s v="N"/>
    <s v="N"/>
    <s v="N"/>
    <s v="N"/>
    <s v="N"/>
    <s v="N"/>
    <s v="N"/>
    <s v="N"/>
    <s v="N"/>
    <s v="N"/>
    <s v="N"/>
    <s v="N"/>
    <s v="N"/>
    <s v="N"/>
    <s v="N"/>
    <s v="N"/>
    <s v="N"/>
    <s v="N"/>
    <s v="N"/>
    <s v="N"/>
    <s v="N"/>
    <s v="N"/>
    <n v="1"/>
  </r>
  <r>
    <n v="50"/>
    <x v="12"/>
    <n v="2013"/>
    <n v="4"/>
    <n v="0"/>
    <n v="3"/>
    <x v="2"/>
    <s v="Am J Perinatol 2013;30:59–68"/>
    <n v="2"/>
    <n v="1"/>
    <s v="Jan2007-Dec2008"/>
    <n v="1"/>
    <s v="Sunnybrook Health Sciences Centre, Toronto, Canada"/>
    <n v="29.857142857142858"/>
    <s v="N"/>
    <s v="N"/>
    <s v="N"/>
    <s v="N"/>
    <n v="2"/>
    <x v="0"/>
    <s v="Newton 1993"/>
    <n v="0"/>
    <x v="4"/>
    <s v="Volpe"/>
    <n v="179"/>
    <n v="179"/>
    <n v="146"/>
    <n v="23"/>
    <s v="N"/>
    <s v="N"/>
    <n v="3"/>
    <n v="33"/>
    <n v="13"/>
    <s v="N"/>
    <s v="N"/>
    <n v="0"/>
    <s v="N"/>
    <s v="N"/>
    <s v="N"/>
    <s v="N"/>
    <s v="N"/>
    <s v="N"/>
    <n v="27.1"/>
    <n v="1.7"/>
    <n v="27.3"/>
    <n v="1.3"/>
    <n v="927"/>
    <n v="275"/>
    <n v="988"/>
    <n v="226"/>
    <n v="27.136871508379887"/>
    <n v="1.6262569832402232"/>
    <n v="938.24581005586595"/>
    <n v="265.96648044692739"/>
    <n v="54.74860335195531"/>
    <n v="67.597765363128488"/>
    <n v="18.435754189944134"/>
    <n v="20.11173184357542"/>
    <s v="N"/>
    <s v="N"/>
    <n v="1.6759776536312849"/>
    <n v="146"/>
    <n v="33"/>
    <s v="N"/>
    <s v="N"/>
    <s v="N"/>
    <s v="N"/>
    <s v="N"/>
    <s v="N"/>
    <s v="N"/>
    <s v="N"/>
    <n v="25"/>
    <n v="21"/>
    <n v="118"/>
    <n v="19"/>
    <n v="39"/>
    <n v="5"/>
    <n v="5"/>
    <n v="3"/>
    <s v="N"/>
    <s v="N"/>
    <n v="25"/>
    <n v="4"/>
    <n v="3"/>
    <n v="103"/>
    <n v="18"/>
    <n v="130"/>
    <n v="25"/>
    <n v="1"/>
  </r>
  <r>
    <n v="14"/>
    <x v="13"/>
    <n v="2001"/>
    <n v="3"/>
    <n v="2"/>
    <n v="3"/>
    <x v="1"/>
    <s v="J Pediatr. 2001 Jan;138(1):101-7"/>
    <n v="1"/>
    <n v="1"/>
    <s v="N"/>
    <n v="1"/>
    <s v="Siena"/>
    <s v="N"/>
    <s v="N"/>
    <s v="N"/>
    <s v="N"/>
    <s v="chromosomal chromosomal or congenital abnormalities, mothers who had used illicit drugs in pregnancy, or undergone cervical cerclage."/>
    <n v="2"/>
    <x v="0"/>
    <m/>
    <n v="0"/>
    <x v="0"/>
    <s v="Papile"/>
    <n v="483"/>
    <n v="483"/>
    <n v="402"/>
    <s v="N"/>
    <s v="N"/>
    <s v="N"/>
    <n v="43"/>
    <n v="81"/>
    <s v="N"/>
    <s v="N"/>
    <s v="N"/>
    <n v="11"/>
    <s v="Y"/>
    <s v="N"/>
    <s v="N"/>
    <s v="N"/>
    <s v="1.14 (0.80-1.63) "/>
    <s v="&quot;Potential Confounders&quot;"/>
    <n v="34.378606965174129"/>
    <n v="5.3803482587064675"/>
    <n v="34.838271604938271"/>
    <n v="5.0777777777777775"/>
    <n v="2551.2437810945275"/>
    <n v="1021.4925373134329"/>
    <n v="2145.5555555555557"/>
    <n v="962.59259259259261"/>
    <n v="34.455693581780537"/>
    <n v="5.3296066252587986"/>
    <n v="2483.2091097308489"/>
    <n v="1011.6149068322982"/>
    <n v="54.484304932735427"/>
    <s v="N"/>
    <n v="16.770186335403725"/>
    <s v="N"/>
    <s v="N"/>
    <s v="N"/>
    <n v="11.180124223602485"/>
    <s v="N"/>
    <s v="N"/>
    <s v="N"/>
    <s v="N"/>
    <s v="N"/>
    <s v="N"/>
    <s v="N"/>
    <s v="N"/>
    <s v="N"/>
    <s v="N"/>
    <s v="N"/>
    <s v="N"/>
    <s v="N"/>
    <s v="N"/>
    <s v="N"/>
    <s v="N"/>
    <s v="N"/>
    <s v="N"/>
    <s v="N"/>
    <s v="N"/>
    <s v="N"/>
    <s v="N"/>
    <n v="4"/>
    <s v="N"/>
    <s v="N"/>
    <s v="N"/>
    <s v="N"/>
    <n v="1"/>
  </r>
  <r>
    <n v="15"/>
    <x v="14"/>
    <n v="2001"/>
    <n v="3"/>
    <n v="2"/>
    <n v="3"/>
    <x v="1"/>
    <s v="J Pediatr. 2001 Jan;138(1):101-5"/>
    <n v="1"/>
    <n v="1"/>
    <s v="N"/>
    <n v="1"/>
    <s v="Siena"/>
    <s v="N"/>
    <s v="N"/>
    <s v="N"/>
    <s v="N"/>
    <s v="chromosomal chromosomal or congenital abnormalities, mothers who had used illicit drugs in pregnancy, or undergone cervical cerclage."/>
    <n v="1"/>
    <x v="1"/>
    <m/>
    <n v="0"/>
    <x v="0"/>
    <s v="Papile"/>
    <n v="483"/>
    <n v="483"/>
    <n v="300"/>
    <s v="N"/>
    <s v="N"/>
    <s v="N"/>
    <n v="8"/>
    <n v="183"/>
    <s v="N"/>
    <s v="N"/>
    <s v="N"/>
    <n v="46"/>
    <s v="Y"/>
    <s v="N"/>
    <s v="N"/>
    <s v="N"/>
    <s v="3,5 (2,37-5,16)"/>
    <s v="&quot;Potential Confounders&quot;"/>
    <n v="36.097333333333331"/>
    <n v="4.8890000000000002"/>
    <n v="31.764480874316938"/>
    <n v="6.0519125683060109"/>
    <n v="2907.2333333333331"/>
    <n v="973.83333333333337"/>
    <n v="1788.0874316939892"/>
    <n v="1073.5519125683061"/>
    <n v="34.455693581780537"/>
    <n v="5.3296066252587986"/>
    <n v="2483.2091097308489"/>
    <n v="1011.6149068322982"/>
    <n v="54.484304932735427"/>
    <s v="N"/>
    <n v="37.888198757763973"/>
    <s v="N"/>
    <s v="N"/>
    <s v="N"/>
    <n v="11.180124223602485"/>
    <s v="N"/>
    <s v="N"/>
    <s v="N"/>
    <s v="N"/>
    <s v="N"/>
    <s v="N"/>
    <s v="N"/>
    <s v="N"/>
    <s v="N"/>
    <s v="N"/>
    <s v="N"/>
    <s v="N"/>
    <s v="N"/>
    <s v="N"/>
    <s v="N"/>
    <s v="N"/>
    <s v="N"/>
    <s v="N"/>
    <s v="N"/>
    <s v="N"/>
    <s v="N"/>
    <s v="N"/>
    <n v="4"/>
    <s v="N"/>
    <s v="N"/>
    <s v="N"/>
    <s v="N"/>
    <n v="1"/>
  </r>
  <r>
    <n v="58"/>
    <x v="15"/>
    <n v="2012"/>
    <n v="4"/>
    <n v="0"/>
    <n v="2"/>
    <x v="3"/>
    <s v="Neonatology 2012;102:270-275"/>
    <n v="2"/>
    <n v="1"/>
    <s v="Jan 1999 - Aug 2004"/>
    <n v="1"/>
    <s v="University of Bonn"/>
    <n v="27.857142857142858"/>
    <n v="23"/>
    <s v="N"/>
    <s v="N"/>
    <s v="no coagulation test performed"/>
    <n v="2"/>
    <x v="0"/>
    <s v="Clinical description"/>
    <n v="0"/>
    <x v="1"/>
    <s v="N"/>
    <n v="132"/>
    <n v="132"/>
    <n v="80"/>
    <n v="28"/>
    <s v="N"/>
    <s v="N"/>
    <s v="N"/>
    <n v="52"/>
    <n v="30"/>
    <s v="N"/>
    <s v="N"/>
    <s v="N"/>
    <s v="N"/>
    <s v="N"/>
    <s v="N"/>
    <s v="N"/>
    <s v="N"/>
    <s v="N"/>
    <s v="N"/>
    <s v="N"/>
    <s v="N"/>
    <s v="N"/>
    <s v="N"/>
    <s v="N"/>
    <s v="N"/>
    <s v="N"/>
    <n v="25.507878787878788"/>
    <n v="1.02"/>
    <n v="714.01893939393938"/>
    <n v="169.19393939393939"/>
    <n v="50"/>
    <n v="87.121212121212125"/>
    <n v="39.393939393939391"/>
    <n v="43.939393939393938"/>
    <s v="N"/>
    <s v="N"/>
    <s v="N"/>
    <s v="N"/>
    <s v="N"/>
    <s v="N"/>
    <s v="N"/>
    <s v="N"/>
    <s v="N"/>
    <s v="N"/>
    <s v="N"/>
    <s v="N"/>
    <s v="N"/>
    <s v="N"/>
    <s v="N"/>
    <s v="N"/>
    <s v="N"/>
    <s v="N"/>
    <s v="N"/>
    <s v="N"/>
    <s v="N"/>
    <s v="N"/>
    <s v="N"/>
    <s v="N"/>
    <s v="N"/>
    <n v="1"/>
    <s v="N"/>
    <s v="N"/>
    <s v="N"/>
    <s v="N"/>
    <n v="1"/>
  </r>
  <r>
    <n v="62"/>
    <x v="16"/>
    <n v="2012"/>
    <n v="3"/>
    <n v="0"/>
    <n v="2"/>
    <x v="4"/>
    <s v="Childs Nerv Syst (2012) 28:2077–2084"/>
    <n v="2"/>
    <n v="2"/>
    <s v="Jan 2010-Dec 2010"/>
    <n v="3"/>
    <s v="3 NICUs in China"/>
    <s v="N"/>
    <s v="N"/>
    <s v="N"/>
    <s v="N"/>
    <s v="Infants with central nervous system anomalies, congenital heart and lung diseases (except PDA) and chromosomal disorders"/>
    <n v="2"/>
    <x v="0"/>
    <s v="N"/>
    <n v="0"/>
    <x v="1"/>
    <s v="N"/>
    <n v="232"/>
    <n v="232"/>
    <n v="188"/>
    <n v="63"/>
    <s v="N"/>
    <s v="N"/>
    <s v="N"/>
    <n v="44"/>
    <n v="16"/>
    <s v="N"/>
    <s v="N"/>
    <s v="N"/>
    <s v="N"/>
    <s v="N"/>
    <s v="N"/>
    <s v="N"/>
    <s v="N"/>
    <s v="N"/>
    <s v="N"/>
    <s v="N"/>
    <s v="N"/>
    <s v="N"/>
    <s v="N"/>
    <s v="N"/>
    <s v="N"/>
    <s v="N"/>
    <n v="30.661465517241378"/>
    <n v="2.5954741379310344"/>
    <n v="1566.3793103448277"/>
    <n v="631.93965517241384"/>
    <n v="72.84482758620689"/>
    <n v="41.379310344827587"/>
    <n v="18.96551724137931"/>
    <n v="34.051724137931032"/>
    <s v="N"/>
    <s v="N"/>
    <s v="N"/>
    <s v="N"/>
    <s v="N"/>
    <s v="N"/>
    <s v="N"/>
    <s v="N"/>
    <s v="N"/>
    <s v="N"/>
    <s v="N"/>
    <s v="N"/>
    <s v="N"/>
    <s v="N"/>
    <s v="N"/>
    <s v="N"/>
    <s v="N"/>
    <s v="N"/>
    <s v="N"/>
    <s v="N"/>
    <s v="N"/>
    <s v="N"/>
    <s v="N"/>
    <s v="N"/>
    <s v="N"/>
    <n v="4"/>
    <s v="N"/>
    <s v="N"/>
    <s v="N"/>
    <s v="N"/>
    <n v="1"/>
  </r>
  <r>
    <n v="63"/>
    <x v="17"/>
    <n v="2011"/>
    <n v="2"/>
    <n v="2"/>
    <n v="2"/>
    <x v="3"/>
    <s v="Pediatr Res. 2011 July ; 70(1): 90–95."/>
    <n v="1"/>
    <n v="1"/>
    <s v="2000-2009"/>
    <n v="1"/>
    <s v="NICU at University of Iowa Children's Hospital"/>
    <n v="31.857142857142858"/>
    <s v="N"/>
    <n v="1499"/>
    <s v="N"/>
    <s v="infants of women with heart disease (0.37%), bleeding disorder (1.1%), autoimmune disease (0.0%), thrombocytopenia (2.2%), gestational diabetes (3.0%), type I diabetes (0.74%), type II diabetes (1.1%), chronic hypertension (8.9%), pre-eclampsia (28.0%), eclampsia (1.1%), gestational hypertension (5.5%), hemolysis, elevated liver enzymes and low platelet count (HELLP) syndrome (7.7%), infants with congenital anomalies (3.0%), infants who were a twin (17.7%) and infants with one or both parents of non-Caucasian descent (23.2%)"/>
    <n v="2"/>
    <x v="0"/>
    <s v="N"/>
    <n v="0"/>
    <x v="1"/>
    <s v="Papile"/>
    <n v="271"/>
    <n v="219"/>
    <n v="186"/>
    <n v="41"/>
    <s v="N"/>
    <s v="N"/>
    <s v="N"/>
    <n v="33"/>
    <n v="6"/>
    <s v="N"/>
    <s v="N"/>
    <s v="N"/>
    <s v="N"/>
    <s v="N"/>
    <s v="N"/>
    <s v="N"/>
    <s v="N"/>
    <s v="N"/>
    <s v="N"/>
    <s v="N"/>
    <s v="N"/>
    <s v="N"/>
    <s v="N"/>
    <s v="N"/>
    <s v="N"/>
    <s v="N"/>
    <s v="N"/>
    <s v="N"/>
    <s v="N"/>
    <s v="N"/>
    <n v="58.302583025830259"/>
    <s v="N"/>
    <n v="15.21917808219178"/>
    <n v="21.461187214611872"/>
    <s v="N"/>
    <s v="N"/>
    <s v="N"/>
    <s v="N"/>
    <s v="N"/>
    <s v="N"/>
    <s v="N"/>
    <s v="N"/>
    <s v="N"/>
    <s v="N"/>
    <s v="N"/>
    <s v="N"/>
    <s v="N"/>
    <s v="N"/>
    <s v="N"/>
    <s v="N"/>
    <s v="N"/>
    <s v="N"/>
    <s v="N"/>
    <s v="N"/>
    <s v="N"/>
    <s v="N"/>
    <s v="N"/>
    <s v="N"/>
    <s v="N"/>
    <s v="N"/>
    <s v="N"/>
    <s v="N"/>
    <s v="N"/>
    <s v="N"/>
    <n v="1"/>
  </r>
  <r>
    <n v="73"/>
    <x v="18"/>
    <n v="2001"/>
    <n v="4"/>
    <n v="0"/>
    <n v="3"/>
    <x v="2"/>
    <s v="Obstet Gynecol. 2001 Jun;97(6):921-5."/>
    <n v="2"/>
    <n v="2"/>
    <s v="Nov 1997 - 1999"/>
    <n v="1"/>
    <s v="Northwestern Memorial Hospital, Chicago, USA"/>
    <n v="32.857142857142854"/>
    <n v="24"/>
    <s v="N"/>
    <s v="N"/>
    <s v="N"/>
    <n v="2"/>
    <x v="0"/>
    <s v="Clinical description"/>
    <n v="0"/>
    <x v="1"/>
    <s v="Papile"/>
    <n v="280"/>
    <n v="280"/>
    <n v="228"/>
    <n v="34"/>
    <s v="N"/>
    <s v="N"/>
    <s v="N"/>
    <n v="52"/>
    <n v="22"/>
    <s v="N"/>
    <s v="N"/>
    <s v="N"/>
    <s v="Y"/>
    <s v="3,3 (1,5-7,1)"/>
    <s v="N"/>
    <s v="N"/>
    <s v="N"/>
    <s v="GA, BW, vaginal delivery, sepsis, RDS, Death, Tocolysis with magnesium, tocolysis with indomethacin and combined tocolysis with indomethacin and magnesium."/>
    <s v="N"/>
    <s v="N"/>
    <s v="N"/>
    <s v="N"/>
    <s v="N"/>
    <s v="N"/>
    <s v="N"/>
    <s v="N"/>
    <n v="29.6"/>
    <n v="2.2000000000000002"/>
    <n v="1327.6"/>
    <n v="408"/>
    <n v="56.2"/>
    <s v="N"/>
    <n v="18.571428571428573"/>
    <n v="20"/>
    <s v="N"/>
    <s v="N"/>
    <s v="N"/>
    <s v="N"/>
    <s v="N"/>
    <s v="N"/>
    <s v="N"/>
    <s v="N"/>
    <s v="N"/>
    <s v="N"/>
    <s v="N"/>
    <s v="N"/>
    <s v="N"/>
    <s v="N"/>
    <s v="N"/>
    <s v="N"/>
    <s v="N"/>
    <s v="N"/>
    <s v="N"/>
    <s v="N"/>
    <s v="N"/>
    <s v="N"/>
    <s v="N"/>
    <s v="N"/>
    <s v="N"/>
    <s v="N"/>
    <s v="N"/>
    <s v="N"/>
    <s v="N"/>
    <s v="N"/>
    <n v="1"/>
  </r>
  <r>
    <n v="77"/>
    <x v="19"/>
    <n v="2013"/>
    <n v="4"/>
    <n v="1"/>
    <n v="3"/>
    <x v="1"/>
    <s v="Revista de la Facultad de Ciencias Medicas 2013; 70(3): 123-133"/>
    <n v="2"/>
    <n v="2"/>
    <s v="Jan 2006-March 2013"/>
    <n v="1"/>
    <s v="NICU of Hospital Materno Infantil Ramon Sarda, Buenos Aires, Argentina"/>
    <n v="32"/>
    <n v="24"/>
    <n v="1500"/>
    <n v="500"/>
    <s v=" Multiple pregnancies, congenital anomalies, intrauterine infection and mortality before 24 hours of life, lack of histopathologic placenta informaion and lack of premature ultrasonography"/>
    <n v="2"/>
    <x v="0"/>
    <s v="N"/>
    <n v="0"/>
    <x v="1"/>
    <s v="Papile 1978"/>
    <n v="198"/>
    <n v="198"/>
    <n v="151"/>
    <n v="33"/>
    <s v="N"/>
    <s v="N"/>
    <s v="N"/>
    <n v="47"/>
    <n v="16"/>
    <s v="N"/>
    <s v="N"/>
    <s v="N"/>
    <s v="N"/>
    <s v="N"/>
    <s v="N"/>
    <s v="N"/>
    <s v="N"/>
    <s v="N"/>
    <s v="N"/>
    <s v="N"/>
    <s v="N"/>
    <s v="N"/>
    <s v="N"/>
    <s v="N"/>
    <s v="N"/>
    <s v="N"/>
    <n v="28"/>
    <n v="2.1"/>
    <n v="1072"/>
    <n v="256"/>
    <n v="53"/>
    <n v="65.656565656565661"/>
    <n v="23.737373737373737"/>
    <n v="24.747474747474747"/>
    <s v="N"/>
    <s v="N"/>
    <s v="N"/>
    <s v="N"/>
    <s v="N"/>
    <s v="N"/>
    <s v="N"/>
    <s v="N"/>
    <s v="N"/>
    <s v="N"/>
    <s v="N"/>
    <s v="N"/>
    <s v="N"/>
    <s v="N"/>
    <s v="N"/>
    <s v="N"/>
    <s v="N"/>
    <s v="N"/>
    <s v="N"/>
    <s v="N"/>
    <s v="N"/>
    <s v="N"/>
    <s v="N"/>
    <s v="N"/>
    <s v="N"/>
    <n v="4"/>
    <s v="N"/>
    <s v="N"/>
    <s v="N"/>
    <s v="N"/>
    <n v="1"/>
  </r>
  <r>
    <n v="79"/>
    <x v="20"/>
    <n v="2004"/>
    <n v="2"/>
    <n v="2"/>
    <n v="2"/>
    <x v="3"/>
    <s v="Obstet Gynecol. 2004 Aug;104(2):225-31."/>
    <n v="2"/>
    <n v="1"/>
    <s v="Jan 1993 - Dec 2002"/>
    <n v="1"/>
    <s v="San Gerardo Hospital. Monza, Italy"/>
    <n v="33"/>
    <n v="24"/>
    <s v="N"/>
    <s v="N"/>
    <s v="Transfer, and neonates with congenital anomalies."/>
    <n v="2"/>
    <x v="0"/>
    <s v="Clinical description"/>
    <n v="0"/>
    <x v="1"/>
    <s v="Volpe"/>
    <n v="653"/>
    <n v="653"/>
    <n v="580"/>
    <n v="33"/>
    <s v="N"/>
    <s v="N"/>
    <s v="N"/>
    <n v="73"/>
    <n v="12"/>
    <s v="N"/>
    <s v="N"/>
    <s v="N"/>
    <s v="N"/>
    <s v="N"/>
    <s v="N"/>
    <s v="N"/>
    <s v="N"/>
    <s v="N"/>
    <s v="N"/>
    <s v="N"/>
    <s v="N"/>
    <s v="N"/>
    <s v="N"/>
    <s v="N"/>
    <s v="N"/>
    <s v="N"/>
    <n v="30.103981623277186"/>
    <n v="2.6"/>
    <n v="1335.301684532925"/>
    <n v="515.14241960183767"/>
    <n v="49.617151607963244"/>
    <n v="50.382848392036756"/>
    <n v="11.179173047473201"/>
    <n v="6.8912710566615623"/>
    <s v="N"/>
    <s v="N"/>
    <s v="N"/>
    <s v="N"/>
    <s v="N"/>
    <s v="N"/>
    <s v="N"/>
    <s v="N"/>
    <s v="N"/>
    <s v="N"/>
    <s v="N"/>
    <s v="N"/>
    <s v="N"/>
    <s v="N"/>
    <s v="N"/>
    <s v="N"/>
    <s v="N"/>
    <s v="N"/>
    <s v="N"/>
    <s v="N"/>
    <s v="N"/>
    <s v="N"/>
    <s v="N"/>
    <s v="N"/>
    <s v="N"/>
    <n v="4"/>
    <s v="N"/>
    <s v="N"/>
    <s v="N"/>
    <s v="N"/>
    <n v="1"/>
  </r>
  <r>
    <n v="22"/>
    <x v="21"/>
    <n v="2014"/>
    <n v="4"/>
    <n v="2"/>
    <n v="3"/>
    <x v="5"/>
    <s v="Pediatrics. 2014 Jul;134(1):e154-61."/>
    <n v="2"/>
    <n v="1"/>
    <s v="2008-2011"/>
    <n v="82"/>
    <s v="Italian Neonatal Network"/>
    <n v="30"/>
    <n v="23"/>
    <s v="N"/>
    <s v="N"/>
    <s v="Congenital anomalies, chorioamnionitis AND hypertensive disorders of pregnancy"/>
    <n v="2"/>
    <x v="0"/>
    <s v="No description"/>
    <n v="0"/>
    <x v="0"/>
    <s v="Papile"/>
    <n v="3606"/>
    <n v="3606"/>
    <n v="2096"/>
    <s v="N"/>
    <s v="N"/>
    <s v="N"/>
    <n v="120.10080000000001"/>
    <n v="1510"/>
    <s v="N"/>
    <s v="N"/>
    <s v="N"/>
    <n v="274.21600000000001"/>
    <s v="Y"/>
    <s v="N"/>
    <s v="N"/>
    <s v="N"/>
    <s v="1,5385 (1,14-2,08)"/>
    <s v="GA, antenatal steroids, gender, multiple pregnancies, inborn/outborn, and mode of delivery."/>
    <n v="28.1"/>
    <n v="1.8"/>
    <n v="26.3"/>
    <n v="2.1"/>
    <n v="942"/>
    <n v="278"/>
    <n v="933"/>
    <n v="284"/>
    <n v="27.4"/>
    <n v="2.1"/>
    <n v="938"/>
    <n v="281"/>
    <n v="49.56"/>
    <n v="84.19"/>
    <n v="41.874653355518582"/>
    <s v="N"/>
    <s v="N"/>
    <s v="N"/>
    <n v="10.94"/>
    <n v="2096"/>
    <n v="1510"/>
    <s v="N"/>
    <s v="N"/>
    <s v="N"/>
    <s v="N"/>
    <s v="N"/>
    <s v="N"/>
    <s v="N"/>
    <s v="N"/>
    <s v="N"/>
    <s v="N"/>
    <n v="2018.0288"/>
    <n v="886.06799999999998"/>
    <s v="N"/>
    <s v="N"/>
    <n v="106.05759999999999"/>
    <n v="254.58600000000001"/>
    <n v="370.99199999999996"/>
    <n v="403.47199999999998"/>
    <n v="260.53280000000001"/>
    <n v="369.19499999999999"/>
    <n v="4"/>
    <n v="1801.5120000000002"/>
    <n v="1233.67"/>
    <s v="N"/>
    <s v="N"/>
    <n v="1"/>
  </r>
  <r>
    <n v="23"/>
    <x v="22"/>
    <n v="2014"/>
    <n v="4"/>
    <n v="2"/>
    <m/>
    <x v="3"/>
    <s v=" Neonatology 2014;106:229–234"/>
    <n v="1"/>
    <n v="1"/>
    <s v="Jan 2008-Dec 2011"/>
    <n v="53"/>
    <s v="Spanish Network"/>
    <n v="32"/>
    <s v="N"/>
    <n v="1500"/>
    <s v="N"/>
    <s v="N"/>
    <n v="2"/>
    <x v="0"/>
    <s v="Clinical description"/>
    <n v="0"/>
    <x v="0"/>
    <s v="N"/>
    <n v="8330"/>
    <n v="8330"/>
    <n v="6850"/>
    <s v="N"/>
    <s v="N"/>
    <s v="N"/>
    <n v="575.40000000000009"/>
    <n v="1480"/>
    <s v="N"/>
    <s v="N"/>
    <s v="N"/>
    <n v="214.6"/>
    <s v="Y"/>
    <s v="N"/>
    <s v="N"/>
    <s v="N"/>
    <s v="0,885 (0,694-1,127)"/>
    <s v="GA, birth weight, sex, maternal hypertension, antenatalsteroids, maternal antibiotics, multiplicity, type of delivery, necessityof advanced CPR, and CRIB"/>
    <n v="28.8"/>
    <n v="2.2999999999999998"/>
    <n v="27.1"/>
    <n v="2.2999999999999998"/>
    <n v="1101.4000000000001"/>
    <n v="267.5"/>
    <n v="1016"/>
    <n v="278.2"/>
    <n v="28.497959183673469"/>
    <n v="2.2999999999999994"/>
    <n v="1086.2268907563025"/>
    <n v="269.40108043217288"/>
    <n v="52.064825930372152"/>
    <n v="87.223889555822325"/>
    <n v="17.767106842737096"/>
    <s v="N"/>
    <s v="N"/>
    <s v="N"/>
    <n v="9.4837935174069639"/>
    <n v="6850"/>
    <n v="1480"/>
    <s v="N"/>
    <s v="N"/>
    <s v="N"/>
    <s v="N"/>
    <s v="N"/>
    <s v="N"/>
    <n v="1479.6000000000001"/>
    <n v="63.639999999999993"/>
    <s v="N"/>
    <s v="N"/>
    <n v="4925.1500000000005"/>
    <n v="772.56000000000006"/>
    <s v="N"/>
    <s v="N"/>
    <n v="191.79999999999998"/>
    <n v="148"/>
    <n v="2226.25"/>
    <n v="541.67999999999995"/>
    <n v="972.69999999999993"/>
    <n v="334.48"/>
    <n v="3"/>
    <n v="4493.5999999999995"/>
    <n v="1065.5999999999999"/>
    <n v="5911.55"/>
    <n v="1354.2"/>
    <n v="1"/>
  </r>
  <r>
    <n v="6"/>
    <x v="23"/>
    <n v="2006"/>
    <n v="4"/>
    <n v="0"/>
    <n v="3"/>
    <x v="2"/>
    <s v="Biol Neonate 2006;90:113–121"/>
    <n v="1"/>
    <n v="1"/>
    <s v="Sep 2000 - June 2002"/>
    <n v="1"/>
    <s v="Tertiary perinatal centre, Ljubljana, Slovenia"/>
    <n v="29.857142857142858"/>
    <n v="23"/>
    <s v="N"/>
    <s v="N"/>
    <s v="congenital malformation,outborn, no written informed consent obtained,"/>
    <n v="1"/>
    <x v="1"/>
    <s v="Detailed description"/>
    <n v="1"/>
    <x v="1"/>
    <s v="Papile"/>
    <n v="125"/>
    <n v="125"/>
    <n v="76"/>
    <n v="23"/>
    <s v="N"/>
    <s v="N"/>
    <s v="N"/>
    <n v="49"/>
    <n v="22.57"/>
    <s v="N"/>
    <s v="N"/>
    <s v="N"/>
    <s v="N"/>
    <s v="N"/>
    <s v="N"/>
    <s v="N"/>
    <s v="N"/>
    <s v="N"/>
    <s v="N"/>
    <s v="N"/>
    <s v="N"/>
    <s v="N"/>
    <s v="N"/>
    <s v="N"/>
    <s v="N"/>
    <s v="N"/>
    <n v="27"/>
    <n v="1.6"/>
    <n v="1018.6319999999999"/>
    <n v="234.52799999999999"/>
    <n v="53.759999999999991"/>
    <n v="87.536000000000001"/>
    <n v="39.200000000000003"/>
    <n v="41.055999999999997"/>
    <s v="N"/>
    <s v="N"/>
    <s v="N"/>
    <s v="N"/>
    <s v="N"/>
    <s v="N"/>
    <s v="N"/>
    <s v="N"/>
    <s v="N"/>
    <s v="N"/>
    <s v="N"/>
    <s v="N"/>
    <s v="N"/>
    <s v="N"/>
    <s v="N"/>
    <s v="N"/>
    <s v="N"/>
    <s v="N"/>
    <s v="N"/>
    <s v="N"/>
    <s v="N"/>
    <s v="N"/>
    <s v="N"/>
    <s v="N"/>
    <s v="N"/>
    <n v="3"/>
    <s v="N"/>
    <s v="N"/>
    <s v="N"/>
    <s v="N"/>
    <n v="1"/>
  </r>
  <r>
    <n v="9"/>
    <x v="24"/>
    <n v="2009"/>
    <n v="4"/>
    <n v="0"/>
    <n v="2"/>
    <x v="3"/>
    <s v="Am J Obstet Gynecol. 2009 Dec;201(6):587.e1-8"/>
    <n v="1"/>
    <n v="1"/>
    <s v="May 2001 - Feb 2003"/>
    <n v="1"/>
    <s v="Eramus University Medical Center-Sophia Cildren's Hospital, Rotterdam"/>
    <n v="32"/>
    <s v="N"/>
    <s v="N"/>
    <s v="N"/>
    <s v="N"/>
    <n v="1"/>
    <x v="1"/>
    <s v="Detailed description"/>
    <n v="1"/>
    <x v="2"/>
    <s v="N"/>
    <n v="301"/>
    <n v="301"/>
    <n v="180"/>
    <n v="21"/>
    <s v="N"/>
    <s v="N"/>
    <n v="8"/>
    <n v="121"/>
    <n v="24"/>
    <s v="N"/>
    <s v="N"/>
    <n v="5"/>
    <s v="N"/>
    <s v="N"/>
    <s v="N"/>
    <s v="N"/>
    <s v="N"/>
    <s v="N"/>
    <n v="29.6"/>
    <n v="1.7"/>
    <n v="28.306611570247934"/>
    <n v="2.0123966942148761"/>
    <n v="1112"/>
    <n v="339"/>
    <n v="1188.8677685950413"/>
    <n v="358.25619834710744"/>
    <n v="29.080066445182727"/>
    <n v="1.8255813953488371"/>
    <n v="1142.9003322259136"/>
    <n v="346.74086378737542"/>
    <n v="51.162790697674417"/>
    <n v="82.724252491694358"/>
    <n v="40.199335548172755"/>
    <n v="14.950166112956811"/>
    <s v="N"/>
    <s v="N"/>
    <n v="4.3189368770764123"/>
    <n v="180"/>
    <n v="121"/>
    <n v="30.8"/>
    <n v="5.3"/>
    <n v="30.687603305785125"/>
    <n v="5.1247933884297519"/>
    <s v="N"/>
    <s v="N"/>
    <n v="100"/>
    <n v="7"/>
    <n v="28"/>
    <n v="58"/>
    <n v="138"/>
    <n v="38"/>
    <n v="70"/>
    <n v="9"/>
    <n v="35"/>
    <n v="33"/>
    <n v="56"/>
    <n v="32"/>
    <n v="16"/>
    <n v="16"/>
    <n v="3"/>
    <n v="123"/>
    <n v="89"/>
    <n v="146"/>
    <n v="103"/>
    <n v="1"/>
  </r>
  <r>
    <n v="10"/>
    <x v="25"/>
    <n v="2010"/>
    <n v="4"/>
    <n v="0"/>
    <n v="2"/>
    <x v="3"/>
    <s v="Early Human Development 87 (2011) 143–145"/>
    <n v="1"/>
    <n v="1"/>
    <s v="July - Dec 2006"/>
    <n v="1"/>
    <s v="Padova, Italy"/>
    <n v="27.857142857142858"/>
    <s v="N"/>
    <n v="999"/>
    <s v="N"/>
    <s v="N"/>
    <n v="1"/>
    <x v="1"/>
    <s v="Redline, 2003"/>
    <n v="0"/>
    <x v="5"/>
    <s v="N"/>
    <n v="29"/>
    <n v="29"/>
    <n v="15"/>
    <n v="2"/>
    <s v="N"/>
    <n v="2"/>
    <n v="0"/>
    <n v="14"/>
    <n v="6"/>
    <s v="N"/>
    <n v="5"/>
    <n v="1"/>
    <s v="N"/>
    <s v="N"/>
    <s v="N"/>
    <s v="N"/>
    <s v="N"/>
    <s v="N"/>
    <n v="27.5"/>
    <n v="0.77"/>
    <n v="25.9"/>
    <n v="1.21"/>
    <n v="792"/>
    <n v="182"/>
    <n v="818"/>
    <n v="173"/>
    <n v="26.72758620689655"/>
    <n v="0.98241379310344823"/>
    <n v="804.55172413793105"/>
    <n v="177.65517241379311"/>
    <n v="58.620689655172413"/>
    <n v="75.862068965517238"/>
    <n v="48.275862068965516"/>
    <n v="27.586206896551722"/>
    <s v="N"/>
    <n v="24.137931034482762"/>
    <n v="3.4482758620689657"/>
    <n v="15"/>
    <n v="14"/>
    <s v="N"/>
    <s v="N"/>
    <s v="N"/>
    <s v="N"/>
    <s v="N"/>
    <s v="N"/>
    <s v="N"/>
    <s v="N"/>
    <s v="N"/>
    <s v="N"/>
    <s v="N"/>
    <s v="N"/>
    <s v="N"/>
    <s v="N"/>
    <s v="N"/>
    <s v="N"/>
    <n v="1"/>
    <n v="2"/>
    <n v="0"/>
    <n v="1"/>
    <n v="4"/>
    <n v="13"/>
    <n v="9"/>
    <s v="N"/>
    <s v="N"/>
    <n v="1"/>
  </r>
  <r>
    <n v="27"/>
    <x v="26"/>
    <n v="2011"/>
    <n v="4"/>
    <n v="0"/>
    <n v="3"/>
    <x v="2"/>
    <s v="J Pediatr. 2011 Mar;158(3):397-402."/>
    <n v="1"/>
    <n v="1"/>
    <s v="April 1997 - Dec 2004"/>
    <n v="1"/>
    <s v="Edmonton, Alberta, Canada"/>
    <n v="32"/>
    <s v="N"/>
    <n v="1250"/>
    <s v="N"/>
    <s v="BW &lt; P3; monochorionic twins, outborn infants; major malformation"/>
    <n v="1"/>
    <x v="1"/>
    <s v="Detailed description"/>
    <n v="0"/>
    <x v="0"/>
    <s v="Papile"/>
    <n v="628"/>
    <n v="617"/>
    <n v="319"/>
    <s v="N"/>
    <s v="N"/>
    <s v="N"/>
    <n v="38"/>
    <n v="298"/>
    <s v="N"/>
    <s v="N"/>
    <s v="N"/>
    <n v="58"/>
    <s v="N"/>
    <s v="N"/>
    <s v="N"/>
    <s v="N"/>
    <s v="N"/>
    <s v="N"/>
    <n v="27.6"/>
    <n v="1"/>
    <n v="26.1"/>
    <n v="0.1"/>
    <n v="958.7"/>
    <n v="11.2"/>
    <n v="899.3"/>
    <n v="11.9"/>
    <n v="26.87552674230146"/>
    <n v="0.56531604538087521"/>
    <n v="930.01085899513771"/>
    <n v="11.538087520259319"/>
    <n v="47.929936305732483"/>
    <n v="83.467094703049753"/>
    <n v="48.298217179902757"/>
    <s v="N"/>
    <s v="N"/>
    <s v="N"/>
    <n v="15.559157212317666"/>
    <n v="325"/>
    <n v="303"/>
    <s v="N"/>
    <s v="N"/>
    <s v="N"/>
    <s v="N"/>
    <s v="N"/>
    <s v="N"/>
    <s v="N"/>
    <s v="N"/>
    <n v="53"/>
    <n v="144"/>
    <n v="253"/>
    <n v="117"/>
    <s v="N"/>
    <s v="N"/>
    <n v="2"/>
    <n v="16"/>
    <n v="78"/>
    <n v="66"/>
    <n v="49"/>
    <n v="68"/>
    <n v="4"/>
    <n v="272"/>
    <n v="248"/>
    <s v="N"/>
    <s v="N"/>
    <n v="1"/>
  </r>
  <r>
    <n v="12"/>
    <x v="27"/>
    <n v="2015"/>
    <n v="4"/>
    <n v="0"/>
    <n v="2"/>
    <x v="3"/>
    <s v="Acta Paediatr. 2015 Jun;104(6):575-80"/>
    <n v="1"/>
    <n v="1"/>
    <s v="2005-2008"/>
    <n v="1"/>
    <s v="Sahlgrenska University Hospital, Gothenburg"/>
    <n v="28.857142857142858"/>
    <s v="N"/>
    <s v="N"/>
    <s v="N"/>
    <s v="secondborn twins"/>
    <n v="1"/>
    <x v="1"/>
    <s v="Yoon 1995, Pacora 202"/>
    <n v="1"/>
    <x v="1"/>
    <s v="N"/>
    <n v="24"/>
    <n v="24"/>
    <n v="8"/>
    <n v="0"/>
    <s v="N"/>
    <s v="N"/>
    <s v="N"/>
    <n v="16"/>
    <n v="4"/>
    <s v="N"/>
    <s v="N"/>
    <s v="N"/>
    <s v="N"/>
    <s v="N"/>
    <s v="N"/>
    <s v="N"/>
    <s v="N"/>
    <s v="N"/>
    <n v="26.571428571428573"/>
    <n v="1.5714285714285714"/>
    <n v="25.571428571428573"/>
    <n v="1.2"/>
    <n v="708"/>
    <n v="181"/>
    <n v="811"/>
    <n v="133"/>
    <n v="25.904761904761909"/>
    <n v="1.3238095238095238"/>
    <n v="776.66666666666663"/>
    <n v="149"/>
    <n v="50"/>
    <n v="100"/>
    <n v="66.666666666666671"/>
    <n v="16.666666666666668"/>
    <s v="N"/>
    <s v="N"/>
    <s v="N"/>
    <n v="8"/>
    <n v="16"/>
    <n v="30"/>
    <n v="4.7"/>
    <n v="30.1"/>
    <n v="7.4"/>
    <s v="N"/>
    <s v="N"/>
    <n v="3"/>
    <n v="0"/>
    <n v="1"/>
    <n v="6"/>
    <n v="6"/>
    <n v="5"/>
    <s v="N"/>
    <s v="N"/>
    <s v="N"/>
    <s v="N"/>
    <n v="5"/>
    <n v="8"/>
    <n v="0"/>
    <n v="3"/>
    <n v="4"/>
    <n v="8"/>
    <n v="16"/>
    <s v="N"/>
    <s v="N"/>
    <n v="1"/>
  </r>
  <r>
    <n v="13"/>
    <x v="28"/>
    <n v="2015"/>
    <n v="3"/>
    <n v="0"/>
    <n v="3"/>
    <x v="3"/>
    <s v="Am J Perinatol 2015;32:795-802"/>
    <n v="2"/>
    <n v="1"/>
    <s v="August 2003 - Feb 2012"/>
    <n v="1"/>
    <s v="NICU at University of Michigan Medical Centre"/>
    <n v="28.857142857142858"/>
    <s v="N"/>
    <s v="N"/>
    <s v="N"/>
    <s v="death on first day, transferred after 3rd day life, lack of early screening ultrasound, did not have serum sodium levels monitored every 12 hours during first 10 days of life."/>
    <n v="1"/>
    <x v="1"/>
    <s v="N"/>
    <n v="0"/>
    <x v="1"/>
    <s v="Papile"/>
    <n v="216"/>
    <n v="216"/>
    <n v="128"/>
    <n v="62"/>
    <s v="N"/>
    <s v="N"/>
    <s v="N"/>
    <n v="88"/>
    <n v="58"/>
    <s v="N"/>
    <s v="N"/>
    <s v="N"/>
    <s v="N"/>
    <s v="N"/>
    <s v="N"/>
    <s v="N"/>
    <s v="N"/>
    <s v="N"/>
    <s v="N"/>
    <s v="N"/>
    <s v="N"/>
    <s v="N"/>
    <s v="N"/>
    <s v="N"/>
    <s v="N"/>
    <s v="N"/>
    <n v="25.491666666666667"/>
    <n v="1.0491666666666666"/>
    <n v="764.33333333333337"/>
    <n v="146.58333333333334"/>
    <n v="51.388888888888886"/>
    <n v="81.481481481481481"/>
    <n v="40.74074074074074"/>
    <n v="55.555555555555557"/>
    <s v="N"/>
    <s v="N"/>
    <s v="N"/>
    <s v="N"/>
    <s v="N"/>
    <s v="N"/>
    <s v="N"/>
    <s v="N"/>
    <s v="N"/>
    <s v="N"/>
    <s v="N"/>
    <s v="N"/>
    <s v="N"/>
    <s v="N"/>
    <s v="N"/>
    <s v="N"/>
    <s v="N"/>
    <s v="N"/>
    <s v="N"/>
    <s v="N"/>
    <s v="N"/>
    <s v="N"/>
    <s v="N"/>
    <s v="N"/>
    <s v="N"/>
    <n v="4"/>
    <s v="N"/>
    <s v="N"/>
    <s v="N"/>
    <s v="N"/>
    <n v="1"/>
  </r>
  <r>
    <n v="30"/>
    <x v="29"/>
    <n v="2010"/>
    <n v="4"/>
    <n v="0"/>
    <n v="3"/>
    <x v="2"/>
    <s v="Annals of Medicine, 2010; 42: 416-425"/>
    <n v="1"/>
    <n v="1"/>
    <s v="Nov 1998-Nov 2002"/>
    <n v="1"/>
    <s v="Oulu university hospital , Finland"/>
    <n v="31.8571428571429"/>
    <s v="N"/>
    <s v="N"/>
    <s v="N"/>
    <s v="Death after birth, serious congenital disease or malformation syndrome, absence of umbilical cord blood sample, parents'refusal of participation and lack of follow-up data."/>
    <n v="1"/>
    <x v="1"/>
    <s v="Salafia 1989"/>
    <n v="1"/>
    <x v="6"/>
    <s v="Papile 1978"/>
    <n v="163"/>
    <n v="163"/>
    <n v="99"/>
    <s v="N"/>
    <n v="10"/>
    <s v="N"/>
    <s v="N"/>
    <n v="64"/>
    <s v="N"/>
    <n v="13"/>
    <s v="N"/>
    <s v="N"/>
    <s v="N"/>
    <s v="N"/>
    <s v="N"/>
    <s v="N"/>
    <s v="N"/>
    <s v="N"/>
    <s v="N"/>
    <s v="N"/>
    <s v="N"/>
    <s v="N"/>
    <s v="N"/>
    <s v="N"/>
    <s v="N"/>
    <s v="N"/>
    <n v="29.175460122699388"/>
    <n v="2.3128834355828221"/>
    <s v="N"/>
    <s v="N"/>
    <s v="N"/>
    <n v="85.889570552147234"/>
    <n v="39.263803680981596"/>
    <s v="N"/>
    <n v="14.110429447852761"/>
    <s v="N"/>
    <s v="N"/>
    <s v="N"/>
    <s v="N"/>
    <s v="N"/>
    <s v="N"/>
    <s v="N"/>
    <s v="N"/>
    <s v="N"/>
    <s v="N"/>
    <s v="N"/>
    <s v="N"/>
    <s v="N"/>
    <s v="N"/>
    <s v="N"/>
    <s v="N"/>
    <s v="N"/>
    <s v="N"/>
    <s v="N"/>
    <s v="N"/>
    <s v="N"/>
    <s v="N"/>
    <s v="N"/>
    <s v="N"/>
    <s v="N"/>
    <s v="N"/>
    <s v="N"/>
    <s v="N"/>
    <s v="N"/>
    <n v="1"/>
  </r>
  <r>
    <n v="31"/>
    <x v="30"/>
    <n v="2006"/>
    <n v="4"/>
    <n v="0"/>
    <n v="3"/>
    <x v="2"/>
    <s v="Pediatr Res 59: 478–483, 2006"/>
    <n v="1"/>
    <n v="1"/>
    <s v="Nov 1998 - Nov 2002"/>
    <n v="1"/>
    <s v="Oulu University Hospital, Oulu, Finland"/>
    <n v="31.857142857142858"/>
    <s v="N"/>
    <n v="999"/>
    <s v="N"/>
    <s v="refusal of consent, unavailability of umbilical cord sample, death in delivery room, lethal disease due to extreme immaturity, serious congenital disease, or inability to participate in follow-up"/>
    <n v="1"/>
    <x v="1"/>
    <s v="Benirschke 1990"/>
    <n v="0"/>
    <x v="6"/>
    <s v="Papile"/>
    <n v="54"/>
    <n v="51"/>
    <n v="26"/>
    <s v="N"/>
    <n v="2"/>
    <s v="N"/>
    <s v="N"/>
    <n v="25"/>
    <s v="N"/>
    <n v="9"/>
    <s v="N"/>
    <s v="N"/>
    <s v="N"/>
    <s v="N"/>
    <s v="N"/>
    <s v="N"/>
    <s v="N"/>
    <s v="N"/>
    <n v="27.493103448275861"/>
    <n v="1.5655172413793104"/>
    <n v="26.58"/>
    <n v="1.5"/>
    <s v="N"/>
    <s v="N"/>
    <s v="N"/>
    <s v="N"/>
    <n v="27"/>
    <n v="1.8"/>
    <n v="772"/>
    <n v="155"/>
    <n v="41"/>
    <n v="90.384615384615387"/>
    <n v="49.019607843137258"/>
    <s v="N"/>
    <n v="21.56862745098039"/>
    <s v="N"/>
    <s v="N"/>
    <n v="26"/>
    <n v="25"/>
    <s v="N"/>
    <s v="N"/>
    <s v="N"/>
    <s v="N"/>
    <s v="N"/>
    <s v="N"/>
    <s v="N"/>
    <s v="N"/>
    <s v="N"/>
    <s v="N"/>
    <s v="N"/>
    <s v="N"/>
    <s v="N"/>
    <s v="N"/>
    <s v="N"/>
    <s v="N"/>
    <s v="N"/>
    <s v="N"/>
    <s v="N"/>
    <s v="N"/>
    <n v="4"/>
    <s v="N"/>
    <s v="N"/>
    <s v="N"/>
    <s v="N"/>
    <n v="1"/>
  </r>
  <r>
    <n v="32"/>
    <x v="31"/>
    <n v="2014"/>
    <n v="4"/>
    <n v="1"/>
    <n v="3"/>
    <x v="1"/>
    <s v="Pediatrics. 2014 Aug;134(2):e444-53. "/>
    <n v="1"/>
    <n v="1"/>
    <s v="1998 - 2010"/>
    <n v="3"/>
    <s v="Christchurch Women’s Hospital in Christchurch, New Zealand , Royal Women’ Hospital in Melbourne, Australia and St Louis Children’s Hospital in St Louis, Missouri, USA"/>
    <n v="29.857142857142858"/>
    <s v="N"/>
    <s v="N"/>
    <s v="N"/>
    <s v="Congenital and chromosomal abnormalities"/>
    <n v="2"/>
    <x v="0"/>
    <s v="Clinical description"/>
    <n v="0"/>
    <x v="0"/>
    <s v="Papile"/>
    <n v="323"/>
    <n v="323"/>
    <n v="251"/>
    <s v="N"/>
    <s v="N"/>
    <s v="N"/>
    <s v="N"/>
    <n v="72"/>
    <s v="N"/>
    <s v="N"/>
    <s v="N"/>
    <s v="N"/>
    <s v="Y"/>
    <s v="N"/>
    <s v="N"/>
    <s v="N"/>
    <s v="0,51 (0,11 - 2,5)"/>
    <s v="Adjusted for centre"/>
    <s v="N"/>
    <s v="N"/>
    <s v="N"/>
    <s v="N"/>
    <s v="N"/>
    <s v="N"/>
    <s v="N"/>
    <s v="N"/>
    <n v="27.5"/>
    <n v="2"/>
    <n v="959"/>
    <n v="237"/>
    <n v="47"/>
    <n v="86"/>
    <n v="22.153846153846153"/>
    <n v="19.076923076923077"/>
    <n v="13.846153846153847"/>
    <n v="14.76923076923077"/>
    <n v="4.3076923076923075"/>
    <s v="N"/>
    <s v="N"/>
    <s v="N"/>
    <s v="N"/>
    <s v="N"/>
    <s v="N"/>
    <s v="N"/>
    <s v="N"/>
    <s v="N"/>
    <s v="N"/>
    <s v="N"/>
    <s v="N"/>
    <s v="N"/>
    <s v="N"/>
    <s v="N"/>
    <s v="N"/>
    <s v="N"/>
    <s v="N"/>
    <s v="N"/>
    <s v="N"/>
    <s v="N"/>
    <s v="N"/>
    <n v="4"/>
    <s v="N"/>
    <s v="N"/>
    <s v="N"/>
    <s v="N"/>
    <n v="1"/>
  </r>
  <r>
    <n v="33"/>
    <x v="32"/>
    <n v="2015"/>
    <n v="4"/>
    <n v="0"/>
    <n v="2"/>
    <x v="3"/>
    <s v="J Korean Med Sci 2015; 30: 1476-1482"/>
    <n v="2"/>
    <n v="1"/>
    <s v="Jan 2008-Dec 2012"/>
    <n v="1"/>
    <s v="Seoul National University Bundang Hospital"/>
    <s v="N"/>
    <s v="N"/>
    <n v="1499"/>
    <s v="N"/>
    <s v="Major congenital anomalies, placentas not available"/>
    <n v="1"/>
    <x v="1"/>
    <s v="Salafia et al. 1989"/>
    <n v="1"/>
    <x v="0"/>
    <s v="N"/>
    <n v="258"/>
    <n v="235"/>
    <n v="143"/>
    <s v="N"/>
    <s v="N"/>
    <s v="N"/>
    <n v="6"/>
    <n v="92"/>
    <s v="N"/>
    <s v="N"/>
    <s v="N"/>
    <n v="7"/>
    <s v="N"/>
    <s v="N"/>
    <s v="N"/>
    <s v="N"/>
    <s v="N"/>
    <s v="N"/>
    <n v="29.857142857142858"/>
    <n v="2.8571428571428572"/>
    <n v="28.142857142857142"/>
    <n v="2.7142857142857144"/>
    <n v="1113"/>
    <n v="275"/>
    <n v="1089"/>
    <n v="261"/>
    <n v="29.199335548172758"/>
    <n v="2.8023255813953489"/>
    <n v="1103.7906976744187"/>
    <n v="269.62790697674421"/>
    <n v="49.650000000000006"/>
    <n v="81.031395348837208"/>
    <n v="38.372093023255815"/>
    <s v="N"/>
    <s v="N"/>
    <s v="N"/>
    <n v="5.5319148936170208"/>
    <n v="159"/>
    <n v="99"/>
    <n v="32.799999999999997"/>
    <n v="3.9"/>
    <n v="32.4"/>
    <n v="3.8"/>
    <s v="N"/>
    <s v="N"/>
    <n v="71.073000000000008"/>
    <n v="10.989000000000001"/>
    <n v="27.03"/>
    <n v="61.973999999999997"/>
    <n v="140.07899999999998"/>
    <n v="57.024000000000008"/>
    <n v="79.02300000000001"/>
    <n v="18.018000000000001"/>
    <n v="2"/>
    <n v="1"/>
    <n v="14"/>
    <n v="8"/>
    <n v="17"/>
    <n v="8"/>
    <n v="4"/>
    <n v="124.02000000000001"/>
    <n v="85.041000000000011"/>
    <s v="N"/>
    <s v="N"/>
    <n v="1"/>
  </r>
  <r>
    <n v="34"/>
    <x v="33"/>
    <n v="2007"/>
    <n v="4"/>
    <n v="0"/>
    <n v="2"/>
    <x v="3"/>
    <s v="Eur J Obstet Gynecol Reprod Biol. 2007 Sep;134(1):44-50."/>
    <n v="2"/>
    <n v="1"/>
    <s v="October 1997 - February 2001"/>
    <n v="1"/>
    <s v="University Hospital Vienna"/>
    <n v="32"/>
    <n v="24"/>
    <s v="N"/>
    <s v="N"/>
    <s v="multiple gestation, known intrauterine fetal malformations, unfavorable location of the placenta (obvious thick placental vessels above the remaining amniotic cave) or anhydramnion, lack of consent (20% of cases)"/>
    <n v="4"/>
    <x v="2"/>
    <s v="AF sample was cultured for different bacteria according to standardized microbiological methods."/>
    <n v="0"/>
    <x v="0"/>
    <s v="N"/>
    <n v="44"/>
    <n v="44"/>
    <n v="29"/>
    <s v="N"/>
    <s v="N"/>
    <s v="N"/>
    <n v="0.9860000000000001"/>
    <n v="15"/>
    <s v="N"/>
    <s v="N"/>
    <s v="N"/>
    <n v="3.105"/>
    <s v="N"/>
    <s v="N"/>
    <s v="N"/>
    <s v="N"/>
    <s v="N"/>
    <s v="N"/>
    <n v="28.8571428571429"/>
    <n v="3.66"/>
    <n v="26.228571428571446"/>
    <n v="2.1347400000000003"/>
    <s v="N"/>
    <s v="N"/>
    <s v="N"/>
    <s v="N"/>
    <n v="27.961038961526004"/>
    <n v="3.1400250000000001"/>
    <s v="N"/>
    <s v="N"/>
    <s v="N"/>
    <s v="N"/>
    <n v="34.090909090909093"/>
    <s v="N"/>
    <s v="N"/>
    <s v="N"/>
    <n v="9.0909090909090917"/>
    <s v="N"/>
    <s v="N"/>
    <s v="N"/>
    <s v="N"/>
    <s v="N"/>
    <s v="N"/>
    <s v="N"/>
    <s v="N"/>
    <s v="N"/>
    <s v="N"/>
    <s v="N"/>
    <s v="N"/>
    <s v="N"/>
    <s v="N"/>
    <s v="N"/>
    <s v="N"/>
    <s v="N"/>
    <s v="N"/>
    <n v="2.9870000000000001"/>
    <n v="7.5"/>
    <s v="N"/>
    <s v="N"/>
    <s v="N"/>
    <s v="N"/>
    <s v="N"/>
    <s v="N"/>
    <s v="N"/>
    <n v="1"/>
  </r>
  <r>
    <n v="16"/>
    <x v="34"/>
    <n v="2005"/>
    <n v="4"/>
    <n v="0"/>
    <n v="3"/>
    <x v="2"/>
    <s v="Am J Perinatol. 2005 Apr;22(3):155-9."/>
    <n v="2"/>
    <n v="1"/>
    <s v="Jan 1989 - Jan 1999"/>
    <n v="1"/>
    <s v="Royal Victoria Hospital, Montreal, Canada"/>
    <n v="29.857142857142858"/>
    <s v="N"/>
    <s v="N"/>
    <s v="N"/>
    <s v="N"/>
    <n v="1"/>
    <x v="1"/>
    <s v="presence of abundant polymorphonuclear leukocytesin the chorion and amnion."/>
    <n v="0"/>
    <x v="1"/>
    <s v="Papile"/>
    <n v="342"/>
    <n v="330"/>
    <n v="200"/>
    <n v="21"/>
    <s v="N"/>
    <s v="N"/>
    <s v="N"/>
    <n v="130"/>
    <n v="11.05"/>
    <s v="N"/>
    <s v="N"/>
    <s v="N"/>
    <s v="N"/>
    <s v="N"/>
    <s v="N"/>
    <s v="N"/>
    <s v="N"/>
    <s v="N"/>
    <n v="27.5"/>
    <n v="1.9"/>
    <n v="26.3"/>
    <n v="2"/>
    <n v="1030"/>
    <n v="357"/>
    <n v="920"/>
    <n v="284"/>
    <n v="27.027272727272727"/>
    <n v="1.9393939393939394"/>
    <n v="986.66666666666663"/>
    <n v="328.24242424242425"/>
    <s v="N"/>
    <n v="63.03"/>
    <n v="39.393939393939391"/>
    <n v="9.712121212121211"/>
    <s v="N"/>
    <s v="N"/>
    <s v="N"/>
    <n v="202"/>
    <n v="140"/>
    <s v="N"/>
    <s v="N"/>
    <s v="N"/>
    <s v="N"/>
    <s v="N"/>
    <s v="N"/>
    <s v="N"/>
    <s v="N"/>
    <s v="N"/>
    <s v="N"/>
    <s v="N"/>
    <s v="N"/>
    <s v="N"/>
    <s v="N"/>
    <s v="N"/>
    <s v="N"/>
    <n v="3"/>
    <n v="13.91"/>
    <n v="45.45"/>
    <n v="26"/>
    <n v="1"/>
    <n v="120"/>
    <n v="88.4"/>
    <s v="N"/>
    <s v="N"/>
    <n v="1"/>
  </r>
  <r>
    <n v="17"/>
    <x v="35"/>
    <n v="2000"/>
    <n v="4"/>
    <n v="0"/>
    <n v="2"/>
    <x v="3"/>
    <s v="Obstet Gynecol. 2000 Aug;96(2):172-7."/>
    <n v="1"/>
    <n v="1"/>
    <s v="Jan 1990 - Dec 1994"/>
    <n v="1"/>
    <s v="Women and Infants' Hospital Rhode Island"/>
    <s v="N"/>
    <s v="N"/>
    <n v="1249"/>
    <s v="N"/>
    <s v="major congenital anomalies, indications for delivery other than preterm PROM or preterm labor, second born of multiple gestations, unknown order of infants of multiple gestations"/>
    <n v="1"/>
    <x v="1"/>
    <s v="Clinical: Gibbs 1982, Histological: detailed description"/>
    <n v="0"/>
    <x v="2"/>
    <s v="N"/>
    <n v="287"/>
    <n v="275"/>
    <n v="118"/>
    <n v="28"/>
    <s v="N"/>
    <s v="N"/>
    <n v="8"/>
    <n v="157"/>
    <n v="60"/>
    <s v="N"/>
    <s v="N"/>
    <n v="19"/>
    <s v="N"/>
    <s v="N"/>
    <s v="N"/>
    <s v="N"/>
    <s v="N"/>
    <s v="N"/>
    <n v="26.666666666666668"/>
    <n v="2.2504539416732738"/>
    <n v="26.333333333333332"/>
    <n v="2.2000000000000002"/>
    <n v="940"/>
    <n v="277.55598613970375"/>
    <n v="876.66666666666663"/>
    <n v="240.83244196652856"/>
    <n v="26.476363636363637"/>
    <n v="2.2216493276998048"/>
    <n v="903.84242424242416"/>
    <n v="256.59018092083647"/>
    <n v="53.285714285714285"/>
    <n v="22.299651567944252"/>
    <n v="57.090909090909093"/>
    <n v="32"/>
    <s v="N"/>
    <s v="N"/>
    <n v="9.8181818181818183"/>
    <n v="123"/>
    <n v="164"/>
    <n v="25.333333333333332"/>
    <n v="8.2516644528020038"/>
    <n v="27.333333333333332"/>
    <n v="7.4792683840536816"/>
    <s v="N"/>
    <s v="N"/>
    <s v="N"/>
    <s v="N"/>
    <n v="40.958999999999996"/>
    <n v="94.955999999999989"/>
    <n v="60.024000000000001"/>
    <n v="63.96"/>
    <n v="12.054"/>
    <n v="12.956"/>
    <s v="N"/>
    <s v="N"/>
    <n v="1"/>
    <n v="7"/>
    <n v="19"/>
    <n v="25"/>
    <n v="4"/>
    <n v="33.948"/>
    <n v="30.012"/>
    <s v="N"/>
    <s v="N"/>
    <n v="1"/>
  </r>
  <r>
    <n v="37"/>
    <x v="36"/>
    <n v="2005"/>
    <n v="4"/>
    <n v="0"/>
    <n v="3"/>
    <x v="2"/>
    <s v="American Journal of Obstetrics and Gynecology (2005) 193, 708–13"/>
    <n v="1"/>
    <n v="1"/>
    <s v="Jan 1996 to Oct 1997"/>
    <n v="1"/>
    <s v="British Columbia’s Children’s Hospital NICU, Canada"/>
    <s v="N"/>
    <s v="N"/>
    <s v="N"/>
    <s v="N"/>
    <s v="N"/>
    <n v="1"/>
    <x v="1"/>
    <s v="Naeye 1987, Benirschke 1990"/>
    <n v="1"/>
    <x v="0"/>
    <s v="Papile"/>
    <n v="1296"/>
    <n v="1296"/>
    <n v="893"/>
    <s v="N"/>
    <s v="N"/>
    <s v="N"/>
    <n v="29.469000000000001"/>
    <n v="403"/>
    <s v="N"/>
    <s v="N"/>
    <s v="N"/>
    <n v="31.740000000000002"/>
    <s v="N"/>
    <s v="N"/>
    <s v="N"/>
    <s v="N"/>
    <s v="N"/>
    <s v="N"/>
    <n v="33.700000000000003"/>
    <n v="2.99"/>
    <n v="32.193548387096776"/>
    <n v="4.8"/>
    <n v="2124"/>
    <n v="836.7"/>
    <n v="1944.8734491315136"/>
    <n v="985.1"/>
    <n v="33.231558641975312"/>
    <n v="3.5528317901234572"/>
    <n v="2068.2993827160494"/>
    <n v="882.84598765432111"/>
    <n v="55.286419753086427"/>
    <n v="46.901003086419749"/>
    <n v="31.095679012345681"/>
    <s v="N"/>
    <s v="N"/>
    <s v="N"/>
    <n v="4.7229166666666664"/>
    <n v="893"/>
    <n v="403"/>
    <s v="N"/>
    <s v="N"/>
    <s v="N"/>
    <s v="N"/>
    <s v="N"/>
    <s v="N"/>
    <n v="157.16800000000001"/>
    <n v="26.960999999999999"/>
    <s v="N"/>
    <s v="N"/>
    <n v="452.75100000000003"/>
    <n v="144.965"/>
    <n v="62.510000000000005"/>
    <n v="9.0380000000000003"/>
    <n v="8.0370000000000008"/>
    <n v="13.989000000000001"/>
    <n v="64.296000000000006"/>
    <n v="53.972000000000001"/>
    <n v="32.148000000000003"/>
    <n v="34.016000000000005"/>
    <n v="4"/>
    <n v="375.95300000000003"/>
    <n v="231.88400000000001"/>
    <s v="N"/>
    <s v="N"/>
    <n v="1"/>
  </r>
  <r>
    <n v="18"/>
    <x v="37"/>
    <n v="2014"/>
    <n v="4"/>
    <n v="0"/>
    <n v="2"/>
    <x v="3"/>
    <s v="Turk J Pediatr. 2014 Jan-Feb;56(1):56-61."/>
    <n v="2"/>
    <n v="1"/>
    <s v="N"/>
    <n v="1"/>
    <s v="Baskent University, Ankara, Turkey"/>
    <n v="36.857142857142854"/>
    <s v="N"/>
    <s v="N"/>
    <s v="N"/>
    <s v="without PROM , congenital anomalies"/>
    <n v="1"/>
    <x v="1"/>
    <s v="Ramsey 2005"/>
    <n v="0"/>
    <x v="1"/>
    <s v="N"/>
    <n v="36"/>
    <n v="36"/>
    <n v="15"/>
    <n v="3"/>
    <s v="N"/>
    <s v="N"/>
    <s v="N"/>
    <n v="21"/>
    <n v="4"/>
    <s v="N"/>
    <s v="N"/>
    <s v="N"/>
    <s v="N"/>
    <s v="N"/>
    <s v="N"/>
    <s v="N"/>
    <s v="N"/>
    <s v="N"/>
    <s v="N"/>
    <s v="N"/>
    <s v="N"/>
    <s v="N"/>
    <s v="N"/>
    <s v="N"/>
    <s v="N"/>
    <s v="N"/>
    <n v="29.672413793103448"/>
    <n v="0.90487163879173971"/>
    <n v="1524.2189655172413"/>
    <n v="342.40549059946147"/>
    <n v="58.620689655172413"/>
    <s v="N"/>
    <n v="58.333333333333336"/>
    <n v="19.444444444444443"/>
    <s v="N"/>
    <s v="N"/>
    <s v="N"/>
    <n v="15"/>
    <n v="21"/>
    <s v="N"/>
    <s v="N"/>
    <s v="N"/>
    <s v="N"/>
    <s v="N"/>
    <s v="N"/>
    <s v="N"/>
    <s v="N"/>
    <s v="N"/>
    <s v="N"/>
    <s v="N"/>
    <s v="N"/>
    <n v="3"/>
    <n v="5"/>
    <n v="1"/>
    <n v="5"/>
    <n v="1"/>
    <n v="10"/>
    <n v="0"/>
    <n v="9"/>
    <n v="4"/>
    <s v="N"/>
    <s v="N"/>
    <s v="N"/>
    <s v="N"/>
    <n v="1"/>
  </r>
  <r>
    <n v="39"/>
    <x v="38"/>
    <n v="2010"/>
    <n v="2"/>
    <n v="1"/>
    <n v="2"/>
    <x v="4"/>
    <s v="J Korean Med Sci. 2010 Mar;25(3):418-24."/>
    <n v="2"/>
    <n v="2"/>
    <s v="June 2003- June 2007"/>
    <n v="2"/>
    <s v="NICUs of Seoul National University Children’s Hospital and SeoulNational University Bundang Hospital"/>
    <n v="34"/>
    <s v="N"/>
    <s v="N"/>
    <s v="N"/>
    <s v="no cranial sonographic data obtained by three days after birth, transferred from other hospital after 3 days of birth"/>
    <n v="1"/>
    <x v="1"/>
    <s v="N"/>
    <n v="0"/>
    <x v="7"/>
    <s v="Papile"/>
    <n v="177"/>
    <n v="177"/>
    <n v="98"/>
    <s v="N"/>
    <n v="29"/>
    <s v="N"/>
    <n v="21"/>
    <n v="79"/>
    <s v="N"/>
    <n v="30"/>
    <s v="N"/>
    <n v="18"/>
    <s v="N"/>
    <s v="N"/>
    <s v="N"/>
    <s v="N"/>
    <s v="N"/>
    <s v="N"/>
    <s v="N"/>
    <s v="N"/>
    <s v="N"/>
    <s v="N"/>
    <s v="N"/>
    <s v="N"/>
    <s v="N"/>
    <s v="N"/>
    <n v="27.523809523809568"/>
    <n v="3.0000000000000031"/>
    <n v="954.13333333333321"/>
    <n v="418.90000000000003"/>
    <n v="52.542372881355931"/>
    <n v="75.141242937853107"/>
    <n v="44.632768361581924"/>
    <s v="N"/>
    <n v="33.333333333333336"/>
    <s v="N"/>
    <n v="22.033898305084744"/>
    <n v="98"/>
    <n v="79"/>
    <s v="N"/>
    <s v="N"/>
    <s v="N"/>
    <s v="N"/>
    <s v="N"/>
    <s v="N"/>
    <s v="N"/>
    <s v="N"/>
    <s v="N"/>
    <s v="N"/>
    <s v="N"/>
    <s v="N"/>
    <s v="N"/>
    <s v="N"/>
    <s v="N"/>
    <s v="N"/>
    <s v="N"/>
    <s v="N"/>
    <s v="N"/>
    <s v="N"/>
    <n v="2"/>
    <s v="N"/>
    <s v="N"/>
    <s v="N"/>
    <s v="N"/>
    <n v="1"/>
  </r>
  <r>
    <n v="40"/>
    <x v="39"/>
    <n v="2011"/>
    <n v="4"/>
    <n v="2"/>
    <n v="3"/>
    <x v="5"/>
    <s v="J Perinatol. 2011 Mar;31(3):193-8."/>
    <n v="2"/>
    <n v="2"/>
    <s v="Jan 2002 to Jun 2009"/>
    <n v="1"/>
    <s v="Chang Gung Children's Hospital, Taiwan"/>
    <n v="26"/>
    <s v="N"/>
    <n v="1000"/>
    <s v="N"/>
    <s v="brain malformations, dysmorphic features, congenital anomlies suggestive of genetic syndromes, metabolic disorders and chromosomal disorders, confirmed CNS infection within the first 3 days of life."/>
    <n v="2"/>
    <x v="0"/>
    <s v="Clinical description"/>
    <n v="0"/>
    <x v="0"/>
    <s v="Papile"/>
    <n v="72"/>
    <n v="72"/>
    <n v="63"/>
    <s v="N"/>
    <s v="N"/>
    <s v="N"/>
    <n v="32"/>
    <n v="9"/>
    <s v="N"/>
    <s v="N"/>
    <s v="N"/>
    <n v="4"/>
    <s v="N"/>
    <s v="N"/>
    <s v="N"/>
    <s v="N"/>
    <s v="N"/>
    <s v="N"/>
    <s v="N"/>
    <s v="N"/>
    <s v="N"/>
    <s v="N"/>
    <s v="N"/>
    <s v="N"/>
    <s v="N"/>
    <s v="N"/>
    <n v="24.7"/>
    <n v="1"/>
    <n v="767.95"/>
    <n v="122.2"/>
    <n v="63.888888888888886"/>
    <n v="55.555555555555557"/>
    <n v="12.5"/>
    <s v="N"/>
    <s v="N"/>
    <s v="N"/>
    <n v="50"/>
    <s v="N"/>
    <s v="N"/>
    <s v="N"/>
    <s v="N"/>
    <s v="N"/>
    <s v="N"/>
    <s v="N"/>
    <s v="N"/>
    <s v="N"/>
    <s v="N"/>
    <s v="N"/>
    <s v="N"/>
    <s v="N"/>
    <s v="N"/>
    <s v="N"/>
    <s v="N"/>
    <s v="N"/>
    <s v="N"/>
    <s v="N"/>
    <s v="N"/>
    <s v="N"/>
    <s v="N"/>
    <n v="2"/>
    <s v="N"/>
    <s v="N"/>
    <s v="N"/>
    <s v="N"/>
    <n v="1"/>
  </r>
  <r>
    <n v="41"/>
    <x v="40"/>
    <n v="2003"/>
    <n v="4"/>
    <n v="2"/>
    <n v="3"/>
    <x v="5"/>
    <s v="Pediatrics. 2003 May;111(5 Pt 1):e590-5"/>
    <n v="2"/>
    <n v="2"/>
    <s v="Jan 1995 - Dec 1999"/>
    <n v="1"/>
    <s v="Rabin Medical Center, Israel"/>
    <s v="N"/>
    <s v="N"/>
    <n v="1499"/>
    <s v="N"/>
    <s v="N"/>
    <n v="2"/>
    <x v="0"/>
    <s v="Clinical description"/>
    <n v="0"/>
    <x v="0"/>
    <s v="Papile"/>
    <n v="105"/>
    <n v="105"/>
    <n v="80"/>
    <s v="N"/>
    <s v="N"/>
    <s v="N"/>
    <n v="30"/>
    <n v="25"/>
    <s v="N"/>
    <s v="N"/>
    <s v="N"/>
    <n v="6"/>
    <s v="N"/>
    <s v="N"/>
    <s v="N"/>
    <s v="N"/>
    <s v="N"/>
    <s v="N"/>
    <s v="N"/>
    <s v="N"/>
    <s v="N"/>
    <s v="N"/>
    <s v="N"/>
    <s v="N"/>
    <s v="N"/>
    <s v="N"/>
    <n v="25.437142857142859"/>
    <n v="1.8"/>
    <n v="826"/>
    <n v="251.57142857142858"/>
    <n v="58.095238095238095"/>
    <n v="73.333333333333329"/>
    <n v="23.80952380952381"/>
    <s v="N"/>
    <s v="N"/>
    <s v="N"/>
    <n v="34.285714285714285"/>
    <s v="N"/>
    <s v="N"/>
    <s v="N"/>
    <s v="N"/>
    <s v="N"/>
    <s v="N"/>
    <s v="N"/>
    <s v="N"/>
    <s v="N"/>
    <s v="N"/>
    <s v="N"/>
    <s v="N"/>
    <s v="N"/>
    <s v="N"/>
    <s v="N"/>
    <s v="N"/>
    <s v="N"/>
    <s v="N"/>
    <s v="N"/>
    <s v="N"/>
    <s v="N"/>
    <s v="N"/>
    <n v="4"/>
    <s v="N"/>
    <s v="N"/>
    <s v="N"/>
    <s v="N"/>
    <n v="1"/>
  </r>
  <r>
    <n v="19"/>
    <x v="41"/>
    <n v="2000"/>
    <n v="4"/>
    <n v="2"/>
    <n v="3"/>
    <x v="5"/>
    <s v="Obstet Gynecol. 2000 Sep;96(3):333-6."/>
    <n v="1"/>
    <n v="1"/>
    <s v="Jan 1990 - Dec 1997"/>
    <n v="1"/>
    <s v="New York Medical College"/>
    <s v="N"/>
    <s v="N"/>
    <n v="1750"/>
    <n v="500"/>
    <s v="cased with clinical chorio"/>
    <n v="1"/>
    <x v="1"/>
    <s v="Salafia et al."/>
    <n v="0"/>
    <x v="4"/>
    <s v="Papile . IVH combined with PVL."/>
    <n v="1260"/>
    <n v="1260"/>
    <n v="733"/>
    <n v="170"/>
    <s v="N"/>
    <s v="N"/>
    <n v="66"/>
    <n v="527"/>
    <n v="169"/>
    <s v="N"/>
    <s v="N"/>
    <n v="79"/>
    <s v="Y"/>
    <s v="1,03 (0,78 - 1,38)"/>
    <s v="N"/>
    <s v="N"/>
    <s v="1,20 (0,82 - 1,75)"/>
    <s v="Potential confounders"/>
    <n v="29.9"/>
    <n v="3.1"/>
    <n v="27.8"/>
    <n v="3.1"/>
    <n v="1248"/>
    <n v="347"/>
    <n v="1093"/>
    <n v="359"/>
    <n v="29.021666666666668"/>
    <n v="3.1"/>
    <n v="1183.1706349206349"/>
    <n v="352.01904761904763"/>
    <s v="N"/>
    <n v="32.777777777777779"/>
    <n v="41.825396825396822"/>
    <n v="26.904761904761905"/>
    <s v="N"/>
    <s v="N"/>
    <n v="11.507936507936508"/>
    <n v="733"/>
    <n v="527"/>
    <n v="29"/>
    <n v="6.2"/>
    <n v="28.9"/>
    <n v="5.8"/>
    <s v="N"/>
    <s v="N"/>
    <n v="248"/>
    <n v="20"/>
    <n v="178"/>
    <n v="278"/>
    <s v="N"/>
    <s v="N"/>
    <s v="N"/>
    <s v="N"/>
    <s v="N"/>
    <s v="N"/>
    <n v="57"/>
    <n v="81"/>
    <n v="75"/>
    <n v="72"/>
    <n v="1"/>
    <n v="244"/>
    <n v="169"/>
    <s v="N"/>
    <s v="N"/>
    <n v="1"/>
  </r>
  <r>
    <n v="20"/>
    <x v="42"/>
    <n v="2013"/>
    <n v="4"/>
    <n v="0"/>
    <n v="2"/>
    <x v="3"/>
    <s v="Pediatrics and Neonatology (2013) 54, 267e274"/>
    <n v="1"/>
    <n v="1"/>
    <s v="Oct 2004-May 2005"/>
    <n v="1"/>
    <s v="Medical faculty of Ege university, Izkir, Turkey"/>
    <n v="34.857142857142854"/>
    <s v="N"/>
    <s v="N"/>
    <s v="N"/>
    <s v="Pregnant women with genital pathology (uterine anomaly or cervical incompetence), chronic diseases (i.e., renal, cardiac, hepatic, or endocrinological) or pregnancy problems (i.e., eclampsia, HELLP syndrome, or rhesus/ABO incompatibility) that could lead to preterm delivery"/>
    <n v="1"/>
    <x v="1"/>
    <s v="Detailed description"/>
    <n v="0"/>
    <x v="1"/>
    <s v="N"/>
    <n v="57"/>
    <n v="57"/>
    <n v="45"/>
    <n v="4"/>
    <s v="N"/>
    <s v="N"/>
    <s v="N"/>
    <n v="12"/>
    <n v="3"/>
    <s v="N"/>
    <s v="N"/>
    <s v="N"/>
    <s v="N"/>
    <s v="N"/>
    <s v="N"/>
    <s v="N"/>
    <s v="N"/>
    <s v="N"/>
    <n v="32"/>
    <n v="2"/>
    <n v="27.5"/>
    <n v="2.5"/>
    <n v="1849.07"/>
    <n v="522.73"/>
    <n v="1073.6300000000001"/>
    <n v="307.64"/>
    <n v="30.8"/>
    <n v="2.9"/>
    <n v="1675.27"/>
    <n v="584.28"/>
    <n v="45.6"/>
    <n v="0.32777777777777778"/>
    <n v="21.05263157894737"/>
    <n v="12.280701754385966"/>
    <s v="N"/>
    <s v="N"/>
    <s v="N"/>
    <n v="45"/>
    <n v="12"/>
    <n v="30.1"/>
    <n v="4.7"/>
    <n v="30.1"/>
    <n v="6.9"/>
    <n v="7"/>
    <n v="0"/>
    <n v="3"/>
    <n v="1"/>
    <n v="9"/>
    <n v="3"/>
    <s v="N"/>
    <s v="N"/>
    <s v="N"/>
    <s v="N"/>
    <n v="22"/>
    <n v="10"/>
    <n v="5"/>
    <n v="3"/>
    <n v="2"/>
    <n v="7"/>
    <n v="4"/>
    <n v="23"/>
    <n v="5"/>
    <s v="N"/>
    <s v="N"/>
    <n v="1"/>
  </r>
  <r>
    <n v="36"/>
    <x v="43"/>
    <n v="2000"/>
    <n v="4"/>
    <n v="0"/>
    <n v="2"/>
    <x v="3"/>
    <s v="Acta Obstet Gynecol Scand 2000; 79: 861–865"/>
    <n v="2"/>
    <n v="1"/>
    <s v="Jan 1993 - Dec 1997"/>
    <n v="1"/>
    <s v="Jichi medical school hospital, Minamikawachi-machi, Tochigi, Japan"/>
    <n v="31.857142857142858"/>
    <n v="23"/>
    <s v="N"/>
    <s v="N"/>
    <s v="Multiple pregnancy"/>
    <n v="1"/>
    <x v="1"/>
    <s v="Blanc 1981"/>
    <n v="0"/>
    <x v="1"/>
    <s v="No definition. Data of intracranial lesion (PVL and/or IVH) "/>
    <n v="81"/>
    <n v="81"/>
    <n v="37"/>
    <n v="5"/>
    <s v="N"/>
    <s v="N"/>
    <s v="N"/>
    <n v="44"/>
    <n v="4"/>
    <s v="N"/>
    <s v="N"/>
    <s v="N"/>
    <s v="N"/>
    <s v="N"/>
    <s v="N"/>
    <s v="N"/>
    <s v="N"/>
    <s v="N"/>
    <n v="28.5"/>
    <n v="2.1"/>
    <n v="27.8"/>
    <n v="2.5"/>
    <n v="1186"/>
    <n v="432"/>
    <n v="1177"/>
    <n v="427"/>
    <n v="28.1"/>
    <n v="2.2999999999999998"/>
    <n v="1181"/>
    <n v="426"/>
    <n v="68"/>
    <n v="17"/>
    <n v="54.320987654320987"/>
    <n v="11.111111111111111"/>
    <s v="N"/>
    <s v="N"/>
    <s v="N"/>
    <n v="37"/>
    <n v="44"/>
    <n v="29.9"/>
    <n v="4.9000000000000004"/>
    <n v="29.6"/>
    <n v="4.7"/>
    <s v="N"/>
    <s v="N"/>
    <n v="13"/>
    <n v="5"/>
    <n v="11"/>
    <n v="28"/>
    <n v="25"/>
    <n v="16"/>
    <n v="9"/>
    <n v="5"/>
    <s v="N"/>
    <s v="N"/>
    <s v="N"/>
    <s v="N"/>
    <n v="10"/>
    <n v="5"/>
    <n v="4"/>
    <n v="5"/>
    <n v="9"/>
    <s v="N"/>
    <s v="N"/>
    <n v="1"/>
  </r>
  <r>
    <n v="38"/>
    <x v="44"/>
    <n v="2011"/>
    <n v="4"/>
    <n v="0"/>
    <n v="3"/>
    <x v="2"/>
    <s v="Journal of Perinatology (2011) 31, 166–170"/>
    <n v="2"/>
    <n v="1"/>
    <s v="June 2005-June 2099"/>
    <n v="2"/>
    <s v="Seoul National University Children’s Hospital and Seoul National University Bundang Hospital, Korea"/>
    <s v="N"/>
    <s v="N"/>
    <n v="999"/>
    <s v="N"/>
    <s v="N"/>
    <n v="1"/>
    <x v="1"/>
    <s v="Salafia 1989"/>
    <n v="0"/>
    <x v="8"/>
    <s v="Volpe"/>
    <n v="147"/>
    <n v="147"/>
    <n v="76"/>
    <n v="25"/>
    <n v="8"/>
    <s v="N"/>
    <s v="N"/>
    <n v="71"/>
    <n v="33"/>
    <n v="10"/>
    <s v="N"/>
    <s v="N"/>
    <s v="N"/>
    <s v="N"/>
    <s v="N"/>
    <s v="N"/>
    <s v="N"/>
    <s v="N"/>
    <n v="27"/>
    <n v="1"/>
    <n v="26"/>
    <n v="2"/>
    <n v="763"/>
    <n v="153"/>
    <n v="809"/>
    <n v="143"/>
    <n v="27"/>
    <n v="2"/>
    <n v="791"/>
    <n v="147"/>
    <n v="55"/>
    <n v="66.666666666666671"/>
    <n v="48.299319727891159"/>
    <n v="39.455782312925173"/>
    <n v="12.244897959183673"/>
    <s v="N"/>
    <s v="N"/>
    <n v="76"/>
    <n v="71"/>
    <s v="N"/>
    <s v="N"/>
    <s v="N"/>
    <s v="N"/>
    <s v="N"/>
    <s v="N"/>
    <n v="27"/>
    <n v="8"/>
    <s v="N"/>
    <s v="N"/>
    <n v="63"/>
    <n v="45"/>
    <s v="N"/>
    <s v="N"/>
    <s v="N"/>
    <s v="N"/>
    <n v="22"/>
    <n v="24"/>
    <s v="N"/>
    <s v="N"/>
    <n v="4"/>
    <n v="48"/>
    <n v="50"/>
    <s v="N"/>
    <s v="N"/>
    <n v="1"/>
  </r>
  <r>
    <n v="46"/>
    <x v="45"/>
    <n v="2010"/>
    <n v="4"/>
    <n v="0"/>
    <n v="2"/>
    <x v="3"/>
    <s v="Pediatrics. 2010 Apr;125(4):e891-8."/>
    <n v="1"/>
    <n v="1"/>
    <s v="1998 - 2010"/>
    <n v="1"/>
    <s v="Boston medical centre, Massachusetts, USA"/>
    <n v="36.857142857142854"/>
    <s v="N"/>
    <s v="N"/>
    <s v="N"/>
    <s v="Multiple-gestation pregnancy, births resulting from maternal trauma, newnorns with major birth defects. "/>
    <n v="1"/>
    <x v="1"/>
    <s v="Mestan 2007"/>
    <n v="1"/>
    <x v="0"/>
    <s v="Papile"/>
    <n v="256"/>
    <n v="256"/>
    <n v="162"/>
    <s v="N"/>
    <s v="N"/>
    <s v="N"/>
    <n v="3"/>
    <n v="94"/>
    <s v="N"/>
    <s v="N"/>
    <s v="N"/>
    <n v="6"/>
    <s v="N"/>
    <s v="N"/>
    <s v="N"/>
    <s v="N"/>
    <s v="N"/>
    <s v="N"/>
    <n v="31.2"/>
    <n v="2.7"/>
    <n v="28.753191489361704"/>
    <n v="2.7"/>
    <n v="1548.5"/>
    <n v="587.4"/>
    <n v="1244.5255319148935"/>
    <n v="429.69361702127657"/>
    <n v="30.301562499999999"/>
    <n v="2.7"/>
    <n v="1436.8843749999999"/>
    <n v="529.4921875"/>
    <n v="48.046875"/>
    <n v="76.5625"/>
    <n v="36.71875"/>
    <s v="N"/>
    <s v="N"/>
    <s v="N"/>
    <n v="3.515625"/>
    <n v="162"/>
    <n v="94"/>
    <n v="29.4"/>
    <n v="7.2"/>
    <n v="28.612765957446808"/>
    <n v="6.6"/>
    <n v="19"/>
    <n v="8"/>
    <n v="57"/>
    <n v="5"/>
    <n v="43"/>
    <n v="21"/>
    <n v="118"/>
    <n v="38"/>
    <s v="N"/>
    <s v="N"/>
    <s v="N"/>
    <s v="N"/>
    <s v="N"/>
    <s v="N"/>
    <s v="N"/>
    <s v="N"/>
    <n v="3"/>
    <n v="88"/>
    <n v="47"/>
    <n v="120"/>
    <n v="76"/>
    <n v="1"/>
  </r>
  <r>
    <n v="42"/>
    <x v="46"/>
    <n v="2014"/>
    <n v="4"/>
    <n v="0"/>
    <n v="3"/>
    <x v="2"/>
    <s v="Pediatr Neonatol. 2014 Feb;55(1):35-40"/>
    <n v="1"/>
    <n v="1"/>
    <s v="Jan 2008-Oct 2010"/>
    <n v="1"/>
    <s v="International Peace Maternity andChild Health Hospital of China Welfare Institution"/>
    <n v="33.857142857142854"/>
    <s v="N"/>
    <s v="N"/>
    <s v="N"/>
    <s v="Multiple gestation, major birth defects."/>
    <n v="1"/>
    <x v="1"/>
    <s v="Redline, 2003"/>
    <n v="1"/>
    <x v="9"/>
    <s v="Volpe"/>
    <n v="216"/>
    <n v="95"/>
    <n v="46"/>
    <n v="18"/>
    <n v="7"/>
    <s v="N"/>
    <n v="3"/>
    <n v="49"/>
    <n v="23"/>
    <n v="14"/>
    <s v="N"/>
    <n v="5"/>
    <s v="N"/>
    <s v="N"/>
    <s v="N"/>
    <s v="N"/>
    <s v="N"/>
    <s v="N"/>
    <n v="31.904285714285717"/>
    <n v="1.657142857142857"/>
    <n v="31.458873626373624"/>
    <n v="1.6399450549450552"/>
    <n v="1692.12"/>
    <n v="443.37"/>
    <n v="1718.5647115384616"/>
    <n v="381.56307692307689"/>
    <n v="31.674546847888951"/>
    <n v="1.6482724117987277"/>
    <n v="1705.7599038461535"/>
    <n v="411.49063967611335"/>
    <n v="57.870370370370374"/>
    <n v="89.351851851851848"/>
    <n v="51.578947368421055"/>
    <n v="43.157894736842103"/>
    <n v="22.105263157894736"/>
    <s v="N"/>
    <n v="8.4210526315789469"/>
    <n v="112"/>
    <n v="103"/>
    <n v="29.96"/>
    <n v="4.54"/>
    <n v="29.552019230769229"/>
    <n v="4.5658653846153845"/>
    <s v="N"/>
    <s v="N"/>
    <s v="N"/>
    <s v="N"/>
    <n v="30"/>
    <n v="75"/>
    <n v="82"/>
    <n v="33"/>
    <s v="N"/>
    <s v="N"/>
    <n v="8"/>
    <n v="14"/>
    <n v="26"/>
    <n v="30"/>
    <n v="6"/>
    <n v="4"/>
    <n v="3"/>
    <n v="42"/>
    <n v="46"/>
    <n v="101"/>
    <n v="92"/>
    <n v="1"/>
  </r>
  <r>
    <n v="43"/>
    <x v="47"/>
    <n v="2013"/>
    <n v="4"/>
    <n v="0"/>
    <n v="3"/>
    <x v="2"/>
    <s v="Pediatr Neurol. 2013 Aug;49(2):88-96."/>
    <n v="2"/>
    <n v="1"/>
    <s v="2002-2004"/>
    <n v="14"/>
    <s v="USA"/>
    <n v="27.857142857142858"/>
    <n v="23"/>
    <s v="N"/>
    <s v="N"/>
    <s v="Infants who did not have two protocol ultrasound scans after postnatal day 5"/>
    <n v="1"/>
    <x v="1"/>
    <s v=" Inflammation of the chorionic plate, Inflammation of the chorion/decidua"/>
    <n v="1"/>
    <x v="1"/>
    <s v="Short description"/>
    <n v="987"/>
    <n v="921"/>
    <n v="586"/>
    <n v="27"/>
    <s v="N"/>
    <s v="N"/>
    <s v="N"/>
    <n v="335"/>
    <n v="25.97"/>
    <s v="N"/>
    <s v="N"/>
    <s v="N"/>
    <s v="N"/>
    <s v="N"/>
    <s v="N"/>
    <s v="N"/>
    <s v="N"/>
    <s v="N"/>
    <s v="N"/>
    <s v="N"/>
    <s v="N"/>
    <s v="N"/>
    <s v="N"/>
    <s v="N"/>
    <s v="N"/>
    <s v="N"/>
    <s v="N"/>
    <s v="N"/>
    <s v="N"/>
    <s v="N"/>
    <n v="51.266464032421474"/>
    <n v="90.070921985815602"/>
    <n v="36.373507057546142"/>
    <n v="5.7546145494028229"/>
    <s v="N"/>
    <s v="N"/>
    <s v="N"/>
    <s v="N"/>
    <s v="N"/>
    <s v="N"/>
    <s v="N"/>
    <s v="N"/>
    <s v="N"/>
    <s v="N"/>
    <s v="N"/>
    <s v="N"/>
    <s v="N"/>
    <s v="N"/>
    <s v="N"/>
    <s v="N"/>
    <s v="N"/>
    <s v="N"/>
    <s v="N"/>
    <s v="N"/>
    <s v="N"/>
    <s v="N"/>
    <s v="N"/>
    <s v="N"/>
    <s v="N"/>
    <n v="2"/>
    <s v="N"/>
    <s v="N"/>
    <s v="N"/>
    <s v="N"/>
    <n v="1"/>
  </r>
  <r>
    <n v="44"/>
    <x v="48"/>
    <n v="2016"/>
    <n v="4"/>
    <n v="0"/>
    <n v="3"/>
    <x v="2"/>
    <s v="J Stroke Cerebrovasc Dis. 2016 Apr;25(4):807-12."/>
    <n v="2"/>
    <n v="2"/>
    <s v="Jan 2008- Dec 2013"/>
    <n v="1"/>
    <s v="Affiliated Hospital of Jiangsu University in China"/>
    <n v="34"/>
    <s v="N"/>
    <s v="N"/>
    <s v="N"/>
    <s v="infants born without pPROM, uncertain gestational age, severely malformed fetuses, death within a few hours of birth, and incomplete neonatal data."/>
    <n v="1"/>
    <x v="1"/>
    <s v="Detailed description"/>
    <n v="0"/>
    <x v="1"/>
    <s v="Papile"/>
    <n v="137"/>
    <n v="137"/>
    <n v="77"/>
    <n v="12"/>
    <s v="N"/>
    <s v="N"/>
    <s v="N"/>
    <n v="60"/>
    <n v="21"/>
    <s v="N"/>
    <s v="N"/>
    <s v="N"/>
    <s v="Y"/>
    <s v="1,56 (1,13 - 2,77)"/>
    <s v="N"/>
    <s v="N"/>
    <s v="N"/>
    <s v="GA, BW, Asphyxia resuscitation"/>
    <s v="N"/>
    <s v="N"/>
    <s v="N"/>
    <s v="N"/>
    <s v="N"/>
    <s v="N"/>
    <s v="N"/>
    <s v="N"/>
    <n v="31.881021897810218"/>
    <n v="2.5722627737226276"/>
    <n v="1204.6277372262773"/>
    <n v="145.53284671532847"/>
    <n v="57.664233576642339"/>
    <n v="49.635036496350367"/>
    <n v="43.795620437956202"/>
    <n v="24.087591240875913"/>
    <s v="N"/>
    <s v="N"/>
    <s v="N"/>
    <s v="N"/>
    <s v="N"/>
    <s v="N"/>
    <s v="N"/>
    <s v="N"/>
    <s v="N"/>
    <s v="N"/>
    <s v="N"/>
    <s v="N"/>
    <s v="N"/>
    <s v="N"/>
    <s v="N"/>
    <s v="N"/>
    <s v="N"/>
    <s v="N"/>
    <s v="N"/>
    <s v="N"/>
    <s v="N"/>
    <s v="N"/>
    <s v="N"/>
    <s v="N"/>
    <s v="N"/>
    <n v="4"/>
    <s v="N"/>
    <s v="N"/>
    <s v="N"/>
    <s v="N"/>
    <n v="1"/>
  </r>
  <r>
    <n v="45"/>
    <x v="49"/>
    <n v="2006"/>
    <n v="4"/>
    <n v="0"/>
    <n v="2"/>
    <x v="3"/>
    <s v="Indian J  Pedlatr 2006;  73 (1) : 25-28"/>
    <n v="2"/>
    <n v="1"/>
    <s v="Jan 1999 - Dec 2001"/>
    <n v="1"/>
    <s v="New Brunswick, New Jersey, USA"/>
    <n v="33.857142857142854"/>
    <s v="N"/>
    <s v="N"/>
    <s v="N"/>
    <s v="Congenital malformations"/>
    <n v="1"/>
    <x v="1"/>
    <s v="Jacques 1998"/>
    <n v="0"/>
    <x v="1"/>
    <s v="N"/>
    <n v="164"/>
    <n v="164"/>
    <n v="100"/>
    <n v="31"/>
    <s v="N"/>
    <s v="N"/>
    <s v="N"/>
    <n v="64"/>
    <n v="30"/>
    <s v="N"/>
    <s v="N"/>
    <s v="N"/>
    <s v="N"/>
    <s v="N"/>
    <s v="N"/>
    <s v="N"/>
    <s v="N"/>
    <s v="N"/>
    <s v="N"/>
    <s v="N"/>
    <s v="N"/>
    <s v="N"/>
    <s v="N"/>
    <s v="N"/>
    <s v="N"/>
    <s v="N"/>
    <s v="N"/>
    <s v="N"/>
    <s v="N"/>
    <s v="N"/>
    <s v="N"/>
    <s v="N"/>
    <n v="39.024390243902438"/>
    <n v="37.195121951219512"/>
    <s v="N"/>
    <s v="N"/>
    <s v="N"/>
    <s v="N"/>
    <s v="N"/>
    <s v="N"/>
    <s v="N"/>
    <s v="N"/>
    <s v="N"/>
    <s v="N"/>
    <s v="N"/>
    <s v="N"/>
    <s v="N"/>
    <s v="N"/>
    <s v="N"/>
    <s v="N"/>
    <s v="N"/>
    <s v="N"/>
    <s v="N"/>
    <s v="N"/>
    <s v="N"/>
    <s v="N"/>
    <s v="N"/>
    <s v="N"/>
    <s v="N"/>
    <s v="N"/>
    <s v="N"/>
    <s v="N"/>
    <s v="N"/>
    <s v="N"/>
    <n v="1"/>
  </r>
  <r>
    <n v="47"/>
    <x v="50"/>
    <n v="2016"/>
    <n v="4"/>
    <n v="0"/>
    <n v="3"/>
    <x v="2"/>
    <s v="J Matern Fetal Neonatal Med, 2016; 29(2): 331–337"/>
    <n v="2"/>
    <n v="1"/>
    <s v="2003-2007"/>
    <n v="54"/>
    <s v="Neonatal Research Network Database, Japan"/>
    <n v="33.857142857142854"/>
    <n v="22"/>
    <n v="1499"/>
    <s v="N"/>
    <s v="multiple gestation, major congenital malformations, born outside participant centers."/>
    <n v="1"/>
    <x v="1"/>
    <s v="Blanc, 1981"/>
    <n v="0"/>
    <x v="1"/>
    <s v="Papile"/>
    <n v="4078"/>
    <n v="4078"/>
    <n v="2843"/>
    <n v="350"/>
    <s v="N"/>
    <s v="N"/>
    <s v="N"/>
    <n v="1235"/>
    <n v="243"/>
    <s v="N"/>
    <s v="N"/>
    <s v="N"/>
    <s v="Y"/>
    <s v="1,11 (0,90-1,37)"/>
    <s v="N"/>
    <s v="N"/>
    <s v="N"/>
    <s v="maternal age, parity, diabetes, preeclampsia, preterm rupture of membranes (PROM), non-reassuring fetal status (NRFS), antenatalcorticosteroids, mode of delivery, gestational age of delivery, birth weight, SGA and sex of the infant"/>
    <n v="28.1"/>
    <n v="2.8"/>
    <n v="26.5"/>
    <n v="2.6"/>
    <n v="995"/>
    <n v="302"/>
    <n v="921"/>
    <n v="295"/>
    <n v="27.615448749386957"/>
    <n v="2.7394310936733692"/>
    <n v="972.58950465914666"/>
    <n v="299.88008827856794"/>
    <n v="48.994605198626779"/>
    <n v="41.417361451692003"/>
    <n v="30.284453163315352"/>
    <n v="14.541441883276116"/>
    <s v="N"/>
    <s v="N"/>
    <s v="N"/>
    <n v="2843"/>
    <n v="1235"/>
    <n v="31.2"/>
    <n v="5.2"/>
    <n v="30.8"/>
    <n v="5.3"/>
    <n v="48"/>
    <n v="21"/>
    <n v="741"/>
    <n v="76"/>
    <n v="706"/>
    <n v="656"/>
    <n v="2196"/>
    <n v="720"/>
    <n v="782"/>
    <n v="99"/>
    <s v="N"/>
    <s v="N"/>
    <n v="203"/>
    <n v="174"/>
    <n v="221"/>
    <n v="129"/>
    <n v="4"/>
    <n v="1055"/>
    <n v="634"/>
    <s v="N"/>
    <s v="N"/>
    <n v="1"/>
  </r>
  <r>
    <n v="49"/>
    <x v="51"/>
    <n v="2008"/>
    <n v="4"/>
    <n v="0"/>
    <n v="3"/>
    <x v="2"/>
    <s v="J Formos Med Assoc 2008;107(4):304–310"/>
    <n v="1"/>
    <n v="1"/>
    <s v="Jan 2000- Dec 2004"/>
    <n v="1"/>
    <s v="Taipei, Taiwan"/>
    <s v="N"/>
    <s v="N"/>
    <n v="1499"/>
    <s v="N"/>
    <s v="Major congenital anomalies"/>
    <n v="1"/>
    <x v="1"/>
    <s v="Gibbs R, 1982"/>
    <n v="0"/>
    <x v="4"/>
    <s v="Papile"/>
    <n v="119"/>
    <n v="119"/>
    <n v="55"/>
    <n v="11"/>
    <s v="N"/>
    <s v="N"/>
    <n v="9"/>
    <n v="64"/>
    <n v="15"/>
    <s v="N"/>
    <s v="N"/>
    <n v="11"/>
    <s v="Y"/>
    <s v="0,681 (0,250-1,855)"/>
    <s v="N"/>
    <s v="N"/>
    <s v="0,536 (0,179-1,606)"/>
    <s v="GA"/>
    <n v="29.6"/>
    <n v="3.6"/>
    <n v="27.8"/>
    <n v="2.9"/>
    <n v="1142"/>
    <n v="274.7"/>
    <n v="1078.4000000000001"/>
    <n v="274.7"/>
    <n v="28.631932773109241"/>
    <n v="3.223529411764706"/>
    <n v="1107.7949579831934"/>
    <n v="274.7"/>
    <n v="53.781512605042018"/>
    <n v="44.537815126050418"/>
    <n v="53.781512605042018"/>
    <n v="21.84873949579832"/>
    <s v="N"/>
    <s v="N"/>
    <n v="16.806722689075631"/>
    <n v="55"/>
    <n v="64"/>
    <n v="31.2"/>
    <n v="5.8"/>
    <n v="29.4"/>
    <n v="5.2"/>
    <s v="N"/>
    <s v="N"/>
    <s v="N"/>
    <s v="N"/>
    <n v="6"/>
    <n v="30"/>
    <n v="37"/>
    <n v="29"/>
    <n v="30"/>
    <n v="19"/>
    <s v="N"/>
    <s v="N"/>
    <n v="7"/>
    <n v="21"/>
    <n v="11"/>
    <n v="13"/>
    <n v="1"/>
    <n v="20"/>
    <n v="33"/>
    <s v="N"/>
    <s v="N"/>
    <n v="1"/>
  </r>
  <r>
    <n v="51"/>
    <x v="52"/>
    <n v="2013"/>
    <n v="4"/>
    <n v="1"/>
    <n v="3"/>
    <x v="1"/>
    <s v="Am J Perinatol 2013;30:59–68"/>
    <n v="2"/>
    <n v="1"/>
    <s v="Jan2007-Dec2008"/>
    <n v="1"/>
    <s v="Sunnybrook Health Sciences Centre, Toronto, Canada"/>
    <n v="29.857142857142858"/>
    <s v="N"/>
    <s v="N"/>
    <s v="N"/>
    <s v="N"/>
    <n v="1"/>
    <x v="1"/>
    <s v="Redline 2003 "/>
    <n v="0"/>
    <x v="4"/>
    <s v="Volpe"/>
    <n v="241"/>
    <n v="241"/>
    <n v="146"/>
    <n v="23"/>
    <s v="N"/>
    <s v="N"/>
    <n v="3"/>
    <n v="95"/>
    <n v="26"/>
    <s v="N"/>
    <s v="N"/>
    <n v="0"/>
    <s v="N"/>
    <s v="N"/>
    <s v="N"/>
    <s v="N"/>
    <s v="N"/>
    <s v="N"/>
    <n v="27.1"/>
    <n v="1.7"/>
    <n v="27"/>
    <n v="1.7"/>
    <n v="927"/>
    <n v="275"/>
    <n v="976"/>
    <n v="273"/>
    <n v="27.06058091286307"/>
    <n v="1.7"/>
    <n v="946.31535269709548"/>
    <n v="274.21161825726142"/>
    <n v="56.84647302904564"/>
    <n v="66.804979253112023"/>
    <n v="39.419087136929463"/>
    <n v="20.331950207468878"/>
    <s v="N"/>
    <s v="N"/>
    <n v="1.2448132780082988"/>
    <n v="146"/>
    <n v="95"/>
    <s v="N"/>
    <s v="N"/>
    <s v="N"/>
    <s v="N"/>
    <s v="N"/>
    <s v="N"/>
    <s v="N"/>
    <s v="N"/>
    <n v="25"/>
    <n v="45"/>
    <n v="118"/>
    <n v="42"/>
    <n v="39"/>
    <n v="8"/>
    <n v="5"/>
    <n v="4"/>
    <s v="N"/>
    <s v="N"/>
    <n v="25"/>
    <n v="15"/>
    <n v="3"/>
    <n v="103"/>
    <n v="58"/>
    <n v="130"/>
    <n v="77"/>
    <n v="1"/>
  </r>
  <r>
    <n v="54"/>
    <x v="53"/>
    <n v="2005"/>
    <n v="4"/>
    <n v="0"/>
    <n v="2"/>
    <x v="3"/>
    <s v="Arch Gynecol Obstet (2005) 271: 33–39"/>
    <n v="2"/>
    <n v="1"/>
    <s v="Jan 1995 - Jan 2003"/>
    <n v="1"/>
    <s v="Karadeniz, Technical University, Turkey"/>
    <n v="37"/>
    <n v="22"/>
    <s v="N"/>
    <s v="N"/>
    <s v="multiple pregnancy, fetal congenital anomalies, diabetes mellitus, severe preclampsia"/>
    <n v="2"/>
    <x v="0"/>
    <s v="Gibbs R, 1982"/>
    <n v="0"/>
    <x v="0"/>
    <s v="N"/>
    <n v="254"/>
    <n v="254"/>
    <n v="223"/>
    <s v="N"/>
    <s v="N"/>
    <s v="N"/>
    <n v="8"/>
    <n v="31"/>
    <s v="N"/>
    <s v="N"/>
    <s v="N"/>
    <n v="6"/>
    <s v="N"/>
    <s v="N"/>
    <s v="N"/>
    <s v="N"/>
    <s v="N"/>
    <s v="N"/>
    <n v="32"/>
    <n v="3.5"/>
    <n v="32"/>
    <n v="3.4"/>
    <n v="1838"/>
    <n v="608"/>
    <n v="1760"/>
    <n v="644"/>
    <n v="32"/>
    <n v="3.487795275590551"/>
    <n v="1828.4803149606298"/>
    <n v="612.3937007874016"/>
    <n v="56"/>
    <n v="64.960629921259837"/>
    <n v="12.204724409448819"/>
    <s v="N"/>
    <s v="N"/>
    <s v="N"/>
    <n v="5.5118110236220472"/>
    <n v="223"/>
    <n v="31"/>
    <s v="N"/>
    <s v="N"/>
    <s v="N"/>
    <s v="N"/>
    <s v="N"/>
    <s v="N"/>
    <s v="N"/>
    <s v="N"/>
    <s v="N"/>
    <s v="N"/>
    <n v="20"/>
    <n v="29"/>
    <s v="N"/>
    <s v="N"/>
    <s v="N"/>
    <s v="N"/>
    <s v="N"/>
    <s v="N"/>
    <n v="26"/>
    <n v="29"/>
    <n v="4"/>
    <n v="144.95000000000002"/>
    <n v="19.84"/>
    <s v="N"/>
    <s v="N"/>
    <n v="1"/>
  </r>
  <r>
    <n v="55"/>
    <x v="54"/>
    <n v="2014"/>
    <n v="4"/>
    <n v="0"/>
    <n v="2"/>
    <x v="3"/>
    <s v="JAMA Pediatr. 2014;168(2):137-147"/>
    <n v="1"/>
    <n v="1"/>
    <s v="Jan2006-Dec2008"/>
    <n v="16"/>
    <s v=" Eunice Kennedy Shriver National Institute of Child Health and Human Development Neonatal Research Network"/>
    <n v="26.857142857142858"/>
    <s v="N"/>
    <s v="N"/>
    <s v="N"/>
    <s v="Congenital or chromosomal anomalies, clinical chorioamnionitis with normal histopathology"/>
    <n v="1"/>
    <x v="1"/>
    <s v="Pinar, 2011"/>
    <n v="0"/>
    <x v="0"/>
    <s v="N"/>
    <n v="2390"/>
    <n v="1918"/>
    <n v="855"/>
    <s v="N"/>
    <s v="N"/>
    <s v="N"/>
    <n v="178.69499999999999"/>
    <n v="1063"/>
    <s v="N"/>
    <s v="N"/>
    <s v="N"/>
    <n v="258.68"/>
    <s v="N"/>
    <s v="N"/>
    <s v="N"/>
    <s v="N"/>
    <s v="N"/>
    <s v="N"/>
    <n v="24.6"/>
    <n v="1.29"/>
    <n v="24.166133720000001"/>
    <n v="1.37"/>
    <s v="N"/>
    <s v="N"/>
    <s v="N"/>
    <s v="N"/>
    <n v="24.359541264004168"/>
    <n v="1.3343378519290929"/>
    <s v="N"/>
    <s v="N"/>
    <n v="51.435648540000003"/>
    <n v="75.434393310000004"/>
    <n v="44.476987447698747"/>
    <s v="N"/>
    <s v="N"/>
    <s v="N"/>
    <n v="22.803701772679876"/>
    <n v="1014"/>
    <n v="1376"/>
    <n v="27.2"/>
    <n v="6.48"/>
    <n v="27.204796510000001"/>
    <n v="6.38"/>
    <n v="47.658000000000001"/>
    <n v="44.563999999999993"/>
    <n v="207.86999999999998"/>
    <n v="24.635999999999999"/>
    <n v="94"/>
    <n v="523"/>
    <n v="689"/>
    <n v="602"/>
    <n v="111"/>
    <n v="28"/>
    <n v="11"/>
    <n v="46"/>
    <n v="374"/>
    <n v="482"/>
    <n v="423"/>
    <n v="592"/>
    <n v="4"/>
    <n v="765"/>
    <n v="1038"/>
    <s v="N"/>
    <s v="N"/>
    <n v="1"/>
  </r>
  <r>
    <n v="52"/>
    <x v="55"/>
    <n v="2003"/>
    <n v="4"/>
    <n v="0"/>
    <n v="3"/>
    <x v="2"/>
    <s v="J Matern Fetal Neonatal Med. 2003 Feb;13(2):102-9"/>
    <n v="2"/>
    <n v="1"/>
    <s v="Jan 1992- Jan 2000"/>
    <n v="1"/>
    <s v="Morristown Memorial Hospital, New Jersey, USA"/>
    <n v="32"/>
    <n v="24"/>
    <s v="N"/>
    <s v="N"/>
    <s v="N"/>
    <n v="1"/>
    <x v="1"/>
    <s v="Salafia, 1998; Dexter, 2000"/>
    <n v="0"/>
    <x v="4"/>
    <s v="N. IVH is combined with PVL"/>
    <n v="774"/>
    <n v="774"/>
    <n v="520"/>
    <n v="120"/>
    <s v="N"/>
    <s v="N"/>
    <n v="21"/>
    <n v="254"/>
    <n v="181"/>
    <s v="N"/>
    <s v="N"/>
    <n v="17"/>
    <s v="N"/>
    <s v="N"/>
    <s v="N"/>
    <s v="N"/>
    <s v="N"/>
    <s v="N"/>
    <n v="29.857142857142858"/>
    <s v="N"/>
    <n v="28.428571428571427"/>
    <s v="N"/>
    <n v="1372"/>
    <s v="N"/>
    <n v="1193"/>
    <s v="N"/>
    <n v="29.38833517903285"/>
    <s v="N"/>
    <n v="1313.2583979328165"/>
    <s v="N"/>
    <s v="N"/>
    <n v="52.97157622739018"/>
    <n v="32.816537467700257"/>
    <n v="38.888888888888886"/>
    <s v="N"/>
    <s v="N"/>
    <n v="4.909560723514212"/>
    <n v="520"/>
    <n v="254"/>
    <n v="31"/>
    <s v="N"/>
    <n v="30"/>
    <s v="N"/>
    <s v="N"/>
    <s v="N"/>
    <n v="132"/>
    <n v="16"/>
    <n v="123"/>
    <n v="117"/>
    <n v="308"/>
    <n v="108"/>
    <n v="127"/>
    <n v="61"/>
    <n v="9"/>
    <n v="21"/>
    <n v="68"/>
    <n v="70"/>
    <n v="34"/>
    <n v="31"/>
    <n v="4"/>
    <n v="254"/>
    <n v="156"/>
    <s v="N"/>
    <s v="N"/>
    <n v="1"/>
  </r>
  <r>
    <n v="53"/>
    <x v="56"/>
    <n v="2002"/>
    <n v="4"/>
    <n v="0"/>
    <n v="2"/>
    <x v="3"/>
    <s v="Hum Pathol 33:183-190"/>
    <n v="2"/>
    <n v="1"/>
    <s v="Jan1993-Dec1996"/>
    <n v="1"/>
    <s v="Yokohama, Japan"/>
    <n v="32"/>
    <n v="23"/>
    <s v="N"/>
    <s v="N"/>
    <s v="N"/>
    <n v="1"/>
    <x v="1"/>
    <s v="Benirschke 1990"/>
    <n v="1"/>
    <x v="1"/>
    <s v="N"/>
    <n v="143"/>
    <n v="143"/>
    <n v="53"/>
    <n v="2"/>
    <s v="N"/>
    <s v="N"/>
    <s v="N"/>
    <n v="90"/>
    <n v="11"/>
    <s v="N"/>
    <s v="N"/>
    <s v="N"/>
    <s v="N"/>
    <s v="N"/>
    <s v="N"/>
    <s v="N"/>
    <s v="N"/>
    <s v="N"/>
    <n v="28"/>
    <n v="2.2000000000000002"/>
    <n v="27.66888888888889"/>
    <n v="2.21"/>
    <n v="1237"/>
    <n v="361"/>
    <n v="1117.77"/>
    <n v="349.2"/>
    <n v="27.791608391608392"/>
    <n v="2.2062937062937062"/>
    <n v="1161.9601398601399"/>
    <n v="353.57342657342656"/>
    <s v="N"/>
    <s v="N"/>
    <n v="62.93706293706294"/>
    <n v="9.0909090909090917"/>
    <s v="N"/>
    <s v="N"/>
    <s v="N"/>
    <n v="53"/>
    <n v="90"/>
    <n v="29"/>
    <n v="4.9000000000000004"/>
    <n v="29.55"/>
    <n v="4.22"/>
    <s v="N"/>
    <s v="N"/>
    <s v="N"/>
    <s v="N"/>
    <n v="12"/>
    <n v="30"/>
    <s v="N"/>
    <s v="N"/>
    <s v="N"/>
    <s v="N"/>
    <n v="0"/>
    <n v="17"/>
    <s v="N"/>
    <s v="N"/>
    <s v="N"/>
    <s v="N"/>
    <s v="N"/>
    <s v="N"/>
    <s v="N"/>
    <s v="N"/>
    <s v="N"/>
    <n v="1"/>
  </r>
  <r>
    <n v="56"/>
    <x v="57"/>
    <n v="2012"/>
    <n v="4"/>
    <n v="0"/>
    <n v="2"/>
    <x v="3"/>
    <s v="The Journal of Maternal-Fetal &amp; Neonatal Medicine, 25:sup1, 110-113"/>
    <n v="1"/>
    <n v="1"/>
    <s v="Jan2008-Jan2011"/>
    <n v="1"/>
    <s v="Hospital S. Maria alle Scotte, Siena, Italy"/>
    <n v="31.857142857142858"/>
    <s v="N"/>
    <s v="N"/>
    <s v="N"/>
    <s v="Major cong anomalies, inborn errors of metabolism, incompatibility groups"/>
    <n v="1"/>
    <x v="1"/>
    <s v="Toti 2001"/>
    <n v="0"/>
    <x v="1"/>
    <s v="Volpe"/>
    <n v="105"/>
    <n v="92"/>
    <n v="44"/>
    <n v="13"/>
    <s v="N"/>
    <s v="N"/>
    <s v="N"/>
    <n v="48"/>
    <n v="31"/>
    <s v="N"/>
    <s v="N"/>
    <s v="N"/>
    <s v="N"/>
    <s v="N"/>
    <s v="N"/>
    <s v="N"/>
    <s v="N"/>
    <s v="N"/>
    <n v="27.537037037037038"/>
    <n v="1.462962962962963"/>
    <n v="26"/>
    <n v="2"/>
    <n v="1127.4259259259259"/>
    <n v="338.0425925925926"/>
    <n v="878.7"/>
    <n v="272.5"/>
    <n v="26.328947368421051"/>
    <n v="2"/>
    <n v="997.65587761674715"/>
    <n v="303.84645732689211"/>
    <s v="N"/>
    <s v="N"/>
    <n v="48.571428571428569"/>
    <n v="47.826086956521742"/>
    <s v="N"/>
    <s v="N"/>
    <s v="N"/>
    <s v="N"/>
    <s v="N"/>
    <s v="N"/>
    <s v="N"/>
    <s v="N"/>
    <s v="N"/>
    <s v="N"/>
    <s v="N"/>
    <s v="N"/>
    <s v="N"/>
    <s v="N"/>
    <s v="N"/>
    <s v="N"/>
    <s v="N"/>
    <s v="N"/>
    <s v="N"/>
    <s v="N"/>
    <s v="N"/>
    <s v="N"/>
    <s v="N"/>
    <s v="N"/>
    <s v="N"/>
    <s v="N"/>
    <s v="N"/>
    <s v="N"/>
    <s v="N"/>
    <s v="N"/>
    <n v="1"/>
  </r>
  <r>
    <n v="57"/>
    <x v="58"/>
    <n v="2005"/>
    <n v="4"/>
    <n v="0"/>
    <n v="3"/>
    <x v="2"/>
    <s v="Arch Pediatr Adolesc Med. 2005;159:1032-1035"/>
    <n v="1"/>
    <n v="1"/>
    <s v="1997-2000"/>
    <n v="1"/>
    <s v="St, Peter's University Hospital, New Brunswick, New Jersey, USA"/>
    <n v="28.857142857142858"/>
    <n v="22"/>
    <s v="N"/>
    <s v="N"/>
    <s v="Major malformations"/>
    <n v="1"/>
    <x v="1"/>
    <s v="Detailed description"/>
    <n v="0"/>
    <x v="4"/>
    <s v="N"/>
    <n v="177"/>
    <n v="177"/>
    <n v="75"/>
    <n v="10"/>
    <s v="N"/>
    <s v="N"/>
    <n v="2"/>
    <n v="102"/>
    <n v="36"/>
    <s v="N"/>
    <s v="N"/>
    <n v="11"/>
    <s v="N"/>
    <s v="N"/>
    <s v="N"/>
    <s v="N"/>
    <s v="N"/>
    <s v="N"/>
    <n v="27.1"/>
    <n v="1.5"/>
    <n v="26.1"/>
    <n v="2.8"/>
    <n v="966"/>
    <n v="219"/>
    <n v="947"/>
    <n v="236"/>
    <n v="26.523728813559327"/>
    <n v="2.2491525423728813"/>
    <n v="955.05084745762713"/>
    <n v="228.79661016949152"/>
    <n v="52.542372880000002"/>
    <n v="74.011299440000002"/>
    <n v="57.627118644067799"/>
    <n v="25.988700564971751"/>
    <s v="N"/>
    <s v="N"/>
    <n v="7.3446327683615822"/>
    <n v="75"/>
    <n v="102"/>
    <s v="N"/>
    <s v="N"/>
    <s v="N"/>
    <s v="N"/>
    <s v="N"/>
    <s v="N"/>
    <s v="N"/>
    <s v="N"/>
    <s v="N"/>
    <s v="N"/>
    <s v="N"/>
    <s v="N"/>
    <s v="N"/>
    <s v="N"/>
    <s v="N"/>
    <s v="N"/>
    <s v="N"/>
    <s v="N"/>
    <s v="N"/>
    <s v="N"/>
    <n v="4"/>
    <n v="42"/>
    <n v="89"/>
    <s v="N"/>
    <s v="N"/>
    <n v="1"/>
  </r>
  <r>
    <n v="59"/>
    <x v="59"/>
    <n v="2006"/>
    <n v="4"/>
    <n v="0"/>
    <n v="2"/>
    <x v="3"/>
    <s v="Am J Obstet Gynecol. 2006 Nov;195(5):1357-65."/>
    <n v="2"/>
    <n v="1"/>
    <s v="Nov 1995- Oct 2003"/>
    <n v="1"/>
    <s v="St. Joseph's Health Care, London Ontario, Canada."/>
    <n v="33.857142857142854"/>
    <n v="25.142857142857142"/>
    <s v="N"/>
    <s v="N"/>
    <s v="multiple gestation, major anomalies, "/>
    <n v="1"/>
    <x v="1"/>
    <s v="Histological description"/>
    <n v="1"/>
    <x v="1"/>
    <s v="N"/>
    <n v="660"/>
    <n v="660"/>
    <n v="368"/>
    <n v="78.015999999999991"/>
    <s v="N"/>
    <s v="N"/>
    <s v="N"/>
    <n v="292"/>
    <n v="65.798000000000002"/>
    <s v="N"/>
    <s v="N"/>
    <s v="N"/>
    <s v="N"/>
    <s v="N"/>
    <s v="N"/>
    <s v="N"/>
    <s v="N"/>
    <s v="N"/>
    <n v="30.6"/>
    <n v="2.2999999999999998"/>
    <n v="29.4"/>
    <n v="2.6"/>
    <n v="1703"/>
    <n v="487"/>
    <n v="1475.4246575342465"/>
    <n v="483.17808219178085"/>
    <n v="30.069090909090907"/>
    <n v="2.4327272727272726"/>
    <n v="1602.3151515151515"/>
    <n v="485.30909090909091"/>
    <n v="54.728787878787877"/>
    <s v="N"/>
    <n v="44.242424242424242"/>
    <n v="21.79"/>
    <s v="N"/>
    <s v="N"/>
    <s v="N"/>
    <n v="368"/>
    <n v="292"/>
    <s v="N"/>
    <s v="N"/>
    <s v="N"/>
    <s v="N"/>
    <n v="22.08"/>
    <n v="16.921999999999997"/>
    <n v="18.032"/>
    <n v="7.0359999999999996"/>
    <n v="140.94399999999999"/>
    <n v="190.93"/>
    <n v="101.93599999999999"/>
    <n v="86.114000000000004"/>
    <s v="N"/>
    <s v="N"/>
    <s v="N"/>
    <s v="N"/>
    <s v="N"/>
    <s v="N"/>
    <n v="12.144"/>
    <n v="9.0160000000000018"/>
    <s v="N"/>
    <s v="N"/>
    <s v="N"/>
    <s v="N"/>
    <s v="N"/>
    <n v="1"/>
  </r>
  <r>
    <n v="61"/>
    <x v="60"/>
    <n v="2016"/>
    <n v="4"/>
    <n v="2"/>
    <n v="3"/>
    <x v="5"/>
    <s v="Acta Obstet Gynecol Scand. 2016 Aug;95(8):926-33. "/>
    <n v="1"/>
    <n v="1"/>
    <s v="N"/>
    <n v="1"/>
    <s v="Maternal-Fetal Medicine Department at the Hospital Clinic in Barcelona, Spain"/>
    <n v="34"/>
    <n v="24.142857142857142"/>
    <s v="N"/>
    <s v="N"/>
    <s v="Clinical chorioamnionitis, multiple gestation, cases in which amniocentesis was not possible "/>
    <n v="1"/>
    <x v="1"/>
    <s v="N"/>
    <n v="0"/>
    <x v="0"/>
    <s v="N"/>
    <n v="165"/>
    <n v="165"/>
    <n v="54"/>
    <s v="N"/>
    <s v="N"/>
    <s v="N"/>
    <n v="5"/>
    <n v="111"/>
    <s v="N"/>
    <s v="N"/>
    <s v="N"/>
    <n v="11"/>
    <s v="N"/>
    <s v="N"/>
    <s v="N"/>
    <s v="N"/>
    <s v="N"/>
    <s v="N"/>
    <n v="31.3"/>
    <n v="2.7"/>
    <n v="29.6"/>
    <n v="3.6"/>
    <n v="1982"/>
    <n v="393.8"/>
    <n v="1593.3"/>
    <n v="525.79999999999995"/>
    <n v="30.156363636363636"/>
    <n v="3.3054545454545461"/>
    <n v="1720.5109090909091"/>
    <n v="482.6"/>
    <s v="N"/>
    <s v="N"/>
    <n v="67.272727272727266"/>
    <s v="N"/>
    <s v="N"/>
    <s v="N"/>
    <n v="9.6969696969696972"/>
    <n v="54"/>
    <n v="111"/>
    <n v="32"/>
    <n v="6.9"/>
    <n v="32"/>
    <n v="4.5"/>
    <s v="N"/>
    <s v="N"/>
    <s v="N"/>
    <s v="N"/>
    <s v="N"/>
    <s v="N"/>
    <s v="N"/>
    <s v="N"/>
    <s v="N"/>
    <s v="N"/>
    <n v="4"/>
    <n v="18"/>
    <s v="N"/>
    <s v="N"/>
    <n v="2"/>
    <n v="3"/>
    <s v="N"/>
    <s v="N"/>
    <s v="N"/>
    <s v="N"/>
    <s v="N"/>
    <n v="1"/>
  </r>
  <r>
    <n v="60"/>
    <x v="61"/>
    <n v="2006"/>
    <n v="4"/>
    <n v="0"/>
    <n v="2"/>
    <x v="3"/>
    <s v="Acta Med Port 2006;  19:  207-212"/>
    <n v="2"/>
    <n v="1"/>
    <s v="Jan2001-Dec2002"/>
    <n v="3"/>
    <s v="Hospital de São João, Maternidade Júlio Dinis e Centro Hospitalar de Vila Nova de Gaia, Portugal"/>
    <n v="33.857142857142854"/>
    <s v="N"/>
    <s v="N"/>
    <s v="N"/>
    <s v="Outborn, TORCH, major congenital or chromosomal anomalies, metabolic disease, absence of placental histology"/>
    <n v="1"/>
    <x v="1"/>
    <s v="Blanc's criteria 1981"/>
    <n v="1"/>
    <x v="4"/>
    <s v="Papile"/>
    <n v="452"/>
    <n v="452"/>
    <n v="327"/>
    <n v="50"/>
    <s v="N"/>
    <s v="N"/>
    <n v="22"/>
    <n v="125"/>
    <n v="31"/>
    <s v="N"/>
    <s v="N"/>
    <n v="18"/>
    <s v="Y"/>
    <s v="1,09 (0,51-2,36) "/>
    <n v="0"/>
    <n v="0"/>
    <s v="0,94 (0,39-2,28)"/>
    <s v="GA and BW"/>
    <n v="29.5"/>
    <n v="1.73"/>
    <n v="29"/>
    <n v="1.94"/>
    <n v="1515"/>
    <n v="359.53"/>
    <n v="1457.5"/>
    <n v="388.12"/>
    <s v="29.5"/>
    <s v="1.7"/>
    <n v="1503.8"/>
    <n v="351.7"/>
    <n v="51.991150442477874"/>
    <n v="64.823008849557525"/>
    <n v="27.654867256637168"/>
    <n v="17.920353982300885"/>
    <s v="N"/>
    <s v="N"/>
    <n v="8.8495575221238951"/>
    <n v="327"/>
    <n v="125"/>
    <n v="29.75"/>
    <n v="5"/>
    <n v="29"/>
    <n v="5.8"/>
    <s v="N"/>
    <s v="N"/>
    <s v="N"/>
    <s v="N"/>
    <s v="N"/>
    <s v="N"/>
    <n v="259"/>
    <n v="70"/>
    <n v="49"/>
    <n v="5"/>
    <s v="N"/>
    <s v="N"/>
    <n v="73"/>
    <n v="45"/>
    <n v="24"/>
    <n v="16"/>
    <n v="1"/>
    <s v="N"/>
    <s v="N"/>
    <n v="214"/>
    <n v="79"/>
    <n v="1"/>
  </r>
  <r>
    <n v="65"/>
    <x v="62"/>
    <n v="2005"/>
    <n v="4"/>
    <n v="0"/>
    <n v="3"/>
    <x v="2"/>
    <s v="Journal of Perinatology 2005; 25:749–752"/>
    <n v="1"/>
    <n v="1"/>
    <s v="N"/>
    <n v="1"/>
    <s v="NICU of State university of New York"/>
    <n v="27.857142857142858"/>
    <s v="N"/>
    <s v="N"/>
    <s v="N"/>
    <s v="IVH detected later than 72 postnatal hours"/>
    <n v="1"/>
    <x v="1"/>
    <s v="Redline 2003"/>
    <n v="0"/>
    <x v="10"/>
    <s v="Volpe"/>
    <n v="62"/>
    <n v="62"/>
    <n v="33"/>
    <n v="6"/>
    <n v="4"/>
    <n v="4"/>
    <n v="2"/>
    <n v="29"/>
    <n v="3"/>
    <n v="3"/>
    <n v="1"/>
    <n v="2"/>
    <s v="N"/>
    <s v="N"/>
    <s v="N"/>
    <s v="N"/>
    <s v="N"/>
    <s v="N"/>
    <n v="26.4"/>
    <n v="1.7"/>
    <n v="25.9"/>
    <n v="1.5"/>
    <n v="869"/>
    <n v="281"/>
    <n v="902"/>
    <n v="262"/>
    <n v="26.2"/>
    <n v="1.6"/>
    <n v="884"/>
    <n v="271"/>
    <n v="45.161290322580648"/>
    <n v="90.322580645161295"/>
    <n v="46.774193548387096"/>
    <n v="14.516129032258064"/>
    <n v="11.290322580645162"/>
    <n v="8.064516129032258"/>
    <n v="6.4516129032258069"/>
    <n v="33"/>
    <n v="29"/>
    <s v="N"/>
    <s v="N"/>
    <s v="N"/>
    <s v="N"/>
    <s v="N"/>
    <s v="N"/>
    <n v="6"/>
    <n v="2"/>
    <n v="4"/>
    <n v="18"/>
    <n v="20"/>
    <n v="24"/>
    <s v="N"/>
    <s v="N"/>
    <s v="N"/>
    <s v="N"/>
    <s v="N"/>
    <s v="N"/>
    <s v="N"/>
    <s v="N"/>
    <n v="4"/>
    <n v="29"/>
    <n v="27"/>
    <s v="N"/>
    <s v="N"/>
    <n v="1"/>
  </r>
  <r>
    <n v="64"/>
    <x v="63"/>
    <n v="2013"/>
    <n v="3"/>
    <n v="0"/>
    <n v="3"/>
    <x v="3"/>
    <s v="J Pediatr. 2013 Sep;163(3):652-7.e1-2. "/>
    <n v="2"/>
    <n v="1"/>
    <s v="2006-2008"/>
    <n v="1"/>
    <s v="NICU at University of Alabama"/>
    <n v="28.857142857142858"/>
    <n v="23"/>
    <s v="N"/>
    <s v="N"/>
    <s v="major congenital anomalies, infants without placental evaluation, lost to follow-up"/>
    <n v="1"/>
    <x v="1"/>
    <s v="Redline, 2006, Faye-Petersen, 2006"/>
    <n v="1"/>
    <x v="0"/>
    <s v="Papile"/>
    <n v="347"/>
    <n v="347"/>
    <n v="199"/>
    <s v="N"/>
    <s v="N"/>
    <s v="N"/>
    <n v="23.88"/>
    <n v="148"/>
    <s v="N"/>
    <s v="N"/>
    <s v="N"/>
    <n v="35"/>
    <s v="N"/>
    <s v="N"/>
    <s v="N"/>
    <s v="N"/>
    <s v="N"/>
    <s v="N"/>
    <n v="26.66"/>
    <n v="2.2400000000000002"/>
    <n v="25.4"/>
    <n v="2.2999999999999998"/>
    <n v="828"/>
    <n v="235"/>
    <n v="831.43243243243239"/>
    <n v="231.42567567567568"/>
    <n v="26.122593659942364"/>
    <n v="2.2655907780979829"/>
    <n v="829.46397694524501"/>
    <n v="233.47550432276657"/>
    <n v="50.115273775216124"/>
    <n v="62.288184438040346"/>
    <n v="42.65129682997118"/>
    <s v="N"/>
    <s v="N"/>
    <s v="N"/>
    <n v="16.899999999999999"/>
    <n v="199"/>
    <n v="148"/>
    <n v="26"/>
    <n v="6"/>
    <n v="25.70945945945946"/>
    <n v="5.5810810810810807"/>
    <s v="N"/>
    <s v="N"/>
    <n v="37.81"/>
    <n v="7.62"/>
    <n v="71.64"/>
    <n v="100.28"/>
    <s v="N"/>
    <s v="N"/>
    <s v="N"/>
    <s v="N"/>
    <s v="N"/>
    <s v="N"/>
    <s v="N"/>
    <s v="N"/>
    <s v="N"/>
    <s v="N"/>
    <n v="1"/>
    <s v="N"/>
    <s v="N"/>
    <n v="117.41"/>
    <n v="98.73"/>
    <n v="1"/>
  </r>
  <r>
    <n v="66"/>
    <x v="64"/>
    <n v="2011"/>
    <n v="4"/>
    <n v="0"/>
    <n v="3"/>
    <x v="2"/>
    <s v="J. Obstet. Gynaecol. Res. Vol. 37, No. 10: 1313–1319, October 2011"/>
    <n v="2"/>
    <n v="1"/>
    <s v="Jan 2000-July 2008"/>
    <n v="1"/>
    <s v="Yokohama City University Medical Center for Maternity and Neonate, Japan"/>
    <n v="29.857142857142858"/>
    <s v="N"/>
    <s v="N"/>
    <s v="N"/>
    <s v="Congenital malformations, transfer to another hospital, died before 28 days"/>
    <n v="1"/>
    <x v="1"/>
    <s v="Blanc's criteria 1981, Kraus 2004"/>
    <n v="0"/>
    <x v="1"/>
    <s v="N"/>
    <n v="302"/>
    <n v="302"/>
    <n v="144"/>
    <n v="28"/>
    <s v="N"/>
    <s v="N"/>
    <s v="N"/>
    <n v="158"/>
    <n v="54.038000000000004"/>
    <s v="N"/>
    <s v="N"/>
    <s v="N"/>
    <s v="Y"/>
    <s v="1,1 (0,9-1,4)"/>
    <s v="N"/>
    <s v="N"/>
    <s v="N"/>
    <s v="GA"/>
    <n v="26.75"/>
    <n v="1.33"/>
    <n v="25.890822784810126"/>
    <n v="1.5069620253164557"/>
    <n v="941"/>
    <n v="246.9"/>
    <n v="935.96835443037969"/>
    <n v="262.12531645569624"/>
    <n v="26.30049668874172"/>
    <n v="1.4225827814569536"/>
    <n v="938.36754966887418"/>
    <n v="254.86556291390727"/>
    <n v="52.317880794701985"/>
    <n v="60.927152317880797"/>
    <n v="52.317880794701985"/>
    <n v="27.164900662251661"/>
    <s v="N"/>
    <s v="N"/>
    <s v="N"/>
    <n v="144"/>
    <n v="158"/>
    <s v="N"/>
    <s v="N"/>
    <s v="N"/>
    <s v="N"/>
    <s v="N"/>
    <s v="N"/>
    <s v="N"/>
    <s v="N"/>
    <s v="N"/>
    <s v="N"/>
    <s v="N"/>
    <s v="N"/>
    <s v="N"/>
    <s v="N"/>
    <s v="N"/>
    <s v="N"/>
    <n v="22"/>
    <n v="22"/>
    <s v="N"/>
    <s v="N"/>
    <n v="4"/>
    <n v="85"/>
    <n v="99"/>
    <s v="N"/>
    <s v="N"/>
    <n v="1"/>
  </r>
  <r>
    <n v="68"/>
    <x v="65"/>
    <n v="2015"/>
    <n v="4"/>
    <n v="2"/>
    <n v="3"/>
    <x v="5"/>
    <s v="Korean Journal of Perinatology 26.1 (2015): 67-77."/>
    <n v="2"/>
    <n v="1"/>
    <s v="Jan 2007 - Dec 2012"/>
    <n v="1"/>
    <s v="Asan Medical Center Children's hospital"/>
    <s v="N"/>
    <s v="N"/>
    <n v="999"/>
    <s v="N"/>
    <s v="Congenital malformation"/>
    <n v="1"/>
    <x v="1"/>
    <s v="Redline 2005"/>
    <n v="0"/>
    <x v="1"/>
    <s v="Papile"/>
    <n v="175"/>
    <n v="175"/>
    <n v="131"/>
    <s v="N"/>
    <s v="N"/>
    <s v="N"/>
    <s v="N"/>
    <n v="44"/>
    <s v="N"/>
    <s v="N"/>
    <s v="N"/>
    <s v="N"/>
    <s v="Y"/>
    <s v="0,715 (0,235-2,185)"/>
    <s v="N"/>
    <s v="N"/>
    <s v="N"/>
    <s v="GA and BW"/>
    <n v="27.55419847328244"/>
    <n v="2.4923664122137406"/>
    <n v="25.6"/>
    <n v="1.2"/>
    <n v="747.19923664122143"/>
    <n v="157.2824427480916"/>
    <n v="816.9"/>
    <n v="121"/>
    <n v="27.1"/>
    <n v="2.5"/>
    <n v="764.7"/>
    <n v="152.30000000000001"/>
    <n v="54.857142857142854"/>
    <n v="60"/>
    <n v="25.142857142857142"/>
    <s v="N"/>
    <s v="N"/>
    <s v="N"/>
    <s v="N"/>
    <n v="131"/>
    <n v="44"/>
    <s v="N"/>
    <s v="N"/>
    <s v="N"/>
    <s v="N"/>
    <n v="4"/>
    <n v="0"/>
    <n v="30"/>
    <n v="1"/>
    <n v="16"/>
    <n v="17"/>
    <n v="100"/>
    <n v="14"/>
    <s v="N"/>
    <s v="N"/>
    <m/>
    <s v="1,421 (0,218-9,285"/>
    <s v="N"/>
    <s v="0,962 (0,385-2,403)"/>
    <s v="N"/>
    <s v="1,150 (0,379-3,491)"/>
    <n v="4"/>
    <n v="80"/>
    <n v="25"/>
    <s v="N"/>
    <s v="N"/>
    <n v="1"/>
  </r>
  <r>
    <n v="67"/>
    <x v="66"/>
    <n v="2013"/>
    <n v="4"/>
    <n v="1"/>
    <m/>
    <x v="4"/>
    <s v="Early Human Development 89 (2013) 271–275"/>
    <n v="1"/>
    <n v="1"/>
    <s v="2005-2007"/>
    <n v="1"/>
    <s v="NICU Warsaw Medical University, Poland"/>
    <n v="31.857142857142858"/>
    <n v="22.142857142857142"/>
    <s v="N"/>
    <s v="N"/>
    <s v="Congenital malfomations, outborn"/>
    <n v="1"/>
    <x v="1"/>
    <s v="Redline 2003 and Bendon 1997"/>
    <n v="0"/>
    <x v="0"/>
    <s v="Volpe"/>
    <n v="383"/>
    <n v="383"/>
    <n v="242"/>
    <s v="N"/>
    <s v="N"/>
    <s v="N"/>
    <n v="103"/>
    <n v="141"/>
    <s v="N"/>
    <s v="N"/>
    <s v="N"/>
    <n v="69"/>
    <s v="Y"/>
    <s v="N"/>
    <s v="N"/>
    <s v="N"/>
    <s v="1.29 (0.85–1.96)"/>
    <s v="GA, PROM, antenatal steroids, mode of delivery"/>
    <n v="29.5"/>
    <n v="1.79"/>
    <n v="28.7"/>
    <n v="1.72"/>
    <n v="1357.4"/>
    <n v="185"/>
    <n v="1305.7"/>
    <n v="314"/>
    <n v="29.205483028720629"/>
    <n v="1.764229765013055"/>
    <n v="1338.3668407310706"/>
    <n v="232.49086161879896"/>
    <n v="56.135770234986943"/>
    <n v="83.812010443864224"/>
    <n v="36.814621409921671"/>
    <s v="N"/>
    <s v="N"/>
    <s v="N"/>
    <n v="44.908616187989558"/>
    <n v="242"/>
    <n v="141"/>
    <s v="N"/>
    <s v="N"/>
    <s v="N"/>
    <s v="N"/>
    <s v="N"/>
    <s v="N"/>
    <s v="N"/>
    <s v="N"/>
    <n v="78"/>
    <n v="38"/>
    <n v="190"/>
    <n v="81"/>
    <s v="N"/>
    <s v="N"/>
    <s v="N"/>
    <s v="N"/>
    <s v="N"/>
    <s v="N"/>
    <s v="N"/>
    <s v="N"/>
    <n v="4"/>
    <n v="118.58"/>
    <n v="67"/>
    <s v="N"/>
    <s v="N"/>
    <n v="1"/>
  </r>
  <r>
    <n v="72"/>
    <x v="67"/>
    <n v="2013"/>
    <n v="4"/>
    <n v="2"/>
    <n v="3"/>
    <x v="5"/>
    <s v="Journal of Perinatology (2013) 33, 70–75"/>
    <n v="2"/>
    <n v="1"/>
    <s v="Jan 2000-Dec 2006"/>
    <n v="1"/>
    <s v="Canada"/>
    <n v="28.857142857142858"/>
    <s v="N"/>
    <s v="N"/>
    <s v="N"/>
    <s v="Infants with major congenital or chromosomal anomalies, those without placental examinations and those who did not have neurodevelopmental assessment at 30 to 42 months of corrected age "/>
    <n v="1"/>
    <x v="1"/>
    <s v="Detailed description"/>
    <n v="0"/>
    <x v="4"/>
    <s v="Papile"/>
    <n v="384"/>
    <n v="384"/>
    <n v="187"/>
    <n v="27"/>
    <s v="N"/>
    <s v="N"/>
    <n v="8"/>
    <n v="197"/>
    <n v="55"/>
    <s v="N"/>
    <s v="N"/>
    <n v="20"/>
    <s v="N"/>
    <s v="N"/>
    <s v="N"/>
    <s v="N"/>
    <s v="N"/>
    <s v="N"/>
    <n v="26.6"/>
    <n v="1.3"/>
    <n v="26"/>
    <n v="1.5"/>
    <n v="874"/>
    <n v="210"/>
    <n v="895"/>
    <n v="226"/>
    <n v="26.292187500000001"/>
    <n v="1.4026041666666667"/>
    <n v="884.7734375"/>
    <n v="218.20833333333334"/>
    <n v="51.041666666666664"/>
    <n v="86.197916666666671"/>
    <n v="51.302083333333336"/>
    <n v="21.354166666666668"/>
    <s v="N"/>
    <s v="N"/>
    <n v="7.291666666666667"/>
    <n v="187"/>
    <n v="197"/>
    <n v="30.5"/>
    <n v="6.1"/>
    <n v="29.6"/>
    <n v="5.8"/>
    <s v="N"/>
    <s v="N"/>
    <n v="41"/>
    <n v="5"/>
    <n v="36"/>
    <n v="90"/>
    <n v="130"/>
    <n v="127"/>
    <n v="21"/>
    <n v="5"/>
    <s v="N"/>
    <s v="N"/>
    <n v="36"/>
    <n v="42"/>
    <s v="N"/>
    <s v="N"/>
    <n v="4"/>
    <n v="160"/>
    <n v="171"/>
    <s v="N"/>
    <s v="N"/>
    <n v="1"/>
  </r>
  <r>
    <n v="69"/>
    <x v="68"/>
    <n v="2014"/>
    <n v="4"/>
    <n v="2"/>
    <n v="3"/>
    <x v="5"/>
    <s v="J Pediatr 2014;164:1005-11"/>
    <n v="1"/>
    <n v="2"/>
    <s v="June 2007- Oct 2012"/>
    <n v="24"/>
    <s v="Hospitals through USA and Sweden"/>
    <s v="N"/>
    <s v="N"/>
    <n v="1250"/>
    <n v="500"/>
    <s v="SGA, multiple gestation, congenital anomalies, chromosomal orders, outborn, family history of coagulopathy, Cases: non-exposure to antenatal steroids"/>
    <n v="2"/>
    <x v="0"/>
    <s v="N"/>
    <n v="0"/>
    <x v="6"/>
    <s v="Papile"/>
    <n v="1111"/>
    <n v="1111"/>
    <n v="792"/>
    <s v="N"/>
    <n v="375"/>
    <s v="N"/>
    <s v="N"/>
    <n v="319"/>
    <s v="N"/>
    <n v="204"/>
    <s v="N"/>
    <s v="N"/>
    <s v="N"/>
    <s v="N"/>
    <s v="N"/>
    <s v="N"/>
    <s v="N"/>
    <s v="N"/>
    <s v="N"/>
    <s v="N"/>
    <s v="N"/>
    <s v="N"/>
    <s v="N"/>
    <s v="N"/>
    <s v="N"/>
    <s v="N"/>
    <n v="25.983078307830784"/>
    <n v="1.6"/>
    <n v="817.15391539153916"/>
    <n v="181.64806480648065"/>
    <n v="56.345634563456343"/>
    <n v="53.105310531053107"/>
    <n v="28.712871287128714"/>
    <s v="N"/>
    <n v="52.115211521152119"/>
    <s v="N"/>
    <s v="N"/>
    <s v="N"/>
    <s v="N"/>
    <s v="N"/>
    <s v="N"/>
    <s v="N"/>
    <s v="N"/>
    <s v="N"/>
    <s v="N"/>
    <s v="N"/>
    <s v="N"/>
    <s v="N"/>
    <s v="N"/>
    <s v="N"/>
    <s v="N"/>
    <s v="N"/>
    <s v="N"/>
    <s v="N"/>
    <s v="N"/>
    <s v="N"/>
    <s v="N"/>
    <s v="N"/>
    <s v="N"/>
    <n v="2"/>
    <s v="N"/>
    <s v="N"/>
    <s v="N"/>
    <s v="N"/>
    <n v="1"/>
  </r>
  <r>
    <n v="70"/>
    <x v="69"/>
    <n v="2015"/>
    <n v="2"/>
    <n v="2"/>
    <n v="2"/>
    <x v="3"/>
    <s v="J Matern Fetal Neonatal Med, 2015; 28(15): 1864–1869"/>
    <n v="2"/>
    <n v="1"/>
    <s v="Jan 2009- Dec 2010"/>
    <n v="1"/>
    <s v="Maxima Medical Centre, Veldhoven, Netherlands"/>
    <n v="31.857142857142858"/>
    <s v="N"/>
    <s v="N"/>
    <s v="N"/>
    <s v="severe congenital abnormalities"/>
    <n v="1"/>
    <x v="1"/>
    <s v="Redline 2003"/>
    <n v="1"/>
    <x v="0"/>
    <s v="N"/>
    <n v="300"/>
    <n v="300"/>
    <n v="165"/>
    <s v="N"/>
    <s v="N"/>
    <s v="N"/>
    <n v="8"/>
    <n v="135"/>
    <s v="N"/>
    <s v="N"/>
    <s v="N"/>
    <n v="5"/>
    <s v="N"/>
    <s v="N"/>
    <s v="N"/>
    <s v="N"/>
    <s v="N"/>
    <s v="N"/>
    <n v="30"/>
    <n v="1.5"/>
    <n v="28.837037037037039"/>
    <n v="2.0814814814814815"/>
    <n v="1308"/>
    <n v="347"/>
    <n v="1297.6666666666667"/>
    <n v="365"/>
    <n v="29.476666666666667"/>
    <n v="1.7616666666666667"/>
    <n v="1303.3499999999999"/>
    <n v="355.1"/>
    <n v="53.666666666666664"/>
    <n v="92.333333333333329"/>
    <n v="45"/>
    <s v="N"/>
    <s v="N"/>
    <s v="N"/>
    <n v="4.333333333333333"/>
    <n v="165"/>
    <n v="135"/>
    <n v="30.5"/>
    <n v="4.8"/>
    <n v="30.351851851851851"/>
    <n v="4.7074074074074073"/>
    <s v="N"/>
    <s v="N"/>
    <n v="50"/>
    <n v="7"/>
    <n v="36"/>
    <n v="66"/>
    <n v="98"/>
    <n v="32"/>
    <s v="N"/>
    <s v="N"/>
    <s v="N"/>
    <s v="N"/>
    <n v="43"/>
    <n v="40"/>
    <s v="N"/>
    <s v="N"/>
    <n v="4"/>
    <s v="N"/>
    <s v="N"/>
    <n v="149"/>
    <n v="128"/>
    <n v="1"/>
  </r>
  <r>
    <n v="71"/>
    <x v="70"/>
    <n v="2009"/>
    <n v="4"/>
    <n v="0"/>
    <n v="2"/>
    <x v="3"/>
    <s v="AJOG 2009; 200:372.e1.e6."/>
    <n v="1"/>
    <n v="1"/>
    <s v="Jan 2005- Dec 2006"/>
    <n v="24"/>
    <s v="Canadian Neonatal Network"/>
    <n v="32.857142857142854"/>
    <s v="N"/>
    <s v="N"/>
    <s v="N"/>
    <s v="Congenital anomalies"/>
    <n v="2"/>
    <x v="0"/>
    <s v="Clinical description"/>
    <n v="0"/>
    <x v="0"/>
    <s v="Canadian Pediatric Society criteria"/>
    <n v="3094"/>
    <n v="3094"/>
    <n v="2617"/>
    <s v="N"/>
    <s v="N"/>
    <s v="N"/>
    <n v="311.423"/>
    <n v="477"/>
    <s v="N"/>
    <s v="N"/>
    <s v="N"/>
    <n v="105.417"/>
    <s v="Y"/>
    <s v="N"/>
    <s v="N"/>
    <s v="N"/>
    <s v="1,60 (1,16-2,21); adjusted for illness severity: 1,62 (1,17-2,24)"/>
    <s v="Adjustment included gestational age, birthweight, vaginal delivery, antenatal steroid and maternal hypertension, and Apgar score at 5 minutes, but not SNAP-II in the model, "/>
    <n v="29.1"/>
    <n v="2.4"/>
    <n v="27.7"/>
    <n v="2.7"/>
    <n v="1347"/>
    <n v="460"/>
    <n v="1174"/>
    <n v="439"/>
    <n v="28.884162895927599"/>
    <n v="2.4462508080155141"/>
    <n v="1320.3287007110537"/>
    <n v="456.76244343891403"/>
    <n v="53.229153199741432"/>
    <n v="79.023917259211373"/>
    <n v="15.4169360051713"/>
    <s v="N"/>
    <s v="N"/>
    <s v="N"/>
    <n v="13.472527472527473"/>
    <n v="2617"/>
    <n v="477"/>
    <s v="N"/>
    <s v="N"/>
    <s v="N"/>
    <s v="N"/>
    <n v="196.27500000000001"/>
    <n v="26.711999999999996"/>
    <n v="651.63300000000004"/>
    <n v="18.126000000000001"/>
    <s v="N"/>
    <s v="N"/>
    <n v="1439.3500000000001"/>
    <n v="190.8"/>
    <s v="N"/>
    <s v="N"/>
    <n v="23.553000000000004"/>
    <n v="22.896000000000001"/>
    <s v="N"/>
    <s v="N"/>
    <n v="159.637"/>
    <n v="50.561999999999998"/>
    <n v="4"/>
    <n v="2022.941"/>
    <n v="421.66800000000001"/>
    <s v="N"/>
    <s v="N"/>
    <n v="1"/>
  </r>
  <r>
    <n v="74"/>
    <x v="71"/>
    <n v="2009"/>
    <n v="4"/>
    <n v="0"/>
    <n v="3"/>
    <x v="2"/>
    <s v="Early Human Development 85 (2009) 187–189"/>
    <n v="1"/>
    <n v="1"/>
    <s v="Jan 1998-Dec 2001"/>
    <n v="1"/>
    <s v="Padova, Italy"/>
    <n v="31.857142857142858"/>
    <s v="N"/>
    <s v="N"/>
    <s v="N"/>
    <s v=" death in delivery room or in the perinatal period and major congenital malformations, death before the corrected age of 18 months, absence of reply to the questionnaire"/>
    <n v="1"/>
    <x v="1"/>
    <s v="Redline 2003"/>
    <n v="0"/>
    <x v="1"/>
    <s v="Volpe"/>
    <n v="104"/>
    <n v="104"/>
    <n v="63"/>
    <n v="8"/>
    <s v="N"/>
    <s v="N"/>
    <s v="N"/>
    <n v="41"/>
    <n v="5"/>
    <s v="N"/>
    <s v="N"/>
    <s v="N"/>
    <s v="N"/>
    <s v="N"/>
    <s v="N"/>
    <s v="N"/>
    <s v="N"/>
    <s v="N"/>
    <n v="29.22"/>
    <n v="1.9"/>
    <n v="27.46"/>
    <n v="2.38"/>
    <n v="1090"/>
    <n v="406"/>
    <n v="1060"/>
    <n v="357"/>
    <n v="28.52615384615385"/>
    <n v="2.089230769230769"/>
    <n v="1078.1730769230769"/>
    <n v="386.68269230769232"/>
    <n v="46.153846153846153"/>
    <m/>
    <n v="39.42307692307692"/>
    <n v="12.5"/>
    <s v="N"/>
    <s v="N"/>
    <s v="N"/>
    <n v="63"/>
    <n v="41"/>
    <s v="N"/>
    <s v="N"/>
    <s v="N"/>
    <s v="N"/>
    <s v="N"/>
    <s v="N"/>
    <n v="31"/>
    <n v="8"/>
    <n v="13"/>
    <n v="12"/>
    <n v="59"/>
    <n v="27"/>
    <s v="N"/>
    <s v="N"/>
    <s v="N"/>
    <s v="N"/>
    <s v="N"/>
    <s v="N"/>
    <s v="N"/>
    <s v="N"/>
    <n v="4"/>
    <n v="55"/>
    <n v="35"/>
    <s v="N"/>
    <s v="N"/>
    <n v="1"/>
  </r>
  <r>
    <n v="76"/>
    <x v="72"/>
    <n v="2013"/>
    <n v="4"/>
    <n v="0"/>
    <n v="3"/>
    <x v="2"/>
    <s v="J Matern Fetal Neonatal Med, 2013; 26(13): 1332–1336"/>
    <n v="2"/>
    <n v="1"/>
    <s v="July 2008- Oct 2010"/>
    <n v="1"/>
    <s v="Králove, Czech Republic"/>
    <n v="36.857142857142854"/>
    <n v="24"/>
    <s v="N"/>
    <s v="N"/>
    <s v="Structural and chromosomal anomalies, major pregnancy-related medical problems, clinical chorio-amnionitis or vaginal bleeding"/>
    <n v="1"/>
    <x v="1"/>
    <s v="Salafia, 1998"/>
    <n v="1"/>
    <x v="10"/>
    <s v="Papile"/>
    <n v="231"/>
    <n v="231"/>
    <n v="89"/>
    <n v="16"/>
    <n v="1"/>
    <n v="15"/>
    <n v="1"/>
    <n v="142"/>
    <n v="31"/>
    <n v="3"/>
    <n v="29"/>
    <n v="2"/>
    <s v="N"/>
    <s v="N"/>
    <s v="N"/>
    <s v="N"/>
    <s v="N"/>
    <s v="N"/>
    <n v="34"/>
    <s v="N"/>
    <n v="32.428571428571431"/>
    <s v="N"/>
    <n v="2190"/>
    <s v="N"/>
    <n v="1840"/>
    <s v="N"/>
    <n v="33.034013605442176"/>
    <s v="N"/>
    <n v="1974.8484848484848"/>
    <s v="N"/>
    <s v="N"/>
    <n v="56.3"/>
    <n v="61.471861471861473"/>
    <n v="20.346320346320347"/>
    <n v="1.7316017316017316"/>
    <n v="19.047619047619047"/>
    <n v="1.2987012987012987"/>
    <n v="89"/>
    <n v="142"/>
    <n v="30"/>
    <s v="N"/>
    <n v="32"/>
    <s v="N"/>
    <s v="N"/>
    <s v="N"/>
    <s v="N"/>
    <s v="N"/>
    <s v="N"/>
    <s v="N"/>
    <s v="N"/>
    <s v="N"/>
    <s v="N"/>
    <s v="N"/>
    <n v="1"/>
    <n v="15"/>
    <n v="4"/>
    <n v="8"/>
    <n v="1"/>
    <n v="9"/>
    <n v="1"/>
    <s v="N"/>
    <s v="N"/>
    <n v="37"/>
    <n v="93"/>
    <n v="1"/>
  </r>
  <r>
    <n v="78"/>
    <x v="73"/>
    <n v="2012"/>
    <n v="4"/>
    <n v="0"/>
    <n v="3"/>
    <x v="2"/>
    <s v="Am J Obstr Gynecol 2012;206:489.e1-7"/>
    <n v="1"/>
    <n v="1"/>
    <s v="N"/>
    <n v="1"/>
    <s v="Netherlands"/>
    <n v="31.857142857142858"/>
    <s v="N"/>
    <n v="1499"/>
    <s v="N"/>
    <s v="Infants with both lesions of placental underperfusion and lesions of histological chorioamnionitis"/>
    <n v="1"/>
    <x v="1"/>
    <s v="Redline 2003"/>
    <n v="0"/>
    <x v="1"/>
    <s v="N"/>
    <n v="72"/>
    <n v="72"/>
    <n v="51"/>
    <n v="12"/>
    <s v="N"/>
    <s v="N"/>
    <s v="N"/>
    <n v="21"/>
    <n v="9"/>
    <s v="N"/>
    <s v="N"/>
    <s v="N"/>
    <s v="N"/>
    <s v="N"/>
    <s v="N"/>
    <s v="N"/>
    <s v="N"/>
    <s v="N"/>
    <n v="29.528571428571428"/>
    <n v="1.4000000000000001"/>
    <n v="27.671428571428571"/>
    <n v="1.9000000000000001"/>
    <n v="1101.9000000000001"/>
    <n v="322.2"/>
    <n v="1129.7"/>
    <n v="317.8"/>
    <n v="28.986904761904764"/>
    <n v="1.5458333333333334"/>
    <n v="1110.0083333333334"/>
    <n v="320.91666666666669"/>
    <n v="51.388888888888886"/>
    <n v="81.944444444444443"/>
    <n v="29.166666666666668"/>
    <n v="29.166666666666668"/>
    <s v="N"/>
    <s v="N"/>
    <s v="N"/>
    <n v="51"/>
    <n v="21"/>
    <n v="30.6"/>
    <n v="4.7"/>
    <n v="29.1"/>
    <n v="6.3"/>
    <s v="N"/>
    <s v="N"/>
    <n v="18"/>
    <n v="0"/>
    <s v="N"/>
    <s v="N"/>
    <n v="37"/>
    <n v="7"/>
    <s v="N"/>
    <s v="N"/>
    <s v="N"/>
    <s v="N"/>
    <n v="32"/>
    <n v="10"/>
    <n v="5"/>
    <n v="4"/>
    <n v="4"/>
    <n v="43"/>
    <n v="16"/>
    <s v="N"/>
    <s v="N"/>
    <n v="1"/>
  </r>
  <r>
    <n v="75"/>
    <x v="74"/>
    <n v="2013"/>
    <n v="4"/>
    <n v="0"/>
    <n v="3"/>
    <x v="2"/>
    <s v="J Matern Fetal Neonatal Med. 2013 Oct;26(15):1484-90. "/>
    <n v="1"/>
    <n v="2"/>
    <s v="Jan 2004 - Oct 2008"/>
    <n v="1"/>
    <s v="NICU, pediatric department of Padu university, Padua, Italy"/>
    <n v="32.714285714285715"/>
    <s v="N"/>
    <s v="N"/>
    <s v="N"/>
    <s v="Major congenital defects"/>
    <n v="1"/>
    <x v="1"/>
    <s v="Pacora 2002"/>
    <n v="1"/>
    <x v="0"/>
    <s v="Papile"/>
    <n v="142"/>
    <n v="142"/>
    <n v="71"/>
    <s v="N"/>
    <s v="N"/>
    <s v="N"/>
    <n v="4"/>
    <n v="71"/>
    <s v="N"/>
    <s v="N"/>
    <s v="N"/>
    <n v="2"/>
    <s v="N"/>
    <s v="N"/>
    <s v="N"/>
    <s v="N"/>
    <s v="N"/>
    <s v="N"/>
    <n v="27.8"/>
    <n v="3.5"/>
    <n v="27.8"/>
    <n v="2.7239436619718305"/>
    <n v="989"/>
    <n v="423"/>
    <n v="1160.5492957746478"/>
    <n v="476.81690140845069"/>
    <n v="27.8"/>
    <n v="3.1119718309859152"/>
    <n v="1074.7746478873239"/>
    <n v="449.90845070422534"/>
    <n v="70.422535211267601"/>
    <n v="88.732394366197184"/>
    <n v="50"/>
    <s v="N"/>
    <s v="N"/>
    <s v="N"/>
    <n v="4.2253521126760569"/>
    <n v="71"/>
    <n v="71"/>
    <n v="32.9"/>
    <n v="6.2"/>
    <n v="32.700000000000003"/>
    <n v="6.0957746478873238"/>
    <n v="5"/>
    <n v="4"/>
    <n v="22"/>
    <n v="1"/>
    <n v="15"/>
    <n v="25"/>
    <n v="64"/>
    <n v="56"/>
    <n v="19"/>
    <n v="6"/>
    <n v="16"/>
    <n v="19"/>
    <n v="8"/>
    <n v="7"/>
    <n v="4"/>
    <n v="4"/>
    <n v="2"/>
    <s v="N"/>
    <s v="N"/>
    <n v="63"/>
    <n v="63"/>
    <n v="1"/>
  </r>
  <r>
    <n v="80"/>
    <x v="75"/>
    <n v="1999"/>
    <n v="4"/>
    <n v="0"/>
    <n v="2"/>
    <x v="3"/>
    <s v="Pediatrics. 1999 Dec;104(6):1258-63."/>
    <n v="1"/>
    <n v="1"/>
    <s v="Jun 1996 -May 1998 "/>
    <n v="2"/>
    <s v="Hershey Medical Center of  Pennsylvania State University, and the Pennsylvania Hospital of the University of Pennsylvania  "/>
    <s v="N"/>
    <s v="N"/>
    <n v="999"/>
    <n v="500"/>
    <s v="maternal diabetes, congenital sepsis, and small for gestational  age  infants."/>
    <n v="1"/>
    <x v="1"/>
    <s v="N"/>
    <n v="0"/>
    <x v="3"/>
    <s v="N"/>
    <n v="40"/>
    <n v="40"/>
    <n v="18"/>
    <n v="7"/>
    <s v="N"/>
    <n v="6"/>
    <n v="1"/>
    <n v="22"/>
    <n v="8"/>
    <s v="N"/>
    <n v="6"/>
    <n v="2"/>
    <s v="N"/>
    <s v="N"/>
    <s v="N"/>
    <s v="N"/>
    <s v="N"/>
    <s v="N"/>
    <n v="25.752222222222219"/>
    <n v="1.7666666666666666"/>
    <n v="24.936363636363634"/>
    <n v="1.1000000000000001"/>
    <n v="757.11111111111109"/>
    <n v="159.19999999999999"/>
    <n v="746"/>
    <n v="115.18181818181819"/>
    <n v="25.303499999999996"/>
    <n v="1.4"/>
    <n v="751"/>
    <n v="134.99"/>
    <n v="37.5"/>
    <n v="85"/>
    <n v="55"/>
    <n v="37.5"/>
    <s v="N"/>
    <n v="30"/>
    <n v="7.5"/>
    <n v="18"/>
    <n v="22"/>
    <s v="N"/>
    <s v="N"/>
    <s v="N"/>
    <s v="N"/>
    <s v="N"/>
    <s v="N"/>
    <n v="7"/>
    <n v="0"/>
    <s v="N"/>
    <s v="N"/>
    <s v="N"/>
    <s v="N"/>
    <s v="N"/>
    <s v="N"/>
    <s v="N"/>
    <s v="N"/>
    <n v="4"/>
    <n v="7"/>
    <s v="N"/>
    <s v="N"/>
    <n v="4"/>
    <n v="16"/>
    <n v="18"/>
    <s v="N"/>
    <s v="N"/>
    <n v="1"/>
  </r>
  <r>
    <n v="84"/>
    <x v="76"/>
    <n v="2006"/>
    <n v="4"/>
    <n v="0"/>
    <n v="3"/>
    <x v="2"/>
    <s v="Pediatr Res. 2006 Feb;59(2):299-304."/>
    <n v="1"/>
    <n v="1"/>
    <s v="N"/>
    <n v="1"/>
    <s v=" Magee-Womens Hospital and the University of Pittsburgh. USA"/>
    <n v="31.857142857142858"/>
    <n v="25"/>
    <s v="N"/>
    <s v="N"/>
    <s v="congenital anomalies of the brain, heart, and kidneys; a history of hydrops fetalis; growth retardation ;  respiratory  failure; and significant anemia"/>
    <n v="1"/>
    <x v="1"/>
    <s v="Redline 2003"/>
    <n v="0"/>
    <x v="10"/>
    <s v="Papile"/>
    <n v="49"/>
    <n v="49"/>
    <n v="25"/>
    <n v="12"/>
    <n v="2"/>
    <n v="12"/>
    <n v="0"/>
    <n v="24"/>
    <n v="16"/>
    <n v="3"/>
    <n v="15"/>
    <n v="1"/>
    <s v="N"/>
    <s v="N"/>
    <s v="N"/>
    <s v="N"/>
    <s v="N"/>
    <s v="N"/>
    <n v="29"/>
    <n v="1.6"/>
    <n v="28.3"/>
    <n v="2.2000000000000002"/>
    <n v="1324"/>
    <n v="397"/>
    <n v="1219"/>
    <n v="279"/>
    <n v="28.657142857142858"/>
    <n v="1.8938775510204084"/>
    <n v="1272.5714285714287"/>
    <n v="339.20408163265307"/>
    <n v="60.551020408163268"/>
    <s v="N"/>
    <n v="48.979591836734691"/>
    <n v="57.142857142857146"/>
    <n v="10.204081632653061"/>
    <n v="55.102040816326529"/>
    <n v="2.0408163265306123"/>
    <s v="N"/>
    <s v="N"/>
    <s v="N"/>
    <s v="N"/>
    <s v="N"/>
    <s v="N"/>
    <s v="N"/>
    <s v="N"/>
    <s v="N"/>
    <s v="N"/>
    <s v="N"/>
    <s v="N"/>
    <s v="N"/>
    <s v="N"/>
    <s v="N"/>
    <s v="N"/>
    <s v="N"/>
    <s v="N"/>
    <s v="N"/>
    <s v="N"/>
    <s v="N"/>
    <s v="N"/>
    <s v="N"/>
    <s v="N"/>
    <s v="N"/>
    <s v="N"/>
    <s v="N"/>
    <n v="1"/>
  </r>
  <r>
    <n v="21"/>
    <x v="77"/>
    <n v="2003"/>
    <n v="4"/>
    <n v="0"/>
    <n v="2"/>
    <x v="3"/>
    <s v="HK J Paediatr (New Series) 2003;8:87-92"/>
    <n v="1"/>
    <n v="1"/>
    <n v="1997"/>
    <n v="1"/>
    <s v="Monash Medical Centre, "/>
    <n v="27.857142857142858"/>
    <s v="N"/>
    <n v="999"/>
    <s v="N"/>
    <s v="Chromosomal disorders or major congenital anomalies"/>
    <n v="3"/>
    <x v="3"/>
    <s v="Detailed description"/>
    <n v="0"/>
    <x v="1"/>
    <s v="N"/>
    <n v="72"/>
    <n v="62"/>
    <n v="49"/>
    <n v="11"/>
    <s v="N"/>
    <s v="N"/>
    <s v="N"/>
    <n v="13"/>
    <n v="4"/>
    <s v="N"/>
    <s v="N"/>
    <s v="N"/>
    <s v="N"/>
    <s v="N"/>
    <s v="N"/>
    <s v="N"/>
    <s v="N"/>
    <s v="N"/>
    <n v="26.4"/>
    <n v="2.2000000000000002"/>
    <n v="25.4"/>
    <n v="1.8"/>
    <n v="781"/>
    <n v="185"/>
    <n v="832"/>
    <n v="226"/>
    <n v="26.15"/>
    <n v="2.1"/>
    <n v="793.75"/>
    <n v="195.25"/>
    <n v="50"/>
    <n v="83.333333333333329"/>
    <n v="25"/>
    <n v="24.193548387096776"/>
    <s v="N"/>
    <s v="N"/>
    <s v="N"/>
    <n v="54"/>
    <n v="18"/>
    <s v="N"/>
    <s v="N"/>
    <s v="N"/>
    <s v="N"/>
    <s v="N"/>
    <s v="N"/>
    <s v="N"/>
    <s v="N"/>
    <s v="N"/>
    <s v="N"/>
    <s v="N"/>
    <s v="N"/>
    <s v="N"/>
    <s v="N"/>
    <s v="N"/>
    <s v="N"/>
    <s v="N"/>
    <s v="N"/>
    <n v="9"/>
    <n v="6"/>
    <n v="4"/>
    <n v="43"/>
    <n v="17"/>
    <s v="N"/>
    <s v="N"/>
    <n v="1"/>
  </r>
  <r>
    <n v="26"/>
    <x v="78"/>
    <n v="1997"/>
    <n v="4"/>
    <n v="0"/>
    <n v="2"/>
    <x v="3"/>
    <s v="Aust NZ J Obstet Gynaecol 1997; 37:2:161"/>
    <n v="2"/>
    <n v="1"/>
    <s v="June 1988- May 1990"/>
    <n v="1"/>
    <s v="Brisbane, Queensland, Australia"/>
    <n v="29"/>
    <n v="24"/>
    <s v="N"/>
    <s v="N"/>
    <s v="labour room deaths"/>
    <n v="3"/>
    <x v="3"/>
    <s v="Description"/>
    <n v="0"/>
    <x v="4"/>
    <s v="N"/>
    <n v="158"/>
    <n v="158"/>
    <n v="142"/>
    <n v="30"/>
    <s v="N"/>
    <s v="N"/>
    <n v="11"/>
    <n v="16"/>
    <n v="9"/>
    <s v="N"/>
    <s v="N"/>
    <n v="2"/>
    <s v="N"/>
    <s v="N"/>
    <s v="N"/>
    <s v="N"/>
    <s v="N"/>
    <s v="N"/>
    <s v="N"/>
    <s v="N"/>
    <n v="25.9"/>
    <n v="1.7"/>
    <s v="N"/>
    <s v="N"/>
    <n v="901"/>
    <n v="224"/>
    <n v="27"/>
    <n v="1.7"/>
    <n v="955"/>
    <n v="286"/>
    <n v="57.010582010582013"/>
    <s v="N"/>
    <n v="10.126582278481013"/>
    <n v="24.683544303797468"/>
    <s v="N"/>
    <s v="N"/>
    <n v="8.2278481012658222"/>
    <n v="142"/>
    <n v="16"/>
    <s v="N"/>
    <s v="N"/>
    <s v="N"/>
    <s v="N"/>
    <s v="N"/>
    <s v="N"/>
    <s v="N"/>
    <s v="N"/>
    <s v="N"/>
    <s v="N"/>
    <s v="N"/>
    <s v="N"/>
    <s v="N"/>
    <s v="N"/>
    <s v="N"/>
    <s v="N"/>
    <s v="N"/>
    <s v="N"/>
    <n v="27"/>
    <n v="4"/>
    <s v="N"/>
    <s v="N"/>
    <s v="N"/>
    <s v="N"/>
    <s v="N"/>
    <n v="1"/>
  </r>
  <r>
    <n v="35"/>
    <x v="79"/>
    <n v="2012"/>
    <n v="4"/>
    <n v="0"/>
    <n v="3"/>
    <x v="2"/>
    <s v="Childs Nerv Syst (2012) 28:2085–2092"/>
    <n v="2"/>
    <n v="1"/>
    <s v="1994 - 2005"/>
    <n v="1"/>
    <s v="Medical University of Vienna"/>
    <n v="31.857142857142858"/>
    <s v="N"/>
    <s v="N"/>
    <s v="N"/>
    <s v="infants with additional periventricular leucomalacia and cerebellar lesions, infants who weren't neurologically assessed in our neonatal followup clinic"/>
    <n v="3"/>
    <x v="3"/>
    <s v="Clininal or histological signs"/>
    <n v="0"/>
    <x v="1"/>
    <s v="Papile"/>
    <n v="471"/>
    <n v="471"/>
    <n v="292"/>
    <n v="73"/>
    <s v="N"/>
    <s v="N"/>
    <s v="N"/>
    <n v="179"/>
    <n v="78"/>
    <s v="N"/>
    <s v="N"/>
    <s v="N"/>
    <s v="N"/>
    <s v="N"/>
    <s v="N"/>
    <s v="N"/>
    <s v="N"/>
    <s v="N"/>
    <s v="N"/>
    <s v="N"/>
    <s v="N"/>
    <s v="N"/>
    <s v="N"/>
    <s v="N"/>
    <s v="N"/>
    <s v="N"/>
    <n v="27.447346072186839"/>
    <s v="N"/>
    <n v="996.28450106157118"/>
    <n v="252.15286624203821"/>
    <n v="53.290870488322717"/>
    <n v="92.569002123142255"/>
    <n v="38.004246284501065"/>
    <n v="32.059447983014863"/>
    <s v="N"/>
    <s v="N"/>
    <s v="N"/>
    <s v="N"/>
    <s v="N"/>
    <s v="N"/>
    <s v="N"/>
    <s v="N"/>
    <s v="N"/>
    <s v="N"/>
    <s v="N"/>
    <s v="N"/>
    <s v="N"/>
    <s v="N"/>
    <s v="N"/>
    <s v="N"/>
    <s v="N"/>
    <s v="N"/>
    <s v="N"/>
    <s v="N"/>
    <s v="N"/>
    <s v="N"/>
    <s v="N"/>
    <s v="N"/>
    <s v="N"/>
    <n v="4"/>
    <s v="N"/>
    <s v="N"/>
    <s v="N"/>
    <s v="N"/>
    <n v="1"/>
  </r>
  <r>
    <n v="81"/>
    <x v="80"/>
    <n v="2011"/>
    <n v="4"/>
    <n v="0"/>
    <n v="3"/>
    <x v="2"/>
    <s v=" The Journal of Maternal-Fetal &amp; Neonatal Medicine, 24:2, 348-353"/>
    <n v="1"/>
    <n v="1"/>
    <s v="2006-2007"/>
    <n v="1"/>
    <s v="University Children’s Hospital, University of Wuerzburg, Wuerzburg, Germany"/>
    <s v="N"/>
    <s v="N"/>
    <n v="1499"/>
    <s v="N"/>
    <s v="Outborn"/>
    <n v="1"/>
    <x v="1"/>
    <s v="Rogers, 2002"/>
    <n v="0"/>
    <x v="0"/>
    <s v="Ment 2002"/>
    <n v="71"/>
    <n v="71"/>
    <n v="54"/>
    <s v="N"/>
    <s v="N"/>
    <s v="N"/>
    <n v="6"/>
    <n v="17"/>
    <s v="N"/>
    <s v="N"/>
    <s v="N"/>
    <n v="0"/>
    <s v="N"/>
    <s v="N"/>
    <s v="N"/>
    <s v="N"/>
    <s v="N"/>
    <s v="N"/>
    <n v="28.4"/>
    <n v="2.5"/>
    <n v="26.4"/>
    <n v="2.1"/>
    <n v="892.5"/>
    <n v="311.8"/>
    <n v="863.8"/>
    <n v="279.8"/>
    <n v="27.921126760563379"/>
    <n v="2.4042253521126757"/>
    <n v="870.67183098591545"/>
    <n v="287.46197183098593"/>
    <n v="52.112676056338032"/>
    <n v="94.366197183098592"/>
    <n v="23.943661971830984"/>
    <s v="N"/>
    <s v="N"/>
    <s v="N"/>
    <n v="8.4507042253521139"/>
    <n v="54"/>
    <n v="17"/>
    <s v="N"/>
    <s v="N"/>
    <s v="N"/>
    <s v="N"/>
    <s v="N"/>
    <s v="N"/>
    <n v="20"/>
    <n v="1"/>
    <s v="N"/>
    <s v="N"/>
    <n v="44"/>
    <n v="11"/>
    <s v="N"/>
    <s v="N"/>
    <s v="N"/>
    <s v="N"/>
    <s v="N"/>
    <s v="N"/>
    <s v="N"/>
    <s v="N"/>
    <n v="4"/>
    <n v="50"/>
    <n v="17"/>
    <s v="N"/>
    <s v="N"/>
    <n v="1"/>
  </r>
  <r>
    <n v="82"/>
    <x v="81"/>
    <n v="2012"/>
    <n v="3"/>
    <n v="0"/>
    <n v="2"/>
    <x v="4"/>
    <s v="Zhongguo Dang Dai Er Ke Za Zhi. 2012 Sep;14(9):661-3."/>
    <n v="1"/>
    <n v="1"/>
    <s v="June 2008 - June 2011"/>
    <n v="1"/>
    <s v="Zhangzou Municipal Medical Hospital, China."/>
    <n v="34"/>
    <n v="28"/>
    <s v="N"/>
    <s v="N"/>
    <s v="Pregnancy complications, history of perinatal asphyxia, metabolic disorders, CNS abnormalities and other serious malformations"/>
    <n v="3"/>
    <x v="3"/>
    <s v="Clinical and histological"/>
    <m/>
    <x v="10"/>
    <s v="Papile"/>
    <n v="88"/>
    <n v="88"/>
    <n v="47"/>
    <n v="11"/>
    <n v="8"/>
    <n v="8"/>
    <n v="3"/>
    <n v="41"/>
    <n v="11"/>
    <n v="8"/>
    <n v="7"/>
    <n v="4"/>
    <s v="N"/>
    <s v="N"/>
    <s v="N"/>
    <s v="N"/>
    <s v="N"/>
    <s v="N"/>
    <n v="32.1"/>
    <n v="1.9"/>
    <n v="31.6"/>
    <n v="2.2000000000000002"/>
    <n v="1559"/>
    <n v="385"/>
    <n v="1518"/>
    <n v="441"/>
    <n v="31.867045454545458"/>
    <n v="2.0397727272727271"/>
    <n v="1539.8977272727273"/>
    <n v="411.09090909090907"/>
    <n v="53.409090909090907"/>
    <s v="N"/>
    <n v="46.590909090909093"/>
    <n v="25"/>
    <n v="18.181818181818183"/>
    <n v="17.045454545454547"/>
    <n v="7.9545454545454541"/>
    <s v="N"/>
    <s v="N"/>
    <s v="N"/>
    <s v="N"/>
    <s v="N"/>
    <s v="N"/>
    <s v="N"/>
    <s v="N"/>
    <s v="N"/>
    <s v="N"/>
    <s v="N"/>
    <s v="N"/>
    <s v="N"/>
    <s v="N"/>
    <s v="N"/>
    <s v="N"/>
    <s v="N"/>
    <s v="N"/>
    <s v="N"/>
    <s v="N"/>
    <s v="N"/>
    <s v="N"/>
    <s v="N"/>
    <s v="N"/>
    <s v="N"/>
    <s v="N"/>
    <s v="N"/>
    <n v="1"/>
  </r>
  <r>
    <n v="83"/>
    <x v="82"/>
    <n v="2015"/>
    <n v="4"/>
    <n v="0"/>
    <n v="3"/>
    <x v="2"/>
    <s v="Placenta. 2015 Dec;36(12):1490-3."/>
    <n v="1"/>
    <n v="1"/>
    <s v="2004-2013"/>
    <n v="1"/>
    <s v="University of Miyazaki Hospital. Japan "/>
    <n v="33.857142857142854"/>
    <s v="N"/>
    <s v="N"/>
    <s v="N"/>
    <s v=" Multiple pregnancies and stillborn infants"/>
    <n v="1"/>
    <x v="1"/>
    <s v="Redline 2003"/>
    <n v="1"/>
    <x v="0"/>
    <s v="N"/>
    <n v="112"/>
    <n v="112"/>
    <n v="39"/>
    <s v="N"/>
    <s v="N"/>
    <s v="N"/>
    <n v="4"/>
    <n v="73"/>
    <s v="N"/>
    <s v="N"/>
    <s v="N"/>
    <n v="18"/>
    <s v="N"/>
    <s v="N"/>
    <s v="N"/>
    <s v="N"/>
    <s v="N"/>
    <s v="N"/>
    <s v="N"/>
    <s v="N"/>
    <s v="N"/>
    <s v="N"/>
    <s v="N"/>
    <s v="N"/>
    <s v="N"/>
    <s v="N"/>
    <n v="25"/>
    <s v="N"/>
    <s v="N"/>
    <s v="N"/>
    <s v="N"/>
    <s v="N"/>
    <n v="65.178571428571431"/>
    <s v="N"/>
    <s v="N"/>
    <s v="N"/>
    <n v="19.642857142857142"/>
    <n v="39"/>
    <n v="73"/>
    <s v="N"/>
    <s v="N"/>
    <s v="N"/>
    <s v="N"/>
    <s v="N"/>
    <s v="N"/>
    <s v="N"/>
    <s v="N"/>
    <s v="N"/>
    <s v="N"/>
    <s v="N"/>
    <s v="N"/>
    <s v="N"/>
    <s v="N"/>
    <s v="N"/>
    <s v="N"/>
    <n v="3"/>
    <n v="20"/>
    <n v="3"/>
    <n v="10"/>
    <s v="N"/>
    <s v="N"/>
    <s v="N"/>
    <s v="N"/>
    <s v="N"/>
    <n v="1"/>
  </r>
  <r>
    <n v="28"/>
    <x v="83"/>
    <n v="2001"/>
    <n v="4"/>
    <n v="0"/>
    <n v="3"/>
    <x v="2"/>
    <s v="Obstet Gynecol. 2001 Dec;98(6):1080-8."/>
    <n v="1"/>
    <n v="1"/>
    <s v="June 1991-June 1997"/>
    <n v="2"/>
    <s v="University of Washington Medical Center, Swedish Medical Center, and Virginia Mason Medical Center in Seattle, Washington."/>
    <n v="34"/>
    <n v="20"/>
    <s v="N"/>
    <s v="N"/>
    <s v="cervical dilatation greater than 4 cm, ruptured membranes at admission, and high order multiple gestations, women with clinical signs of overt AF infection at admission (fever greater than 38C, significant uterine tenderness, or foul-smelling AF)"/>
    <n v="4"/>
    <x v="2"/>
    <s v="Description present"/>
    <n v="0"/>
    <x v="4"/>
    <s v="Volpe"/>
    <n v="151"/>
    <n v="140"/>
    <n v="116"/>
    <n v="13"/>
    <s v="N"/>
    <s v="N"/>
    <n v="5"/>
    <n v="24"/>
    <n v="6"/>
    <s v="N"/>
    <s v="N"/>
    <n v="4"/>
    <s v="N"/>
    <s v="N"/>
    <s v="N"/>
    <s v="N"/>
    <s v="N"/>
    <s v="N"/>
    <n v="32"/>
    <n v="0.4"/>
    <n v="28.25"/>
    <n v="2.6"/>
    <n v="1773.5"/>
    <n v="456.74900000000002"/>
    <n v="1785.25"/>
    <n v="905.28399999999999"/>
    <n v="31.254966887417218"/>
    <n v="0.83708609271523182"/>
    <n v="1775.8344370860927"/>
    <n v="545.86191390728482"/>
    <s v="N"/>
    <n v="0.50993377483443714"/>
    <n v="17.142857142857142"/>
    <n v="13.571428571428571"/>
    <s v="N"/>
    <s v="N"/>
    <n v="6.4285714285714288"/>
    <n v="121"/>
    <n v="30"/>
    <n v="27.25"/>
    <n v="5.65"/>
    <n v="27.25"/>
    <n v="4.66"/>
    <n v="5"/>
    <n v="2"/>
    <n v="6"/>
    <n v="1"/>
    <s v="N"/>
    <s v="N"/>
    <s v="N"/>
    <s v="N"/>
    <s v="N"/>
    <s v="N"/>
    <s v="N"/>
    <s v="N"/>
    <n v="1"/>
    <n v="3"/>
    <n v="5"/>
    <n v="6"/>
    <n v="4"/>
    <n v="61"/>
    <n v="16"/>
    <s v="N"/>
    <s v="N"/>
    <n v="1"/>
  </r>
  <r>
    <n v="85"/>
    <x v="84"/>
    <n v="1995"/>
    <n v="4"/>
    <n v="0"/>
    <n v="2"/>
    <x v="3"/>
    <s v="Am J Obstet Gynecol. 1995 Mar;172(3):960-70."/>
    <n v="1"/>
    <n v="1"/>
    <s v="N"/>
    <n v="1"/>
    <s v="Seoul National University Hospital, Korea"/>
    <n v="35"/>
    <n v="24"/>
    <s v="N"/>
    <s v="N"/>
    <s v="multiple gestation, abcense of transabdominal amniocentesis, preterm delivery more than 72h after amniocentesis"/>
    <n v="1"/>
    <x v="1"/>
    <s v="Salafia 1989"/>
    <n v="0"/>
    <x v="6"/>
    <s v="N"/>
    <n v="50"/>
    <n v="50"/>
    <n v="21"/>
    <s v="N"/>
    <n v="3"/>
    <s v="N"/>
    <s v="N"/>
    <n v="29"/>
    <s v="N"/>
    <n v="12"/>
    <s v="N"/>
    <s v="N"/>
    <s v="N"/>
    <s v="N"/>
    <s v="N"/>
    <s v="N"/>
    <s v="N"/>
    <s v="N"/>
    <n v="34.5"/>
    <n v="1.5"/>
    <n v="29.8"/>
    <n v="3.7"/>
    <n v="2260"/>
    <n v="750"/>
    <n v="1557"/>
    <n v="694"/>
    <n v="31.774000000000001"/>
    <n v="2.7760000000000002"/>
    <n v="1852.26"/>
    <n v="717.52"/>
    <s v="N"/>
    <s v="N"/>
    <n v="58"/>
    <s v="N"/>
    <n v="30"/>
    <s v="N"/>
    <s v="N"/>
    <n v="21"/>
    <n v="29"/>
    <s v="N"/>
    <s v="N"/>
    <s v="N"/>
    <s v="N"/>
    <s v="N"/>
    <s v="N"/>
    <s v="N"/>
    <s v="N"/>
    <s v="N"/>
    <s v="N"/>
    <s v="N"/>
    <s v="N"/>
    <s v="N"/>
    <s v="N"/>
    <s v="N"/>
    <s v="N"/>
    <n v="0"/>
    <n v="5"/>
    <n v="1"/>
    <n v="14"/>
    <s v="N"/>
    <s v="N"/>
    <s v="N"/>
    <s v="N"/>
    <s v="N"/>
    <n v="1"/>
  </r>
  <r>
    <n v="86"/>
    <x v="85"/>
    <n v="2008"/>
    <n v="4"/>
    <n v="0"/>
    <n v="3"/>
    <x v="2"/>
    <s v="Pediatr Dev Pathol. 2008 Sep-Oct;11(5):350-4."/>
    <n v="1"/>
    <n v="1"/>
    <s v="N"/>
    <n v="1"/>
    <s v="NICU at Padua university, Italy"/>
    <n v="31.8571428571429"/>
    <s v="N"/>
    <s v="N"/>
    <s v="N"/>
    <s v="N"/>
    <n v="1"/>
    <x v="1"/>
    <s v="Redline 2000"/>
    <n v="0"/>
    <x v="3"/>
    <s v="Volpe"/>
    <n v="287"/>
    <n v="287"/>
    <n v="219"/>
    <n v="22"/>
    <s v="N"/>
    <n v="19"/>
    <n v="3"/>
    <n v="68"/>
    <n v="11"/>
    <s v="N"/>
    <n v="11"/>
    <n v="0"/>
    <s v="N"/>
    <s v="N"/>
    <s v="N"/>
    <s v="N"/>
    <s v="N"/>
    <s v="N"/>
    <n v="30"/>
    <n v="2.2999999999999998"/>
    <n v="27"/>
    <n v="2.5"/>
    <n v="1188"/>
    <n v="417"/>
    <n v="1012"/>
    <n v="359"/>
    <n v="29.289198606271778"/>
    <n v="2.3473867595818816"/>
    <n v="1146.2996515679442"/>
    <n v="403.25783972125436"/>
    <n v="48.083623693379792"/>
    <n v="79.79094076655052"/>
    <n v="23.693379790940767"/>
    <n v="11.498257839721255"/>
    <s v="N"/>
    <n v="10.452961672473867"/>
    <n v="1.0452961672473868"/>
    <n v="219"/>
    <n v="68"/>
    <n v="32.9"/>
    <n v="4.4000000000000004"/>
    <n v="31.7"/>
    <n v="5.0999999999999996"/>
    <s v="N"/>
    <s v="N"/>
    <s v="N"/>
    <s v="N"/>
    <n v="45"/>
    <n v="29"/>
    <n v="207"/>
    <n v="41"/>
    <s v="N"/>
    <s v="N"/>
    <n v="14"/>
    <n v="5"/>
    <n v="25"/>
    <n v="12"/>
    <n v="15"/>
    <n v="5"/>
    <n v="4"/>
    <n v="173"/>
    <n v="56"/>
    <s v="N"/>
    <s v="N"/>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Draaitabel1" cacheId="0"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location ref="A4:C11" firstHeaderRow="0" firstDataRow="1" firstDataCol="1" rowPageCount="1" colPageCount="1"/>
  <pivotFields count="89">
    <pivotField subtotalTop="0" showAll="0"/>
    <pivotField subtotalTop="0" showAll="0">
      <items count="87">
        <item x="0"/>
        <item x="1"/>
        <item x="2"/>
        <item x="3"/>
        <item x="4"/>
        <item x="23"/>
        <item x="5"/>
        <item x="6"/>
        <item x="24"/>
        <item x="25"/>
        <item x="7"/>
        <item x="27"/>
        <item x="28"/>
        <item x="13"/>
        <item x="14"/>
        <item x="34"/>
        <item x="35"/>
        <item x="37"/>
        <item x="41"/>
        <item x="42"/>
        <item x="77"/>
        <item x="21"/>
        <item x="22"/>
        <item x="8"/>
        <item x="9"/>
        <item x="78"/>
        <item x="26"/>
        <item x="83"/>
        <item x="10"/>
        <item x="29"/>
        <item x="30"/>
        <item x="31"/>
        <item x="32"/>
        <item x="33"/>
        <item x="79"/>
        <item x="43"/>
        <item x="36"/>
        <item x="44"/>
        <item x="38"/>
        <item x="39"/>
        <item x="40"/>
        <item x="46"/>
        <item x="47"/>
        <item x="48"/>
        <item x="49"/>
        <item x="45"/>
        <item x="50"/>
        <item x="11"/>
        <item x="51"/>
        <item x="12"/>
        <item x="52"/>
        <item x="55"/>
        <item x="65"/>
        <item x="56"/>
        <item x="53"/>
        <item x="54"/>
        <item x="57"/>
        <item x="58"/>
        <item x="15"/>
        <item x="59"/>
        <item x="61"/>
        <item x="60"/>
        <item x="16"/>
        <item x="17"/>
        <item x="63"/>
        <item x="62"/>
        <item x="64"/>
        <item x="66"/>
        <item x="68"/>
        <item x="69"/>
        <item x="70"/>
        <item x="67"/>
        <item x="18"/>
        <item x="71"/>
        <item x="74"/>
        <item x="72"/>
        <item x="19"/>
        <item x="73"/>
        <item x="20"/>
        <item x="75"/>
        <item x="80"/>
        <item x="81"/>
        <item x="82"/>
        <item x="76"/>
        <item x="84"/>
        <item x="85"/>
        <item t="default"/>
      </items>
    </pivotField>
    <pivotField subtotalTop="0" showAll="0"/>
    <pivotField subtotalTop="0" showAll="0"/>
    <pivotField subtotalTop="0" showAll="0"/>
    <pivotField subtotalTop="0" showAll="0"/>
    <pivotField axis="axisRow" subtotalTop="0" showAll="0">
      <items count="7">
        <item x="0"/>
        <item x="4"/>
        <item x="3"/>
        <item x="2"/>
        <item x="1"/>
        <item x="5"/>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items count="5">
        <item x="0"/>
        <item x="1"/>
        <item x="3"/>
        <item x="2"/>
        <item t="default"/>
      </items>
    </pivotField>
    <pivotField subtotalTop="0" showAll="0"/>
    <pivotField subtotalTop="0" showAll="0"/>
    <pivotField axis="axisPage" subtotalTop="0" multipleItemSelectionAllowed="1" showAll="0">
      <items count="12">
        <item x="1"/>
        <item x="8"/>
        <item x="4"/>
        <item x="6"/>
        <item x="7"/>
        <item x="0"/>
        <item x="5"/>
        <item x="2"/>
        <item x="10"/>
        <item x="9"/>
        <item x="3"/>
        <item t="default"/>
      </items>
    </pivotField>
    <pivotField subtotalTop="0" showAll="0"/>
    <pivotField dataField="1"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dataField="1" showAll="0"/>
  </pivotFields>
  <rowFields count="1">
    <field x="6"/>
  </rowFields>
  <rowItems count="7">
    <i>
      <x/>
    </i>
    <i>
      <x v="1"/>
    </i>
    <i>
      <x v="2"/>
    </i>
    <i>
      <x v="3"/>
    </i>
    <i>
      <x v="4"/>
    </i>
    <i>
      <x v="5"/>
    </i>
    <i t="grand">
      <x/>
    </i>
  </rowItems>
  <colFields count="1">
    <field x="-2"/>
  </colFields>
  <colItems count="2">
    <i>
      <x/>
    </i>
    <i i="1">
      <x v="1"/>
    </i>
  </colItems>
  <pageFields count="1">
    <pageField fld="22" hier="-1"/>
  </pageFields>
  <dataFields count="2">
    <dataField name="Som van n" fld="88" baseField="0" baseItem="0"/>
    <dataField name="Som van Total Number of infants study"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www.nature.com/jp/journal/v32/n9/full/jp2011185a.html" TargetMode="External"/><Relationship Id="rId7" Type="http://schemas.openxmlformats.org/officeDocument/2006/relationships/printerSettings" Target="../printerSettings/printerSettings1.bin"/><Relationship Id="rId2" Type="http://schemas.openxmlformats.org/officeDocument/2006/relationships/hyperlink" Target="http://pediatrics.aappublications.org/content/pediatrics/early/2014/07/23/peds.2013-2336.full.pdf" TargetMode="External"/><Relationship Id="rId1" Type="http://schemas.openxmlformats.org/officeDocument/2006/relationships/hyperlink" Target="http://www.sciencedirect.com/science/article/pii/S0022347616304826" TargetMode="External"/><Relationship Id="rId6" Type="http://schemas.openxmlformats.org/officeDocument/2006/relationships/hyperlink" Target="http://pediatrics.aappublications.org/content/122/3/e662.short" TargetMode="External"/><Relationship Id="rId5" Type="http://schemas.openxmlformats.org/officeDocument/2006/relationships/hyperlink" Target="http://pediatrics.aappublications.org/content/120/3/584.short" TargetMode="External"/><Relationship Id="rId4" Type="http://schemas.openxmlformats.org/officeDocument/2006/relationships/hyperlink" Target="https://www.ncbi.nlm.nih.gov/pmc/articles/PMC3010295/" TargetMode="Externa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hyperlink" Target="http://www.stat-help.com/spreadsheets.html" TargetMode="External"/><Relationship Id="rId2" Type="http://schemas.openxmlformats.org/officeDocument/2006/relationships/hyperlink" Target="http://www.itl.nist.gov/div898/software/dataplot/refman2/ch2/weightsd.pdf" TargetMode="External"/><Relationship Id="rId1" Type="http://schemas.openxmlformats.org/officeDocument/2006/relationships/hyperlink" Target="http://stats.stackexchange.com/questions/6534/how-do-i-calculate-a-weighted-standard-deviation-in-exce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stat-help.com/spreadsheets.html" TargetMode="External"/><Relationship Id="rId2" Type="http://schemas.openxmlformats.org/officeDocument/2006/relationships/hyperlink" Target="http://www.itl.nist.gov/div898/software/dataplot/refman2/ch2/weightsd.pdf" TargetMode="External"/><Relationship Id="rId1" Type="http://schemas.openxmlformats.org/officeDocument/2006/relationships/hyperlink" Target="http://stats.stackexchange.com/questions/6534/how-do-i-calculate-a-weighted-standard-deviation-in-exce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8.83203125"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K44"/>
  <sheetViews>
    <sheetView tabSelected="1" zoomScale="70" zoomScaleNormal="70" zoomScalePageLayoutView="150" workbookViewId="0">
      <pane xSplit="2" ySplit="3" topLeftCell="C4" activePane="bottomRight" state="frozen"/>
      <selection pane="topRight" activeCell="C1" sqref="C1"/>
      <selection pane="bottomLeft" activeCell="A4" sqref="A4"/>
      <selection pane="bottomRight" activeCell="G3" sqref="G3"/>
    </sheetView>
  </sheetViews>
  <sheetFormatPr baseColWidth="10" defaultColWidth="6.83203125" defaultRowHeight="15"/>
  <cols>
    <col min="1" max="1" width="4.5" bestFit="1" customWidth="1"/>
    <col min="2" max="2" width="21" style="75" bestFit="1" customWidth="1"/>
    <col min="3" max="3" width="11.33203125" customWidth="1"/>
    <col min="4" max="4" width="10.5" bestFit="1" customWidth="1"/>
    <col min="5" max="5" width="4.1640625" style="79" customWidth="1"/>
    <col min="6" max="7" width="3.6640625" bestFit="1" customWidth="1"/>
    <col min="8" max="8" width="3.6640625" customWidth="1"/>
    <col min="9" max="9" width="3.6640625" bestFit="1" customWidth="1"/>
    <col min="10" max="10" width="11.33203125" customWidth="1"/>
    <col min="11" max="11" width="9.5" customWidth="1"/>
    <col min="12" max="12" width="7.1640625" customWidth="1"/>
    <col min="13" max="13" width="6.5" customWidth="1"/>
    <col min="14" max="14" width="4.5" customWidth="1"/>
    <col min="15" max="15" width="22.83203125" customWidth="1"/>
    <col min="16" max="16" width="4.33203125" bestFit="1" customWidth="1"/>
    <col min="17" max="17" width="21.83203125" style="79" customWidth="1"/>
    <col min="18" max="18" width="20" customWidth="1"/>
    <col min="19" max="19" width="6.33203125" bestFit="1" customWidth="1"/>
    <col min="20" max="20" width="10.33203125" style="77" customWidth="1"/>
    <col min="21" max="21" width="7.33203125" customWidth="1"/>
    <col min="22" max="22" width="6.83203125" customWidth="1"/>
    <col min="23" max="23" width="6.6640625" customWidth="1"/>
    <col min="24" max="24" width="6.6640625" style="79" customWidth="1"/>
    <col min="25" max="25" width="6.83203125" style="129" customWidth="1"/>
    <col min="26" max="26" width="6.83203125" style="129"/>
    <col min="27" max="27" width="6.83203125" style="80"/>
    <col min="28" max="28" width="10.5" style="80" bestFit="1" customWidth="1"/>
    <col min="29" max="29" width="8.6640625" style="80" bestFit="1" customWidth="1"/>
    <col min="30" max="58" width="6.83203125" style="129"/>
    <col min="59" max="61" width="6.83203125" style="79"/>
    <col min="63" max="63" width="6.83203125" style="79"/>
    <col min="65" max="65" width="6.83203125" style="79"/>
    <col min="67" max="67" width="6.83203125" style="79"/>
    <col min="69" max="69" width="6.83203125" style="79"/>
    <col min="71" max="73" width="6.83203125" style="79"/>
    <col min="75" max="75" width="6.83203125" style="79"/>
    <col min="78" max="85" width="6.83203125" style="79"/>
    <col min="86" max="86" width="9.6640625" customWidth="1"/>
    <col min="87" max="89" width="7.33203125" style="14" customWidth="1"/>
    <col min="90" max="90" width="9.5" style="14" customWidth="1"/>
    <col min="91" max="91" width="6.33203125" style="14" customWidth="1"/>
    <col min="92" max="92" width="13.5" style="14" customWidth="1"/>
    <col min="93" max="93" width="4.33203125" style="79" bestFit="1" customWidth="1"/>
    <col min="94" max="95" width="13.5" style="14" customWidth="1"/>
    <col min="96" max="97" width="12.1640625" style="14" customWidth="1"/>
    <col min="98" max="98" width="6.33203125" style="14" customWidth="1"/>
    <col min="99" max="99" width="4.6640625" style="14" customWidth="1"/>
    <col min="100" max="100" width="7.6640625" style="14" customWidth="1"/>
    <col min="101" max="101" width="6.5" style="14" customWidth="1"/>
    <col min="102" max="102" width="9.5" style="14" customWidth="1"/>
    <col min="103" max="103" width="11.6640625" style="14" customWidth="1"/>
    <col min="104" max="104" width="9.33203125" style="14" customWidth="1"/>
    <col min="105" max="105" width="10.1640625" style="14" customWidth="1"/>
    <col min="106" max="106" width="10.1640625" style="88" customWidth="1"/>
    <col min="107" max="107" width="10.1640625" style="14" customWidth="1"/>
    <col min="108" max="111" width="7.83203125" style="152" customWidth="1"/>
    <col min="112" max="112" width="4.5" style="152" customWidth="1"/>
    <col min="113" max="113" width="4.83203125" style="152" customWidth="1"/>
    <col min="114" max="114" width="5.5" style="153" customWidth="1"/>
    <col min="115" max="115" width="4.83203125" style="153" customWidth="1"/>
    <col min="116" max="116" width="6" style="153" customWidth="1"/>
    <col min="117" max="117" width="5.6640625" style="153" customWidth="1"/>
    <col min="118" max="118" width="5.5" style="152" customWidth="1"/>
    <col min="119" max="119" width="4.1640625" style="152" customWidth="1"/>
    <col min="120" max="123" width="6.5" style="152" customWidth="1"/>
    <col min="124" max="127" width="6.6640625" style="152" customWidth="1"/>
    <col min="128" max="128" width="4" style="152" customWidth="1"/>
    <col min="129" max="129" width="5.33203125" style="152" customWidth="1"/>
    <col min="130" max="130" width="6.5" style="152" customWidth="1"/>
    <col min="131" max="132" width="6" style="152" customWidth="1"/>
    <col min="133" max="133" width="6.5" style="154" customWidth="1"/>
    <col min="134" max="134" width="7.33203125" style="154" customWidth="1"/>
    <col min="135" max="136" width="6.5" style="154" customWidth="1"/>
    <col min="137" max="137" width="6" style="14" customWidth="1"/>
    <col min="138" max="148" width="6.83203125" style="14"/>
  </cols>
  <sheetData>
    <row r="1" spans="1:245" s="42" customFormat="1" ht="14.5" customHeight="1">
      <c r="A1"/>
      <c r="B1" s="54"/>
      <c r="C1"/>
      <c r="D1" s="51"/>
      <c r="E1" s="78"/>
      <c r="F1"/>
      <c r="G1"/>
      <c r="H1"/>
      <c r="I1"/>
      <c r="J1"/>
      <c r="K1" s="4"/>
      <c r="L1" s="4"/>
      <c r="M1"/>
      <c r="N1"/>
      <c r="O1"/>
      <c r="P1"/>
      <c r="Q1" s="79"/>
      <c r="R1"/>
      <c r="S1"/>
      <c r="T1" s="77"/>
      <c r="U1" s="71"/>
      <c r="V1"/>
      <c r="Y1" s="124"/>
      <c r="Z1" s="124"/>
      <c r="AA1" s="170"/>
      <c r="AB1" s="170"/>
      <c r="AC1" s="170"/>
      <c r="AD1" s="124"/>
      <c r="AE1" s="124"/>
      <c r="AF1" s="124"/>
      <c r="AG1" s="124"/>
      <c r="AH1" s="124"/>
      <c r="AI1" s="124"/>
      <c r="AJ1" s="124"/>
      <c r="AK1" s="124"/>
      <c r="AL1" s="124"/>
      <c r="AM1" s="124"/>
      <c r="AN1" s="124"/>
      <c r="AO1" s="124"/>
      <c r="AP1" s="124"/>
      <c r="AQ1" s="124"/>
      <c r="AR1" s="124"/>
      <c r="AS1" s="124"/>
      <c r="AT1" s="124"/>
      <c r="AU1" s="124"/>
      <c r="AV1" s="124"/>
      <c r="AW1" s="124"/>
      <c r="AX1" s="124"/>
      <c r="AY1" s="124"/>
      <c r="AZ1" s="124"/>
      <c r="BA1" s="124"/>
      <c r="BB1" s="124"/>
      <c r="BC1" s="124"/>
      <c r="BD1" s="124"/>
      <c r="BE1" s="124"/>
      <c r="BF1" s="124"/>
      <c r="CI1" s="116"/>
      <c r="CJ1" s="116"/>
      <c r="CK1" s="116"/>
      <c r="CL1" s="14"/>
      <c r="CM1" s="14"/>
      <c r="CN1" s="14"/>
      <c r="CO1" s="79"/>
      <c r="CP1" s="14"/>
      <c r="CQ1" s="14"/>
      <c r="CR1" s="14"/>
      <c r="CS1" s="14"/>
      <c r="CT1" s="14"/>
      <c r="CU1" s="14"/>
      <c r="CV1" s="14"/>
      <c r="CW1" s="14"/>
      <c r="CX1" s="19"/>
      <c r="CY1" s="19"/>
      <c r="CZ1" s="144"/>
      <c r="DA1" s="145"/>
      <c r="DB1" s="14"/>
      <c r="DC1" s="14"/>
      <c r="DY1" s="65"/>
      <c r="DZ1" s="65"/>
      <c r="EA1" s="65"/>
      <c r="EB1" s="65"/>
      <c r="EC1" s="117"/>
      <c r="ED1" s="117"/>
      <c r="EE1" s="117"/>
      <c r="EF1" s="117"/>
      <c r="EG1" s="14"/>
    </row>
    <row r="2" spans="1:245" s="15" customFormat="1">
      <c r="B2" s="121" t="s">
        <v>152</v>
      </c>
      <c r="C2" s="121"/>
      <c r="D2" s="121"/>
      <c r="E2" s="121"/>
      <c r="F2" s="121"/>
      <c r="G2" s="121"/>
      <c r="H2" s="121"/>
      <c r="I2" s="121"/>
      <c r="J2" s="121"/>
      <c r="K2" s="120" t="s">
        <v>91</v>
      </c>
      <c r="L2" s="120"/>
      <c r="M2" s="120"/>
      <c r="N2" s="120"/>
      <c r="O2" s="120"/>
      <c r="S2" s="96"/>
      <c r="T2" s="96"/>
      <c r="U2" s="96"/>
      <c r="V2" s="96"/>
      <c r="Y2" s="125" t="s">
        <v>196</v>
      </c>
      <c r="Z2" s="125"/>
      <c r="AA2" s="171"/>
      <c r="AB2" s="171"/>
      <c r="AC2" s="171"/>
      <c r="AD2" s="125"/>
      <c r="AE2" s="125"/>
      <c r="AF2" s="125"/>
      <c r="AG2" s="125"/>
      <c r="AH2" s="125"/>
      <c r="AI2" s="125"/>
      <c r="AJ2" s="125"/>
      <c r="AK2" s="125"/>
      <c r="AL2" s="125" t="s">
        <v>378</v>
      </c>
      <c r="AM2" s="125"/>
      <c r="AN2" s="125"/>
      <c r="AO2" s="125"/>
      <c r="AP2" s="125"/>
      <c r="AQ2" s="125"/>
      <c r="AR2" s="125"/>
      <c r="AS2" s="125"/>
      <c r="AT2" s="125"/>
      <c r="AU2" s="125"/>
      <c r="AV2" s="125" t="s">
        <v>198</v>
      </c>
      <c r="AW2" s="125"/>
      <c r="AX2" s="125"/>
      <c r="AY2" s="125"/>
      <c r="AZ2" s="125"/>
      <c r="BA2" s="125"/>
      <c r="BB2" s="125"/>
      <c r="BC2" s="125"/>
      <c r="BD2" s="125"/>
      <c r="BE2" s="125"/>
      <c r="BF2" s="125"/>
      <c r="BG2" s="120"/>
      <c r="BH2" s="120"/>
      <c r="BI2" s="120"/>
      <c r="BJ2" s="120" t="s">
        <v>202</v>
      </c>
      <c r="BK2" s="120"/>
      <c r="BL2" s="120"/>
      <c r="BM2" s="120"/>
      <c r="BN2" s="120"/>
      <c r="BO2" s="120"/>
      <c r="BP2" s="120"/>
      <c r="BQ2" s="120"/>
      <c r="BR2" s="120"/>
      <c r="BS2" s="120"/>
      <c r="BT2" s="120"/>
      <c r="BU2" s="120"/>
      <c r="BV2" s="120" t="s">
        <v>203</v>
      </c>
      <c r="BW2" s="120"/>
      <c r="BX2" s="120"/>
      <c r="BY2" s="120"/>
      <c r="BZ2" s="120"/>
      <c r="CA2" s="120"/>
      <c r="CB2" s="120"/>
      <c r="CC2" s="120"/>
      <c r="CD2" s="120"/>
      <c r="CE2" s="120"/>
      <c r="CF2" s="120"/>
      <c r="CG2" s="120"/>
      <c r="CI2" s="146" t="s">
        <v>469</v>
      </c>
      <c r="CJ2" s="97"/>
      <c r="CK2" s="97"/>
      <c r="CL2" s="97"/>
      <c r="CM2" s="97"/>
      <c r="CN2" s="97"/>
      <c r="CP2" s="97"/>
      <c r="CQ2" s="97"/>
      <c r="CR2" s="97"/>
      <c r="CS2" s="97"/>
      <c r="CT2" s="146"/>
      <c r="CU2" s="97"/>
      <c r="CV2" s="97"/>
      <c r="CW2" s="97"/>
      <c r="CX2" s="97"/>
      <c r="CY2" s="97"/>
      <c r="CZ2" s="97"/>
      <c r="DA2" s="97"/>
      <c r="DB2" s="97"/>
      <c r="DC2" s="97"/>
      <c r="DD2" s="147"/>
      <c r="DE2" s="147"/>
      <c r="DF2" s="147"/>
      <c r="DG2" s="147"/>
      <c r="DH2" s="147"/>
      <c r="DI2" s="147"/>
      <c r="DJ2" s="147"/>
      <c r="DK2" s="147"/>
      <c r="DL2" s="147"/>
      <c r="DM2" s="147"/>
      <c r="DN2" s="147"/>
      <c r="DO2" s="147"/>
      <c r="DP2" s="147"/>
      <c r="DQ2" s="147"/>
      <c r="DR2" s="147"/>
      <c r="DS2" s="147"/>
      <c r="DT2" s="147"/>
      <c r="DU2" s="147"/>
      <c r="DV2" s="147"/>
      <c r="DW2" s="147"/>
      <c r="DX2" s="147"/>
      <c r="DY2" s="147"/>
      <c r="DZ2" s="147"/>
      <c r="EA2" s="147"/>
      <c r="EB2" s="147"/>
      <c r="EC2" s="97"/>
      <c r="ED2" s="97"/>
      <c r="EE2" s="97"/>
      <c r="EF2" s="97"/>
      <c r="EG2" s="97"/>
      <c r="EH2" s="18"/>
      <c r="EI2" s="18"/>
      <c r="EJ2" s="18"/>
      <c r="EK2" s="18"/>
      <c r="EL2" s="18"/>
      <c r="EM2" s="18"/>
      <c r="EN2" s="18"/>
      <c r="EO2" s="18"/>
      <c r="EP2" s="18"/>
      <c r="EQ2" s="18"/>
      <c r="ER2" s="18"/>
    </row>
    <row r="3" spans="1:245" s="1" customFormat="1" ht="80.25" customHeight="1">
      <c r="A3" s="1" t="s">
        <v>392</v>
      </c>
      <c r="B3" s="55" t="s">
        <v>75</v>
      </c>
      <c r="C3" s="1" t="s">
        <v>74</v>
      </c>
      <c r="D3" s="53" t="s">
        <v>185</v>
      </c>
      <c r="E3" s="53" t="s">
        <v>188</v>
      </c>
      <c r="F3" s="1" t="s">
        <v>103</v>
      </c>
      <c r="G3" s="1" t="s">
        <v>90</v>
      </c>
      <c r="H3" s="1" t="s">
        <v>128</v>
      </c>
      <c r="I3" s="1" t="s">
        <v>344</v>
      </c>
      <c r="J3" s="1" t="s">
        <v>2</v>
      </c>
      <c r="K3" s="5" t="s">
        <v>3</v>
      </c>
      <c r="L3" s="5" t="s">
        <v>4</v>
      </c>
      <c r="M3" s="1" t="s">
        <v>5</v>
      </c>
      <c r="N3" s="1" t="s">
        <v>6</v>
      </c>
      <c r="O3" s="1" t="s">
        <v>8</v>
      </c>
      <c r="P3" s="20" t="s">
        <v>384</v>
      </c>
      <c r="Q3" s="20" t="s">
        <v>384</v>
      </c>
      <c r="R3" s="74" t="s">
        <v>183</v>
      </c>
      <c r="S3" s="1" t="s">
        <v>95</v>
      </c>
      <c r="T3" s="87" t="s">
        <v>184</v>
      </c>
      <c r="U3" s="89" t="s">
        <v>187</v>
      </c>
      <c r="V3" s="89" t="s">
        <v>186</v>
      </c>
      <c r="W3" s="1" t="s">
        <v>194</v>
      </c>
      <c r="X3" s="177" t="s">
        <v>445</v>
      </c>
      <c r="Y3" s="126" t="s">
        <v>199</v>
      </c>
      <c r="Z3" s="126" t="s">
        <v>200</v>
      </c>
      <c r="AA3" s="172" t="s">
        <v>448</v>
      </c>
      <c r="AB3" s="126" t="s">
        <v>449</v>
      </c>
      <c r="AC3" s="172" t="s">
        <v>450</v>
      </c>
      <c r="AD3" s="126" t="s">
        <v>197</v>
      </c>
      <c r="AE3" s="126" t="s">
        <v>195</v>
      </c>
      <c r="AF3" s="126" t="s">
        <v>201</v>
      </c>
      <c r="AG3" s="126" t="s">
        <v>195</v>
      </c>
      <c r="AH3" s="126" t="s">
        <v>204</v>
      </c>
      <c r="AI3" s="126" t="s">
        <v>195</v>
      </c>
      <c r="AJ3" s="126" t="s">
        <v>205</v>
      </c>
      <c r="AK3" s="126" t="s">
        <v>195</v>
      </c>
      <c r="AL3" s="126" t="s">
        <v>206</v>
      </c>
      <c r="AM3" s="126" t="s">
        <v>195</v>
      </c>
      <c r="AN3" s="126" t="s">
        <v>207</v>
      </c>
      <c r="AO3" s="126" t="s">
        <v>195</v>
      </c>
      <c r="AP3" s="126" t="s">
        <v>208</v>
      </c>
      <c r="AQ3" s="126" t="s">
        <v>209</v>
      </c>
      <c r="AR3" s="126" t="s">
        <v>210</v>
      </c>
      <c r="AS3" s="126" t="s">
        <v>211</v>
      </c>
      <c r="AT3" s="126" t="s">
        <v>212</v>
      </c>
      <c r="AU3" s="126" t="s">
        <v>213</v>
      </c>
      <c r="AV3" s="126" t="s">
        <v>214</v>
      </c>
      <c r="AW3" s="126" t="s">
        <v>215</v>
      </c>
      <c r="AX3" s="127" t="s">
        <v>465</v>
      </c>
      <c r="AY3" s="127" t="s">
        <v>466</v>
      </c>
      <c r="AZ3" s="126" t="s">
        <v>216</v>
      </c>
      <c r="BA3" s="126" t="s">
        <v>217</v>
      </c>
      <c r="BB3" s="126" t="s">
        <v>383</v>
      </c>
      <c r="BC3" s="126" t="s">
        <v>218</v>
      </c>
      <c r="BD3" s="126" t="s">
        <v>240</v>
      </c>
      <c r="BE3" s="126" t="s">
        <v>241</v>
      </c>
      <c r="BF3" s="126" t="s">
        <v>315</v>
      </c>
      <c r="BG3" s="1" t="s">
        <v>316</v>
      </c>
      <c r="BH3" s="1" t="s">
        <v>347</v>
      </c>
      <c r="BI3" s="1" t="s">
        <v>348</v>
      </c>
      <c r="BJ3" s="1" t="s">
        <v>219</v>
      </c>
      <c r="BK3" s="1" t="s">
        <v>220</v>
      </c>
      <c r="BL3" s="1" t="s">
        <v>221</v>
      </c>
      <c r="BM3" s="1" t="s">
        <v>222</v>
      </c>
      <c r="BN3" s="1" t="s">
        <v>223</v>
      </c>
      <c r="BO3" s="1" t="s">
        <v>224</v>
      </c>
      <c r="BP3" s="21" t="s">
        <v>225</v>
      </c>
      <c r="BQ3" s="21" t="s">
        <v>226</v>
      </c>
      <c r="BR3" s="1" t="s">
        <v>227</v>
      </c>
      <c r="BS3" s="1" t="s">
        <v>228</v>
      </c>
      <c r="BT3" s="1" t="s">
        <v>245</v>
      </c>
      <c r="BU3" s="1" t="s">
        <v>244</v>
      </c>
      <c r="BV3" s="1" t="s">
        <v>229</v>
      </c>
      <c r="BW3" s="1" t="s">
        <v>230</v>
      </c>
      <c r="BX3" s="1" t="s">
        <v>231</v>
      </c>
      <c r="BY3" s="1" t="s">
        <v>232</v>
      </c>
      <c r="BZ3" s="1" t="s">
        <v>329</v>
      </c>
      <c r="CA3" s="1" t="s">
        <v>330</v>
      </c>
      <c r="CB3" s="1" t="s">
        <v>331</v>
      </c>
      <c r="CC3" s="1" t="s">
        <v>332</v>
      </c>
      <c r="CD3" s="1" t="s">
        <v>337</v>
      </c>
      <c r="CE3" s="1" t="s">
        <v>338</v>
      </c>
      <c r="CF3" s="1" t="s">
        <v>339</v>
      </c>
      <c r="CG3" s="1" t="s">
        <v>340</v>
      </c>
      <c r="CH3" s="1" t="s">
        <v>468</v>
      </c>
      <c r="CI3" s="181" t="s">
        <v>471</v>
      </c>
      <c r="CJ3" s="177" t="s">
        <v>472</v>
      </c>
      <c r="CK3" s="181" t="s">
        <v>473</v>
      </c>
      <c r="CL3" s="181" t="s">
        <v>474</v>
      </c>
      <c r="CM3" s="181" t="s">
        <v>475</v>
      </c>
      <c r="CN3" s="181" t="s">
        <v>476</v>
      </c>
      <c r="CO3" s="20" t="s">
        <v>384</v>
      </c>
      <c r="CP3" s="35"/>
      <c r="CQ3" s="35"/>
      <c r="CR3" s="35"/>
      <c r="CS3" s="35"/>
      <c r="CT3" s="21"/>
      <c r="CU3" s="21"/>
      <c r="CV3" s="21"/>
      <c r="CW3" s="21"/>
      <c r="CX3" s="21"/>
      <c r="CY3" s="21"/>
      <c r="CZ3" s="148"/>
      <c r="DA3" s="21"/>
      <c r="DB3" s="149"/>
      <c r="DC3" s="149"/>
      <c r="DD3" s="150"/>
      <c r="DE3" s="150"/>
      <c r="DF3" s="150"/>
      <c r="DG3" s="150"/>
      <c r="DH3" s="150"/>
      <c r="DI3" s="150"/>
      <c r="DJ3" s="150"/>
      <c r="DK3" s="150"/>
      <c r="DL3" s="150"/>
      <c r="DM3" s="150"/>
      <c r="DN3" s="150"/>
      <c r="DO3" s="150"/>
      <c r="DP3" s="150"/>
      <c r="DQ3" s="150"/>
      <c r="DR3" s="150"/>
      <c r="DS3" s="150"/>
      <c r="DT3" s="150"/>
      <c r="DU3" s="150"/>
      <c r="DV3" s="150"/>
      <c r="DW3" s="150"/>
      <c r="DX3" s="150"/>
      <c r="DY3" s="150"/>
      <c r="DZ3" s="150"/>
      <c r="EA3" s="150"/>
      <c r="EB3" s="150"/>
      <c r="EC3" s="151"/>
      <c r="ED3" s="151"/>
      <c r="EE3" s="151"/>
      <c r="EF3" s="151"/>
      <c r="EG3" s="21"/>
      <c r="EH3" s="21"/>
      <c r="EI3" s="21"/>
      <c r="EJ3" s="21"/>
      <c r="EK3" s="21"/>
      <c r="EL3" s="21"/>
      <c r="EM3" s="21"/>
      <c r="EN3" s="21"/>
      <c r="EO3" s="21"/>
      <c r="EP3" s="21"/>
      <c r="EQ3" s="21"/>
      <c r="ER3" s="21"/>
    </row>
    <row r="4" spans="1:245" s="42" customFormat="1">
      <c r="A4" s="79"/>
      <c r="B4" s="75" t="s">
        <v>451</v>
      </c>
      <c r="C4" s="107">
        <v>2011</v>
      </c>
      <c r="D4" s="108" t="s">
        <v>452</v>
      </c>
      <c r="E4" s="108" t="s">
        <v>453</v>
      </c>
      <c r="F4">
        <v>2</v>
      </c>
      <c r="G4" s="107">
        <v>2</v>
      </c>
      <c r="H4" t="s">
        <v>455</v>
      </c>
      <c r="I4" s="107">
        <v>1</v>
      </c>
      <c r="J4" s="93" t="s">
        <v>457</v>
      </c>
      <c r="K4" s="71">
        <v>29.857142857142858</v>
      </c>
      <c r="L4" s="88" t="s">
        <v>20</v>
      </c>
      <c r="M4" s="88" t="s">
        <v>20</v>
      </c>
      <c r="N4" s="88" t="s">
        <v>20</v>
      </c>
      <c r="O4" s="88" t="s">
        <v>458</v>
      </c>
      <c r="P4">
        <v>2</v>
      </c>
      <c r="Q4" s="88" t="s">
        <v>479</v>
      </c>
      <c r="R4" s="88" t="s">
        <v>459</v>
      </c>
      <c r="S4" s="88">
        <v>30</v>
      </c>
      <c r="T4" s="77">
        <v>30</v>
      </c>
      <c r="U4" s="79">
        <v>10</v>
      </c>
      <c r="V4" s="88">
        <v>20</v>
      </c>
      <c r="W4" s="102">
        <v>0</v>
      </c>
      <c r="X4" s="79" t="s">
        <v>454</v>
      </c>
      <c r="Y4" s="129" t="s">
        <v>20</v>
      </c>
      <c r="Z4" s="129" t="s">
        <v>20</v>
      </c>
      <c r="AA4" s="80" t="s">
        <v>20</v>
      </c>
      <c r="AB4" s="80" t="s">
        <v>20</v>
      </c>
      <c r="AC4" s="80" t="s">
        <v>20</v>
      </c>
      <c r="AD4" s="129" t="s">
        <v>20</v>
      </c>
      <c r="AE4" s="129" t="s">
        <v>20</v>
      </c>
      <c r="AF4" s="129" t="s">
        <v>20</v>
      </c>
      <c r="AG4" s="129" t="s">
        <v>20</v>
      </c>
      <c r="AH4" s="129" t="s">
        <v>20</v>
      </c>
      <c r="AI4" s="129" t="s">
        <v>20</v>
      </c>
      <c r="AJ4" s="129" t="s">
        <v>20</v>
      </c>
      <c r="AK4" s="129" t="s">
        <v>20</v>
      </c>
      <c r="AL4" s="129" t="s">
        <v>20</v>
      </c>
      <c r="AM4" s="129" t="s">
        <v>20</v>
      </c>
      <c r="AN4" s="129" t="s">
        <v>20</v>
      </c>
      <c r="AO4" s="129" t="s">
        <v>20</v>
      </c>
      <c r="AP4" s="129" t="s">
        <v>456</v>
      </c>
      <c r="AQ4" s="129" t="s">
        <v>412</v>
      </c>
      <c r="AR4" s="129" t="s">
        <v>20</v>
      </c>
      <c r="AS4" s="129" t="s">
        <v>20</v>
      </c>
      <c r="AT4" s="129" t="s">
        <v>413</v>
      </c>
      <c r="AU4" s="129" t="s">
        <v>460</v>
      </c>
      <c r="AV4" s="129" t="s">
        <v>20</v>
      </c>
      <c r="AW4" s="129" t="s">
        <v>20</v>
      </c>
      <c r="AX4" s="129" t="s">
        <v>405</v>
      </c>
      <c r="AY4" s="129" t="s">
        <v>405</v>
      </c>
      <c r="AZ4" s="129" t="s">
        <v>413</v>
      </c>
      <c r="BA4" s="129" t="s">
        <v>411</v>
      </c>
      <c r="BB4" s="129" t="s">
        <v>20</v>
      </c>
      <c r="BC4" s="129" t="s">
        <v>20</v>
      </c>
      <c r="BD4" s="129" t="s">
        <v>20</v>
      </c>
      <c r="BE4" s="129" t="s">
        <v>20</v>
      </c>
      <c r="BF4" s="129" t="s">
        <v>20</v>
      </c>
      <c r="BG4" s="124" t="s">
        <v>20</v>
      </c>
      <c r="BH4" s="124" t="s">
        <v>20</v>
      </c>
      <c r="BI4" s="124" t="s">
        <v>20</v>
      </c>
      <c r="BJ4" s="124" t="s">
        <v>20</v>
      </c>
      <c r="BK4" s="124" t="s">
        <v>20</v>
      </c>
      <c r="BL4" s="79">
        <v>4</v>
      </c>
      <c r="BM4" s="79">
        <v>6</v>
      </c>
      <c r="BN4" s="124" t="s">
        <v>456</v>
      </c>
      <c r="BO4" s="124" t="s">
        <v>456</v>
      </c>
      <c r="BP4" s="79">
        <v>5</v>
      </c>
      <c r="BQ4" s="42">
        <v>6</v>
      </c>
      <c r="BR4" s="42" t="s">
        <v>20</v>
      </c>
      <c r="BS4" s="42" t="s">
        <v>20</v>
      </c>
      <c r="BT4" s="42" t="s">
        <v>20</v>
      </c>
      <c r="BU4" s="42" t="s">
        <v>20</v>
      </c>
      <c r="BV4" s="42" t="s">
        <v>20</v>
      </c>
      <c r="BW4" s="42" t="s">
        <v>20</v>
      </c>
      <c r="BX4" s="42" t="s">
        <v>20</v>
      </c>
      <c r="BY4" s="79" t="s">
        <v>20</v>
      </c>
      <c r="BZ4" s="157" t="s">
        <v>461</v>
      </c>
      <c r="CA4" s="79"/>
      <c r="CB4" s="79"/>
      <c r="CC4" s="79"/>
      <c r="CD4" s="79"/>
      <c r="CE4" s="79"/>
      <c r="CF4" s="79"/>
      <c r="CG4" s="79"/>
      <c r="CH4" s="79"/>
      <c r="CI4" s="88">
        <v>4</v>
      </c>
      <c r="CJ4" s="88">
        <v>1</v>
      </c>
      <c r="CK4" s="88">
        <v>3</v>
      </c>
      <c r="CL4" s="88">
        <f t="shared" ref="CL4:CL18" si="0">SUM(CI4:CK4)</f>
        <v>8</v>
      </c>
      <c r="CM4" s="14" t="s">
        <v>454</v>
      </c>
      <c r="CN4" s="14" t="s">
        <v>483</v>
      </c>
      <c r="CO4" s="79">
        <v>2</v>
      </c>
      <c r="CP4" s="14"/>
      <c r="CQ4" s="14"/>
      <c r="CR4" s="14"/>
      <c r="CS4" s="14"/>
      <c r="CT4" s="14"/>
      <c r="CU4" s="14"/>
      <c r="CV4" s="14"/>
      <c r="CW4" s="14"/>
      <c r="CX4" s="14"/>
      <c r="CY4" s="14"/>
      <c r="CZ4" s="14"/>
      <c r="DA4" s="14"/>
      <c r="DB4" s="88"/>
      <c r="DC4" s="14"/>
      <c r="DD4" s="152"/>
      <c r="DE4" s="152"/>
      <c r="DF4" s="152"/>
      <c r="DG4" s="152"/>
      <c r="DH4" s="152"/>
      <c r="DI4" s="152"/>
      <c r="DJ4" s="153"/>
      <c r="DK4" s="153"/>
      <c r="DL4" s="153"/>
      <c r="DM4" s="153"/>
      <c r="DN4" s="152"/>
      <c r="DO4" s="152"/>
      <c r="DP4" s="152"/>
      <c r="DQ4" s="152"/>
      <c r="DR4" s="152"/>
      <c r="DS4" s="152"/>
      <c r="DT4" s="152"/>
      <c r="DU4" s="152"/>
      <c r="DV4" s="152"/>
      <c r="DW4" s="152"/>
      <c r="DX4" s="152"/>
      <c r="DY4" s="152"/>
      <c r="DZ4" s="152"/>
      <c r="EA4" s="152"/>
      <c r="EB4" s="152"/>
      <c r="EC4" s="154"/>
      <c r="ED4" s="154"/>
      <c r="EE4" s="154"/>
      <c r="EF4" s="154"/>
      <c r="EG4" s="14"/>
      <c r="EH4" s="14"/>
      <c r="EI4" s="14"/>
      <c r="EJ4" s="14"/>
      <c r="EK4" s="14"/>
      <c r="EL4" s="14"/>
      <c r="EM4" s="14"/>
      <c r="EN4" s="14"/>
      <c r="EO4" s="14"/>
      <c r="EP4" s="14"/>
      <c r="EQ4" s="14"/>
      <c r="ER4" s="14"/>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row>
    <row r="5" spans="1:245" s="42" customFormat="1">
      <c r="A5" s="122">
        <v>3</v>
      </c>
      <c r="B5" s="75" t="s">
        <v>424</v>
      </c>
      <c r="C5" s="107">
        <v>2012</v>
      </c>
      <c r="D5" s="108" t="s">
        <v>341</v>
      </c>
      <c r="E5" s="79" t="s">
        <v>342</v>
      </c>
      <c r="F5" s="79">
        <v>1</v>
      </c>
      <c r="G5" s="107">
        <v>1</v>
      </c>
      <c r="H5" s="79" t="s">
        <v>343</v>
      </c>
      <c r="I5" s="107">
        <v>1</v>
      </c>
      <c r="J5" s="79" t="s">
        <v>345</v>
      </c>
      <c r="K5" s="71">
        <v>32</v>
      </c>
      <c r="L5" s="79">
        <v>24</v>
      </c>
      <c r="M5" s="88" t="s">
        <v>20</v>
      </c>
      <c r="N5" s="88" t="s">
        <v>20</v>
      </c>
      <c r="O5" s="88" t="s">
        <v>346</v>
      </c>
      <c r="P5" s="79">
        <v>4</v>
      </c>
      <c r="Q5" s="88" t="s">
        <v>481</v>
      </c>
      <c r="R5" s="88" t="s">
        <v>313</v>
      </c>
      <c r="S5" s="88">
        <v>117</v>
      </c>
      <c r="T5" s="77">
        <v>117</v>
      </c>
      <c r="U5" s="79">
        <v>14</v>
      </c>
      <c r="V5" s="88">
        <v>103</v>
      </c>
      <c r="W5" s="117">
        <v>0</v>
      </c>
      <c r="X5" s="117" t="s">
        <v>7</v>
      </c>
      <c r="Y5" s="173" t="s">
        <v>20</v>
      </c>
      <c r="Z5" s="173" t="s">
        <v>20</v>
      </c>
      <c r="AA5" s="173">
        <f t="shared" ref="AA5:AA11" si="1">SUM(Y5:Z5)</f>
        <v>0</v>
      </c>
      <c r="AB5" s="173" t="e">
        <f t="shared" ref="AB5:AB11" si="2">U5-Y5</f>
        <v>#VALUE!</v>
      </c>
      <c r="AC5" s="173">
        <f t="shared" ref="AC5:AC11" si="3">SUM(U5:V5)-SUM(Y5:Z5)</f>
        <v>117</v>
      </c>
      <c r="AD5" s="128" t="s">
        <v>20</v>
      </c>
      <c r="AE5" s="128" t="s">
        <v>20</v>
      </c>
      <c r="AF5" s="128" t="s">
        <v>20</v>
      </c>
      <c r="AG5" s="128" t="s">
        <v>20</v>
      </c>
      <c r="AH5" s="128" t="s">
        <v>20</v>
      </c>
      <c r="AI5" s="128" t="s">
        <v>20</v>
      </c>
      <c r="AJ5" s="128" t="s">
        <v>20</v>
      </c>
      <c r="AK5" s="128" t="s">
        <v>20</v>
      </c>
      <c r="AL5" s="128" t="s">
        <v>20</v>
      </c>
      <c r="AM5" s="128" t="s">
        <v>20</v>
      </c>
      <c r="AN5" s="128" t="s">
        <v>20</v>
      </c>
      <c r="AO5" s="128" t="s">
        <v>20</v>
      </c>
      <c r="AP5" s="128" t="s">
        <v>20</v>
      </c>
      <c r="AQ5" s="128" t="s">
        <v>20</v>
      </c>
      <c r="AR5" s="128" t="s">
        <v>20</v>
      </c>
      <c r="AS5" s="128" t="s">
        <v>20</v>
      </c>
      <c r="AT5" s="128" t="s">
        <v>20</v>
      </c>
      <c r="AU5" s="128" t="s">
        <v>20</v>
      </c>
      <c r="AV5" s="128" t="s">
        <v>20</v>
      </c>
      <c r="AW5" s="128" t="s">
        <v>20</v>
      </c>
      <c r="AX5" s="128" t="s">
        <v>20</v>
      </c>
      <c r="AY5" s="128" t="s">
        <v>20</v>
      </c>
      <c r="AZ5" s="128" t="s">
        <v>20</v>
      </c>
      <c r="BA5" s="128" t="s">
        <v>20</v>
      </c>
      <c r="BB5" s="128" t="s">
        <v>20</v>
      </c>
      <c r="BC5" s="128" t="s">
        <v>20</v>
      </c>
      <c r="BD5" s="128" t="s">
        <v>20</v>
      </c>
      <c r="BE5" s="128" t="s">
        <v>20</v>
      </c>
      <c r="BF5" s="128" t="s">
        <v>20</v>
      </c>
      <c r="BG5" s="54" t="s">
        <v>20</v>
      </c>
      <c r="BH5" s="117" t="s">
        <v>20</v>
      </c>
      <c r="BI5" s="117" t="s">
        <v>20</v>
      </c>
      <c r="BJ5" s="117" t="s">
        <v>20</v>
      </c>
      <c r="BK5" s="117" t="s">
        <v>20</v>
      </c>
      <c r="BL5" s="117" t="s">
        <v>20</v>
      </c>
      <c r="BM5" s="117" t="s">
        <v>20</v>
      </c>
      <c r="BN5" s="117" t="s">
        <v>20</v>
      </c>
      <c r="BO5" s="117" t="s">
        <v>20</v>
      </c>
      <c r="BP5" s="117">
        <v>12</v>
      </c>
      <c r="BQ5" s="117">
        <v>39</v>
      </c>
      <c r="BR5" s="117" t="s">
        <v>20</v>
      </c>
      <c r="BS5" s="117" t="s">
        <v>20</v>
      </c>
      <c r="BT5" s="117" t="s">
        <v>20</v>
      </c>
      <c r="BU5" s="117" t="s">
        <v>20</v>
      </c>
      <c r="BV5" s="117" t="s">
        <v>20</v>
      </c>
      <c r="BW5" s="117" t="s">
        <v>20</v>
      </c>
      <c r="BX5" s="117" t="s">
        <v>20</v>
      </c>
      <c r="BY5" s="117" t="s">
        <v>20</v>
      </c>
      <c r="BZ5" s="117" t="s">
        <v>20</v>
      </c>
      <c r="CA5" s="117" t="s">
        <v>20</v>
      </c>
      <c r="CB5" s="117" t="s">
        <v>20</v>
      </c>
      <c r="CC5" s="117" t="s">
        <v>20</v>
      </c>
      <c r="CD5" s="117" t="s">
        <v>20</v>
      </c>
      <c r="CE5" s="117" t="s">
        <v>20</v>
      </c>
      <c r="CF5" s="117" t="s">
        <v>20</v>
      </c>
      <c r="CG5" s="117" t="s">
        <v>20</v>
      </c>
      <c r="CH5" s="117"/>
      <c r="CI5" s="88">
        <v>3</v>
      </c>
      <c r="CJ5" s="88">
        <v>0</v>
      </c>
      <c r="CK5" s="88">
        <v>3</v>
      </c>
      <c r="CL5" s="88">
        <f t="shared" si="0"/>
        <v>6</v>
      </c>
      <c r="CM5" s="14"/>
      <c r="CN5" s="14" t="s">
        <v>478</v>
      </c>
      <c r="CO5" s="79">
        <v>4</v>
      </c>
      <c r="CP5" s="14"/>
      <c r="CQ5" s="14"/>
      <c r="CR5" s="14"/>
      <c r="CS5" s="14"/>
      <c r="CT5" s="14"/>
      <c r="CU5" s="14"/>
      <c r="CV5" s="14"/>
      <c r="CW5" s="14"/>
      <c r="CX5" s="14"/>
      <c r="CY5" s="14"/>
      <c r="CZ5" s="14"/>
      <c r="DA5" s="14"/>
      <c r="DB5" s="88"/>
      <c r="DC5" s="14"/>
      <c r="DD5" s="152"/>
      <c r="DE5" s="152"/>
      <c r="DF5" s="152"/>
      <c r="DG5" s="152"/>
      <c r="DH5" s="152"/>
      <c r="DI5" s="152"/>
      <c r="DJ5" s="153"/>
      <c r="DK5" s="153"/>
      <c r="DL5" s="153"/>
      <c r="DM5" s="153"/>
      <c r="DN5" s="152"/>
      <c r="DO5" s="152"/>
      <c r="DP5" s="152"/>
      <c r="DQ5" s="152"/>
      <c r="DR5" s="152"/>
      <c r="DS5" s="152"/>
      <c r="DT5" s="152"/>
      <c r="DU5" s="152"/>
      <c r="DV5" s="152"/>
      <c r="DW5" s="152"/>
      <c r="DX5" s="152"/>
      <c r="DY5" s="152"/>
      <c r="DZ5" s="152"/>
      <c r="EA5" s="152"/>
      <c r="EB5" s="152"/>
      <c r="EC5" s="154"/>
      <c r="ED5" s="154"/>
      <c r="EE5" s="154"/>
      <c r="EF5" s="154"/>
      <c r="EG5" s="14"/>
      <c r="EH5" s="117"/>
      <c r="EI5" s="117"/>
      <c r="EJ5" s="117"/>
      <c r="EK5" s="117"/>
      <c r="EL5" s="117"/>
      <c r="EM5" s="117"/>
      <c r="EN5" s="117"/>
      <c r="EO5" s="117"/>
      <c r="EP5" s="117"/>
      <c r="EQ5" s="117"/>
      <c r="ER5" s="117"/>
      <c r="ES5" s="54"/>
      <c r="ET5" s="54"/>
      <c r="EU5" s="54"/>
      <c r="EV5" s="54"/>
      <c r="EW5" s="54"/>
      <c r="EX5" s="54"/>
      <c r="EY5" s="54"/>
      <c r="EZ5" s="54"/>
      <c r="FA5" s="54"/>
      <c r="FB5" s="54"/>
      <c r="FC5" s="54"/>
      <c r="FD5" s="54"/>
      <c r="FE5" s="54"/>
      <c r="FF5" s="54"/>
      <c r="FG5" s="54"/>
      <c r="FH5" s="54"/>
      <c r="FI5" s="54"/>
      <c r="FJ5" s="54"/>
      <c r="FK5" s="54"/>
      <c r="FL5" s="54"/>
      <c r="FM5" s="54"/>
      <c r="FN5" s="54"/>
      <c r="FO5" s="54"/>
      <c r="FP5" s="54"/>
      <c r="FQ5" s="54"/>
      <c r="FR5" s="54"/>
      <c r="FS5" s="54"/>
      <c r="FT5" s="54"/>
      <c r="FU5" s="54"/>
      <c r="FV5" s="54"/>
      <c r="FW5" s="54"/>
      <c r="FX5" s="54"/>
      <c r="FY5" s="54"/>
      <c r="FZ5" s="54"/>
      <c r="GA5" s="54"/>
      <c r="GB5" s="54"/>
      <c r="GC5" s="54"/>
      <c r="GD5" s="54"/>
      <c r="GE5" s="54"/>
      <c r="GF5" s="54"/>
      <c r="GG5" s="54"/>
      <c r="GH5" s="54"/>
      <c r="GI5" s="54"/>
      <c r="GJ5" s="54"/>
      <c r="GK5" s="54"/>
      <c r="GL5" s="54"/>
      <c r="GM5" s="54"/>
      <c r="GN5" s="54"/>
      <c r="GO5" s="54"/>
      <c r="GP5" s="54"/>
      <c r="GQ5" s="54"/>
      <c r="GR5" s="54"/>
      <c r="GS5" s="54"/>
      <c r="GT5" s="54"/>
      <c r="GU5" s="54"/>
      <c r="GV5" s="54"/>
      <c r="GW5" s="54"/>
      <c r="GX5" s="54"/>
      <c r="GY5" s="54"/>
      <c r="GZ5" s="54"/>
      <c r="HA5" s="54"/>
      <c r="HB5" s="54"/>
      <c r="HC5" s="54"/>
      <c r="HD5" s="54"/>
      <c r="HE5" s="54"/>
      <c r="HF5" s="54"/>
      <c r="HG5" s="54"/>
      <c r="HH5" s="54"/>
      <c r="HI5" s="54"/>
      <c r="HJ5" s="54"/>
      <c r="HK5" s="54"/>
      <c r="HL5" s="54"/>
      <c r="HM5" s="54"/>
      <c r="HN5" s="54"/>
      <c r="HO5" s="54"/>
      <c r="HP5" s="54"/>
      <c r="HQ5" s="54"/>
      <c r="HR5" s="54"/>
      <c r="HS5" s="54"/>
      <c r="HT5" s="54"/>
      <c r="HU5" s="54"/>
      <c r="HV5" s="54"/>
      <c r="HW5" s="54"/>
      <c r="HX5" s="54"/>
      <c r="HY5" s="54"/>
      <c r="HZ5" s="54"/>
      <c r="IA5" s="54"/>
      <c r="IB5" s="54"/>
      <c r="IC5" s="54"/>
      <c r="ID5" s="54"/>
      <c r="IE5" s="54"/>
      <c r="IF5" s="54"/>
      <c r="IG5" s="54"/>
      <c r="IH5" s="54"/>
      <c r="II5" s="54"/>
      <c r="IJ5" s="54"/>
      <c r="IK5" s="54"/>
    </row>
    <row r="6" spans="1:245" s="42" customFormat="1" ht="14.25" customHeight="1">
      <c r="A6" s="122">
        <v>3</v>
      </c>
      <c r="B6" s="75" t="s">
        <v>425</v>
      </c>
      <c r="C6" s="107">
        <v>2013</v>
      </c>
      <c r="D6" s="108" t="s">
        <v>354</v>
      </c>
      <c r="E6" s="79" t="s">
        <v>355</v>
      </c>
      <c r="F6" s="79">
        <v>1</v>
      </c>
      <c r="G6" s="79">
        <v>1</v>
      </c>
      <c r="H6" s="79" t="s">
        <v>356</v>
      </c>
      <c r="I6" s="107">
        <v>1</v>
      </c>
      <c r="J6" s="79" t="s">
        <v>357</v>
      </c>
      <c r="K6" s="71">
        <v>32</v>
      </c>
      <c r="L6" s="79">
        <v>24</v>
      </c>
      <c r="M6" s="88" t="s">
        <v>20</v>
      </c>
      <c r="N6" s="88" t="s">
        <v>20</v>
      </c>
      <c r="O6" s="88" t="s">
        <v>358</v>
      </c>
      <c r="P6" s="141">
        <v>4</v>
      </c>
      <c r="Q6" s="88" t="s">
        <v>481</v>
      </c>
      <c r="R6" s="88" t="s">
        <v>313</v>
      </c>
      <c r="S6" s="88">
        <v>133</v>
      </c>
      <c r="T6" s="77">
        <v>133</v>
      </c>
      <c r="U6" s="79">
        <v>21</v>
      </c>
      <c r="V6" s="88">
        <v>112</v>
      </c>
      <c r="W6" s="117">
        <v>0</v>
      </c>
      <c r="X6" s="117" t="s">
        <v>7</v>
      </c>
      <c r="Y6" s="173" t="s">
        <v>20</v>
      </c>
      <c r="Z6" s="173" t="s">
        <v>20</v>
      </c>
      <c r="AA6" s="173">
        <f t="shared" si="1"/>
        <v>0</v>
      </c>
      <c r="AB6" s="173" t="e">
        <f t="shared" si="2"/>
        <v>#VALUE!</v>
      </c>
      <c r="AC6" s="173">
        <f t="shared" si="3"/>
        <v>133</v>
      </c>
      <c r="AD6" s="128" t="s">
        <v>20</v>
      </c>
      <c r="AE6" s="128" t="s">
        <v>20</v>
      </c>
      <c r="AF6" s="128" t="s">
        <v>20</v>
      </c>
      <c r="AG6" s="128" t="s">
        <v>20</v>
      </c>
      <c r="AH6" s="128" t="s">
        <v>20</v>
      </c>
      <c r="AI6" s="128" t="s">
        <v>20</v>
      </c>
      <c r="AJ6" s="128" t="s">
        <v>20</v>
      </c>
      <c r="AK6" s="128" t="s">
        <v>20</v>
      </c>
      <c r="AL6" s="128" t="s">
        <v>20</v>
      </c>
      <c r="AM6" s="128" t="s">
        <v>20</v>
      </c>
      <c r="AN6" s="128" t="s">
        <v>20</v>
      </c>
      <c r="AO6" s="128" t="s">
        <v>20</v>
      </c>
      <c r="AP6" s="128" t="s">
        <v>20</v>
      </c>
      <c r="AQ6" s="128" t="s">
        <v>20</v>
      </c>
      <c r="AR6" s="128" t="s">
        <v>20</v>
      </c>
      <c r="AS6" s="128" t="s">
        <v>20</v>
      </c>
      <c r="AT6" s="128" t="s">
        <v>20</v>
      </c>
      <c r="AU6" s="128" t="s">
        <v>20</v>
      </c>
      <c r="AV6" s="128" t="s">
        <v>20</v>
      </c>
      <c r="AW6" s="128" t="s">
        <v>20</v>
      </c>
      <c r="AX6" s="128" t="s">
        <v>20</v>
      </c>
      <c r="AY6" s="128" t="s">
        <v>20</v>
      </c>
      <c r="AZ6" s="128" t="s">
        <v>20</v>
      </c>
      <c r="BA6" s="128" t="s">
        <v>20</v>
      </c>
      <c r="BB6" s="140" t="s">
        <v>397</v>
      </c>
      <c r="BC6" s="140" t="s">
        <v>398</v>
      </c>
      <c r="BD6" s="128" t="s">
        <v>20</v>
      </c>
      <c r="BE6" s="128" t="s">
        <v>20</v>
      </c>
      <c r="BF6" s="128" t="s">
        <v>20</v>
      </c>
      <c r="BG6" s="54" t="s">
        <v>20</v>
      </c>
      <c r="BH6" s="54" t="s">
        <v>20</v>
      </c>
      <c r="BI6" s="54" t="s">
        <v>20</v>
      </c>
      <c r="BJ6" s="54" t="s">
        <v>20</v>
      </c>
      <c r="BK6" s="54" t="s">
        <v>20</v>
      </c>
      <c r="BL6" s="54" t="s">
        <v>20</v>
      </c>
      <c r="BM6" s="54" t="s">
        <v>20</v>
      </c>
      <c r="BN6" s="54" t="s">
        <v>20</v>
      </c>
      <c r="BO6" s="54" t="s">
        <v>20</v>
      </c>
      <c r="BP6" s="54" t="s">
        <v>20</v>
      </c>
      <c r="BQ6" s="54" t="s">
        <v>20</v>
      </c>
      <c r="BR6" s="81" t="s">
        <v>20</v>
      </c>
      <c r="BS6" s="81" t="s">
        <v>20</v>
      </c>
      <c r="BT6" s="54" t="s">
        <v>20</v>
      </c>
      <c r="BU6" s="54" t="s">
        <v>20</v>
      </c>
      <c r="BV6" s="54" t="s">
        <v>20</v>
      </c>
      <c r="BW6" s="54" t="s">
        <v>20</v>
      </c>
      <c r="BX6" s="54" t="s">
        <v>20</v>
      </c>
      <c r="BY6" s="54" t="s">
        <v>20</v>
      </c>
      <c r="BZ6" s="54" t="s">
        <v>20</v>
      </c>
      <c r="CA6" s="54" t="s">
        <v>20</v>
      </c>
      <c r="CB6" s="54" t="s">
        <v>20</v>
      </c>
      <c r="CC6" s="54" t="s">
        <v>20</v>
      </c>
      <c r="CD6" s="54" t="s">
        <v>20</v>
      </c>
      <c r="CE6" s="54" t="s">
        <v>20</v>
      </c>
      <c r="CF6" s="54" t="s">
        <v>20</v>
      </c>
      <c r="CG6" s="54" t="s">
        <v>20</v>
      </c>
      <c r="CH6" s="118" t="s">
        <v>359</v>
      </c>
      <c r="CI6" s="88">
        <v>3</v>
      </c>
      <c r="CJ6" s="88">
        <v>0</v>
      </c>
      <c r="CK6" s="88">
        <v>3</v>
      </c>
      <c r="CL6" s="88">
        <f t="shared" si="0"/>
        <v>6</v>
      </c>
      <c r="CM6" s="14"/>
      <c r="CN6" s="14" t="s">
        <v>478</v>
      </c>
      <c r="CO6" s="141">
        <v>4</v>
      </c>
      <c r="CP6" s="14"/>
      <c r="CQ6" s="14"/>
      <c r="CR6" s="14"/>
      <c r="CS6" s="14"/>
      <c r="CT6" s="14"/>
      <c r="CU6" s="14"/>
      <c r="CV6" s="14"/>
      <c r="CW6" s="14"/>
      <c r="CX6" s="14"/>
      <c r="CY6" s="14"/>
      <c r="CZ6" s="14"/>
      <c r="DA6" s="14"/>
      <c r="DB6" s="88"/>
      <c r="DC6" s="14"/>
      <c r="DD6" s="152"/>
      <c r="DE6" s="152"/>
      <c r="DF6" s="152"/>
      <c r="DG6" s="152"/>
      <c r="DH6" s="152"/>
      <c r="DI6" s="152"/>
      <c r="DJ6" s="153"/>
      <c r="DK6" s="153"/>
      <c r="DL6" s="153"/>
      <c r="DM6" s="153"/>
      <c r="DN6" s="152"/>
      <c r="DO6" s="152"/>
      <c r="DP6" s="152"/>
      <c r="DQ6" s="152"/>
      <c r="DR6" s="152"/>
      <c r="DS6" s="152"/>
      <c r="DT6" s="152"/>
      <c r="DU6" s="152"/>
      <c r="DV6" s="152"/>
      <c r="DW6" s="152"/>
      <c r="DX6" s="152"/>
      <c r="DY6" s="152"/>
      <c r="DZ6" s="152"/>
      <c r="EA6" s="152"/>
      <c r="EB6" s="152"/>
      <c r="EC6" s="154"/>
      <c r="ED6" s="154"/>
      <c r="EE6" s="154"/>
      <c r="EF6" s="154"/>
      <c r="EG6" s="14"/>
      <c r="EH6" s="14"/>
      <c r="EI6" s="14"/>
      <c r="EJ6" s="14"/>
      <c r="EK6" s="14"/>
      <c r="EL6" s="14"/>
      <c r="EM6" s="14"/>
      <c r="EN6" s="14"/>
      <c r="EO6" s="14"/>
      <c r="EP6" s="14"/>
      <c r="EQ6" s="14"/>
      <c r="ER6" s="14"/>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row>
    <row r="7" spans="1:245" s="79" customFormat="1">
      <c r="A7" s="122">
        <v>3</v>
      </c>
      <c r="B7" s="75" t="s">
        <v>426</v>
      </c>
      <c r="C7" s="107">
        <v>2005</v>
      </c>
      <c r="D7" s="108" t="s">
        <v>325</v>
      </c>
      <c r="E7" s="79" t="s">
        <v>326</v>
      </c>
      <c r="F7" s="79">
        <v>1</v>
      </c>
      <c r="G7" s="107">
        <v>1</v>
      </c>
      <c r="H7" s="79" t="s">
        <v>327</v>
      </c>
      <c r="I7" s="107">
        <v>1</v>
      </c>
      <c r="J7" s="79" t="s">
        <v>328</v>
      </c>
      <c r="K7" s="71">
        <v>29.857142857142858</v>
      </c>
      <c r="L7" s="88" t="s">
        <v>20</v>
      </c>
      <c r="M7" s="88" t="s">
        <v>20</v>
      </c>
      <c r="N7" s="88" t="s">
        <v>20</v>
      </c>
      <c r="O7" s="88" t="s">
        <v>20</v>
      </c>
      <c r="P7" s="79">
        <v>2</v>
      </c>
      <c r="Q7" s="88" t="s">
        <v>479</v>
      </c>
      <c r="R7" s="88" t="s">
        <v>313</v>
      </c>
      <c r="S7" s="88">
        <v>119</v>
      </c>
      <c r="T7" s="77">
        <v>119</v>
      </c>
      <c r="U7" s="14">
        <v>8</v>
      </c>
      <c r="V7" s="88">
        <v>111</v>
      </c>
      <c r="W7" s="14">
        <v>0</v>
      </c>
      <c r="X7" s="117" t="s">
        <v>7</v>
      </c>
      <c r="Y7" s="153" t="s">
        <v>20</v>
      </c>
      <c r="Z7" s="153" t="s">
        <v>20</v>
      </c>
      <c r="AA7" s="173">
        <f t="shared" si="1"/>
        <v>0</v>
      </c>
      <c r="AB7" s="173" t="e">
        <f t="shared" si="2"/>
        <v>#VALUE!</v>
      </c>
      <c r="AC7" s="173">
        <f t="shared" si="3"/>
        <v>119</v>
      </c>
      <c r="AD7" s="131" t="s">
        <v>20</v>
      </c>
      <c r="AE7" s="130" t="s">
        <v>20</v>
      </c>
      <c r="AF7" s="130" t="s">
        <v>20</v>
      </c>
      <c r="AG7" s="130" t="s">
        <v>20</v>
      </c>
      <c r="AH7" s="131" t="s">
        <v>20</v>
      </c>
      <c r="AI7" s="130" t="s">
        <v>20</v>
      </c>
      <c r="AJ7" s="130" t="s">
        <v>20</v>
      </c>
      <c r="AK7" s="130" t="s">
        <v>20</v>
      </c>
      <c r="AL7" s="130" t="s">
        <v>20</v>
      </c>
      <c r="AM7" s="130" t="s">
        <v>20</v>
      </c>
      <c r="AN7" s="124" t="s">
        <v>20</v>
      </c>
      <c r="AO7" s="130" t="s">
        <v>20</v>
      </c>
      <c r="AP7" s="130" t="s">
        <v>20</v>
      </c>
      <c r="AQ7" s="130" t="s">
        <v>20</v>
      </c>
      <c r="AR7" s="130" t="s">
        <v>20</v>
      </c>
      <c r="AS7" s="130" t="s">
        <v>20</v>
      </c>
      <c r="AT7" s="130" t="s">
        <v>20</v>
      </c>
      <c r="AU7" s="130" t="s">
        <v>20</v>
      </c>
      <c r="AV7" s="130" t="s">
        <v>20</v>
      </c>
      <c r="AW7" s="130" t="s">
        <v>20</v>
      </c>
      <c r="AX7" s="130" t="s">
        <v>20</v>
      </c>
      <c r="AY7" s="130" t="s">
        <v>20</v>
      </c>
      <c r="AZ7" s="131" t="s">
        <v>467</v>
      </c>
      <c r="BA7" s="124" t="s">
        <v>20</v>
      </c>
      <c r="BB7" s="130" t="s">
        <v>20</v>
      </c>
      <c r="BC7" s="130" t="s">
        <v>20</v>
      </c>
      <c r="BD7" s="130" t="s">
        <v>20</v>
      </c>
      <c r="BE7" s="130" t="s">
        <v>20</v>
      </c>
      <c r="BF7" s="130" t="s">
        <v>20</v>
      </c>
      <c r="BG7" s="14" t="s">
        <v>20</v>
      </c>
      <c r="BH7" s="42" t="s">
        <v>20</v>
      </c>
      <c r="BI7" s="42" t="s">
        <v>20</v>
      </c>
      <c r="BJ7" s="42" t="s">
        <v>20</v>
      </c>
      <c r="BK7" s="42" t="s">
        <v>20</v>
      </c>
      <c r="BL7" s="42" t="s">
        <v>20</v>
      </c>
      <c r="BM7" s="42" t="s">
        <v>20</v>
      </c>
      <c r="BN7" s="42" t="s">
        <v>20</v>
      </c>
      <c r="BO7" s="42" t="s">
        <v>20</v>
      </c>
      <c r="BP7" s="42" t="s">
        <v>20</v>
      </c>
      <c r="BQ7" s="42" t="s">
        <v>20</v>
      </c>
      <c r="BR7" s="42" t="s">
        <v>20</v>
      </c>
      <c r="BS7" s="42" t="s">
        <v>20</v>
      </c>
      <c r="BT7" s="42" t="s">
        <v>20</v>
      </c>
      <c r="BU7" s="42" t="s">
        <v>20</v>
      </c>
      <c r="BV7" s="105" t="s">
        <v>20</v>
      </c>
      <c r="BW7" s="42" t="s">
        <v>20</v>
      </c>
      <c r="BX7" s="42" t="s">
        <v>20</v>
      </c>
      <c r="BY7" s="42" t="s">
        <v>20</v>
      </c>
      <c r="BZ7" s="42" t="s">
        <v>20</v>
      </c>
      <c r="CA7" s="42" t="s">
        <v>20</v>
      </c>
      <c r="CB7" s="42" t="s">
        <v>20</v>
      </c>
      <c r="CC7" s="42" t="s">
        <v>20</v>
      </c>
      <c r="CD7" s="42" t="s">
        <v>20</v>
      </c>
      <c r="CE7" s="42" t="s">
        <v>20</v>
      </c>
      <c r="CF7" s="42" t="s">
        <v>20</v>
      </c>
      <c r="CG7" s="42" t="s">
        <v>20</v>
      </c>
      <c r="CH7" s="42" t="s">
        <v>393</v>
      </c>
      <c r="CI7" s="88">
        <v>4</v>
      </c>
      <c r="CJ7" s="88">
        <v>0</v>
      </c>
      <c r="CK7" s="88">
        <v>3</v>
      </c>
      <c r="CL7" s="88">
        <f t="shared" si="0"/>
        <v>7</v>
      </c>
      <c r="CM7" s="14"/>
      <c r="CN7" s="14" t="s">
        <v>477</v>
      </c>
      <c r="CO7" s="79">
        <v>2</v>
      </c>
      <c r="CP7" s="14"/>
      <c r="CQ7" s="14"/>
      <c r="CR7" s="14"/>
      <c r="CS7" s="14"/>
      <c r="CT7" s="14"/>
      <c r="CU7" s="14"/>
      <c r="CV7" s="14"/>
      <c r="CW7" s="14"/>
      <c r="CX7" s="14"/>
      <c r="CY7" s="14"/>
      <c r="CZ7" s="14"/>
      <c r="DA7" s="14"/>
      <c r="DB7" s="88"/>
      <c r="DC7" s="14"/>
      <c r="DD7" s="152"/>
      <c r="DE7" s="152"/>
      <c r="DF7" s="152"/>
      <c r="DG7" s="152"/>
      <c r="DH7" s="152"/>
      <c r="DI7" s="152"/>
      <c r="DJ7" s="153"/>
      <c r="DK7" s="153"/>
      <c r="DL7" s="153"/>
      <c r="DM7" s="153"/>
      <c r="DN7" s="152"/>
      <c r="DO7" s="152"/>
      <c r="DP7" s="152"/>
      <c r="DQ7" s="152"/>
      <c r="DR7" s="152"/>
      <c r="DS7" s="152"/>
      <c r="DT7" s="152"/>
      <c r="DU7" s="152"/>
      <c r="DV7" s="152"/>
      <c r="DW7" s="152"/>
      <c r="DX7" s="152"/>
      <c r="DY7" s="152"/>
      <c r="DZ7" s="152"/>
      <c r="EA7" s="152"/>
      <c r="EB7" s="152"/>
      <c r="EC7" s="154"/>
      <c r="ED7" s="154"/>
      <c r="EE7" s="154"/>
      <c r="EF7" s="154"/>
      <c r="EG7" s="14"/>
      <c r="EH7" s="14"/>
      <c r="EI7" s="14"/>
      <c r="EJ7" s="14"/>
      <c r="EK7" s="14"/>
      <c r="EL7" s="14"/>
      <c r="EM7" s="14"/>
      <c r="EN7" s="14"/>
      <c r="EO7" s="14"/>
      <c r="EP7" s="14"/>
      <c r="EQ7" s="14"/>
      <c r="ER7" s="14"/>
    </row>
    <row r="8" spans="1:245" s="77" customFormat="1" ht="14" customHeight="1">
      <c r="A8" s="86"/>
      <c r="B8" s="75" t="s">
        <v>427</v>
      </c>
      <c r="C8" s="107">
        <v>2009</v>
      </c>
      <c r="D8" s="108" t="s">
        <v>470</v>
      </c>
      <c r="E8" s="79"/>
      <c r="F8" s="79">
        <v>1</v>
      </c>
      <c r="G8" s="107">
        <v>1</v>
      </c>
      <c r="H8" s="79" t="s">
        <v>396</v>
      </c>
      <c r="I8" s="107">
        <v>1</v>
      </c>
      <c r="J8" s="79" t="s">
        <v>294</v>
      </c>
      <c r="K8" s="116">
        <v>33</v>
      </c>
      <c r="L8" s="14">
        <v>23</v>
      </c>
      <c r="M8" s="14">
        <v>1000</v>
      </c>
      <c r="N8" s="14">
        <v>425</v>
      </c>
      <c r="O8" s="88" t="s">
        <v>20</v>
      </c>
      <c r="P8" s="79">
        <v>3</v>
      </c>
      <c r="Q8" s="88" t="s">
        <v>480</v>
      </c>
      <c r="R8" s="88" t="s">
        <v>313</v>
      </c>
      <c r="S8" s="88">
        <v>75</v>
      </c>
      <c r="T8" s="77">
        <v>75</v>
      </c>
      <c r="U8" s="88">
        <v>9</v>
      </c>
      <c r="V8" s="88">
        <v>66</v>
      </c>
      <c r="W8" s="14">
        <v>0</v>
      </c>
      <c r="X8" s="117" t="s">
        <v>7</v>
      </c>
      <c r="Y8" s="153">
        <v>4</v>
      </c>
      <c r="Z8" s="153">
        <v>30</v>
      </c>
      <c r="AA8" s="173">
        <f t="shared" si="1"/>
        <v>34</v>
      </c>
      <c r="AB8" s="173">
        <f t="shared" si="2"/>
        <v>5</v>
      </c>
      <c r="AC8" s="173">
        <f t="shared" si="3"/>
        <v>41</v>
      </c>
      <c r="AD8" s="130">
        <v>25.5</v>
      </c>
      <c r="AE8" s="130">
        <v>1.3</v>
      </c>
      <c r="AF8" s="130">
        <v>28</v>
      </c>
      <c r="AG8" s="130">
        <v>2.1</v>
      </c>
      <c r="AH8" s="130">
        <v>691.25</v>
      </c>
      <c r="AI8" s="130">
        <v>185.72</v>
      </c>
      <c r="AJ8" s="130">
        <v>765</v>
      </c>
      <c r="AK8" s="130">
        <v>121.37</v>
      </c>
      <c r="AL8" s="140" t="s">
        <v>399</v>
      </c>
      <c r="AM8" s="140">
        <v>3.7</v>
      </c>
      <c r="AN8" s="140" t="s">
        <v>400</v>
      </c>
      <c r="AO8" s="140">
        <v>6.5</v>
      </c>
      <c r="AP8" s="140" t="s">
        <v>401</v>
      </c>
      <c r="AQ8" s="140" t="s">
        <v>402</v>
      </c>
      <c r="AR8" s="140" t="s">
        <v>405</v>
      </c>
      <c r="AS8" s="140" t="s">
        <v>406</v>
      </c>
      <c r="AT8" s="140" t="s">
        <v>403</v>
      </c>
      <c r="AU8" s="140" t="s">
        <v>404</v>
      </c>
      <c r="AV8" s="124" t="s">
        <v>20</v>
      </c>
      <c r="AW8" s="124" t="s">
        <v>20</v>
      </c>
      <c r="AX8" s="124" t="s">
        <v>20</v>
      </c>
      <c r="AY8" s="124" t="s">
        <v>20</v>
      </c>
      <c r="AZ8" s="142" t="s">
        <v>407</v>
      </c>
      <c r="BA8" s="142" t="s">
        <v>408</v>
      </c>
      <c r="BB8" s="142" t="s">
        <v>409</v>
      </c>
      <c r="BC8" s="142" t="s">
        <v>410</v>
      </c>
      <c r="BD8" s="142" t="s">
        <v>401</v>
      </c>
      <c r="BE8" s="142" t="s">
        <v>411</v>
      </c>
      <c r="BF8" s="142" t="s">
        <v>412</v>
      </c>
      <c r="BG8" s="143">
        <v>38</v>
      </c>
      <c r="BH8" s="143">
        <v>1</v>
      </c>
      <c r="BI8" s="143">
        <v>35</v>
      </c>
      <c r="BJ8" s="143">
        <v>5</v>
      </c>
      <c r="BK8" s="143">
        <v>10</v>
      </c>
      <c r="BL8" s="143">
        <v>6</v>
      </c>
      <c r="BM8" s="143">
        <v>43</v>
      </c>
      <c r="BN8" s="143">
        <v>0</v>
      </c>
      <c r="BO8" s="143">
        <v>3</v>
      </c>
      <c r="BP8" s="143">
        <v>3</v>
      </c>
      <c r="BQ8" s="143">
        <v>19</v>
      </c>
      <c r="BR8" s="143">
        <v>6</v>
      </c>
      <c r="BS8" s="143">
        <v>21</v>
      </c>
      <c r="BT8" s="42" t="s">
        <v>20</v>
      </c>
      <c r="BU8" s="42" t="s">
        <v>20</v>
      </c>
      <c r="BV8" s="143">
        <v>2</v>
      </c>
      <c r="BW8" s="143">
        <v>2</v>
      </c>
      <c r="BX8" s="143">
        <v>2</v>
      </c>
      <c r="BY8" s="143">
        <v>6</v>
      </c>
      <c r="BZ8" s="156" t="s">
        <v>395</v>
      </c>
      <c r="CA8" s="157" t="s">
        <v>394</v>
      </c>
      <c r="CB8" s="157">
        <v>0</v>
      </c>
      <c r="CC8" s="157">
        <v>0</v>
      </c>
      <c r="CD8" s="157">
        <v>3</v>
      </c>
      <c r="CE8" s="157">
        <v>18</v>
      </c>
      <c r="CF8" s="157">
        <v>4</v>
      </c>
      <c r="CG8" s="157">
        <v>12</v>
      </c>
      <c r="CH8" s="42"/>
      <c r="CI8" s="88">
        <v>4</v>
      </c>
      <c r="CJ8" s="88">
        <v>0</v>
      </c>
      <c r="CK8" s="88">
        <v>3</v>
      </c>
      <c r="CL8" s="88">
        <f t="shared" si="0"/>
        <v>7</v>
      </c>
      <c r="CM8" s="14"/>
      <c r="CN8" s="14" t="s">
        <v>477</v>
      </c>
      <c r="CO8" s="79">
        <v>3</v>
      </c>
      <c r="CP8" s="14"/>
      <c r="CQ8" s="14"/>
      <c r="CR8" s="14"/>
      <c r="CS8" s="14"/>
      <c r="CT8" s="14"/>
      <c r="CU8" s="14"/>
      <c r="CV8" s="14"/>
      <c r="CW8" s="14"/>
      <c r="CX8" s="14"/>
      <c r="CY8" s="14"/>
      <c r="CZ8" s="14"/>
      <c r="DA8" s="14"/>
      <c r="DB8" s="88"/>
      <c r="DC8" s="14"/>
      <c r="DD8" s="152"/>
      <c r="DE8" s="152"/>
      <c r="DF8" s="152"/>
      <c r="DG8" s="152"/>
      <c r="DH8" s="152"/>
      <c r="DI8" s="152"/>
      <c r="DJ8" s="153"/>
      <c r="DK8" s="153"/>
      <c r="DL8" s="153"/>
      <c r="DM8" s="153"/>
      <c r="DN8" s="152"/>
      <c r="DO8" s="152"/>
      <c r="DP8" s="152"/>
      <c r="DQ8" s="152"/>
      <c r="DR8" s="152"/>
      <c r="DS8" s="152"/>
      <c r="DT8" s="152"/>
      <c r="DU8" s="152"/>
      <c r="DV8" s="130"/>
      <c r="DW8" s="130"/>
      <c r="DX8" s="152"/>
      <c r="DY8" s="152"/>
      <c r="DZ8" s="152"/>
      <c r="EA8" s="152"/>
      <c r="EB8" s="152"/>
      <c r="EC8" s="154"/>
      <c r="ED8" s="154"/>
      <c r="EE8" s="154"/>
      <c r="EF8" s="154"/>
      <c r="EG8" s="14"/>
      <c r="EH8" s="107"/>
      <c r="EI8" s="107"/>
      <c r="EJ8" s="107"/>
      <c r="EK8" s="107"/>
      <c r="EL8" s="107"/>
      <c r="EM8" s="107"/>
      <c r="EN8" s="107"/>
      <c r="EO8" s="107"/>
      <c r="EP8" s="107"/>
      <c r="EQ8" s="107"/>
      <c r="ER8" s="107"/>
    </row>
    <row r="9" spans="1:245" s="14" customFormat="1">
      <c r="A9" s="86"/>
      <c r="B9" s="91" t="s">
        <v>428</v>
      </c>
      <c r="C9" s="107">
        <v>2013</v>
      </c>
      <c r="D9" s="98" t="s">
        <v>189</v>
      </c>
      <c r="E9" s="106" t="s">
        <v>234</v>
      </c>
      <c r="F9" s="103">
        <v>1</v>
      </c>
      <c r="G9" s="93">
        <v>1</v>
      </c>
      <c r="H9" s="93" t="s">
        <v>190</v>
      </c>
      <c r="I9" s="93">
        <v>1</v>
      </c>
      <c r="J9" s="93" t="s">
        <v>191</v>
      </c>
      <c r="K9" s="104">
        <v>32.857142857142854</v>
      </c>
      <c r="L9" s="88" t="s">
        <v>7</v>
      </c>
      <c r="M9" s="88" t="s">
        <v>7</v>
      </c>
      <c r="N9" s="88" t="s">
        <v>7</v>
      </c>
      <c r="O9" s="88" t="s">
        <v>192</v>
      </c>
      <c r="P9" s="144">
        <v>3</v>
      </c>
      <c r="Q9" s="88" t="s">
        <v>480</v>
      </c>
      <c r="R9" s="88" t="s">
        <v>193</v>
      </c>
      <c r="S9" s="88">
        <v>73</v>
      </c>
      <c r="T9" s="88">
        <v>73</v>
      </c>
      <c r="U9" s="88">
        <v>27</v>
      </c>
      <c r="V9" s="88">
        <v>46</v>
      </c>
      <c r="W9" s="42">
        <v>1</v>
      </c>
      <c r="X9" s="117" t="s">
        <v>7</v>
      </c>
      <c r="Y9" s="170">
        <v>12</v>
      </c>
      <c r="Z9" s="170">
        <v>24</v>
      </c>
      <c r="AA9" s="173">
        <f t="shared" si="1"/>
        <v>36</v>
      </c>
      <c r="AB9" s="173">
        <f t="shared" si="2"/>
        <v>15</v>
      </c>
      <c r="AC9" s="173">
        <f t="shared" si="3"/>
        <v>37</v>
      </c>
      <c r="AD9" s="124">
        <v>27.8</v>
      </c>
      <c r="AE9" s="124">
        <v>2.2999999999999998</v>
      </c>
      <c r="AF9" s="124">
        <v>28.6</v>
      </c>
      <c r="AG9" s="124">
        <v>2</v>
      </c>
      <c r="AH9" s="124">
        <v>980</v>
      </c>
      <c r="AI9" s="124">
        <v>226</v>
      </c>
      <c r="AJ9" s="124">
        <v>1200</v>
      </c>
      <c r="AK9" s="124">
        <v>128</v>
      </c>
      <c r="AL9" s="124">
        <v>29.7</v>
      </c>
      <c r="AM9" s="124">
        <v>6.8</v>
      </c>
      <c r="AN9" s="124">
        <v>28.8</v>
      </c>
      <c r="AO9" s="124">
        <v>6.4</v>
      </c>
      <c r="AP9" s="124">
        <v>11</v>
      </c>
      <c r="AQ9" s="124">
        <v>22</v>
      </c>
      <c r="AR9" s="124">
        <v>5</v>
      </c>
      <c r="AS9" s="124">
        <v>12</v>
      </c>
      <c r="AT9" s="124">
        <v>22</v>
      </c>
      <c r="AU9" s="124">
        <v>41</v>
      </c>
      <c r="AV9" s="124">
        <v>5</v>
      </c>
      <c r="AW9" s="124">
        <v>7</v>
      </c>
      <c r="AX9" s="132">
        <v>5</v>
      </c>
      <c r="AY9" s="124">
        <v>7</v>
      </c>
      <c r="AZ9" s="124">
        <v>20</v>
      </c>
      <c r="BA9" s="124">
        <v>28</v>
      </c>
      <c r="BB9" s="124">
        <v>18</v>
      </c>
      <c r="BC9" s="124">
        <v>15</v>
      </c>
      <c r="BD9" s="124" t="s">
        <v>20</v>
      </c>
      <c r="BE9" s="124" t="s">
        <v>20</v>
      </c>
      <c r="BF9" s="124" t="s">
        <v>20</v>
      </c>
      <c r="BG9" s="42" t="s">
        <v>20</v>
      </c>
      <c r="BH9" s="42" t="s">
        <v>20</v>
      </c>
      <c r="BI9" s="42" t="s">
        <v>20</v>
      </c>
      <c r="BJ9" s="105">
        <v>21</v>
      </c>
      <c r="BK9" s="42">
        <v>21</v>
      </c>
      <c r="BL9" s="105">
        <v>12</v>
      </c>
      <c r="BM9" s="42">
        <v>8</v>
      </c>
      <c r="BN9" s="42">
        <v>0</v>
      </c>
      <c r="BO9" s="42">
        <v>3</v>
      </c>
      <c r="BP9" s="105">
        <v>12</v>
      </c>
      <c r="BQ9" s="42">
        <v>16</v>
      </c>
      <c r="BR9" s="42">
        <v>14</v>
      </c>
      <c r="BS9" s="42">
        <v>10</v>
      </c>
      <c r="BT9" s="105">
        <v>10</v>
      </c>
      <c r="BU9" s="42">
        <v>11</v>
      </c>
      <c r="BV9" s="42">
        <v>7</v>
      </c>
      <c r="BW9" s="42">
        <v>8</v>
      </c>
      <c r="BX9" s="42">
        <v>4</v>
      </c>
      <c r="BY9" s="42">
        <v>3</v>
      </c>
      <c r="BZ9" s="42" t="s">
        <v>20</v>
      </c>
      <c r="CA9" s="42" t="s">
        <v>20</v>
      </c>
      <c r="CB9" s="42" t="s">
        <v>20</v>
      </c>
      <c r="CC9" s="42" t="s">
        <v>20</v>
      </c>
      <c r="CD9" s="42" t="s">
        <v>20</v>
      </c>
      <c r="CE9" s="42" t="s">
        <v>20</v>
      </c>
      <c r="CF9" s="42" t="s">
        <v>20</v>
      </c>
      <c r="CG9" s="42" t="s">
        <v>20</v>
      </c>
      <c r="CH9" s="42" t="s">
        <v>257</v>
      </c>
      <c r="CI9" s="88">
        <v>4</v>
      </c>
      <c r="CJ9" s="88">
        <v>2</v>
      </c>
      <c r="CK9" s="88">
        <v>3</v>
      </c>
      <c r="CL9" s="88">
        <f t="shared" si="0"/>
        <v>9</v>
      </c>
      <c r="CM9" s="88"/>
      <c r="CN9" s="88"/>
      <c r="CO9" s="144">
        <v>3</v>
      </c>
      <c r="CP9" s="88"/>
      <c r="CQ9" s="88"/>
      <c r="CR9" s="88"/>
      <c r="CS9" s="88"/>
      <c r="CT9" s="88"/>
      <c r="CU9" s="88"/>
      <c r="CV9" s="88"/>
      <c r="CW9" s="88"/>
      <c r="CX9" s="99"/>
      <c r="CY9" s="99"/>
      <c r="CZ9" s="100"/>
      <c r="DA9" s="101"/>
      <c r="DB9" s="102"/>
      <c r="DC9" s="102"/>
      <c r="DD9" s="102"/>
      <c r="DE9" s="102"/>
      <c r="DF9" s="102"/>
      <c r="DG9" s="102"/>
      <c r="DH9" s="102"/>
      <c r="DI9" s="102"/>
      <c r="DJ9" s="102"/>
      <c r="DK9" s="102"/>
      <c r="DL9" s="102"/>
      <c r="DM9" s="102"/>
      <c r="DN9" s="102"/>
      <c r="DO9" s="102"/>
      <c r="DP9" s="102"/>
      <c r="DQ9" s="102"/>
      <c r="DR9" s="102"/>
      <c r="DS9" s="102"/>
      <c r="DT9" s="102"/>
      <c r="DU9" s="102"/>
      <c r="DV9" s="102"/>
      <c r="DW9" s="102"/>
      <c r="DX9" s="102"/>
      <c r="DY9" s="102"/>
      <c r="DZ9" s="102"/>
      <c r="EA9" s="102"/>
      <c r="EB9" s="102"/>
      <c r="EC9" s="92"/>
      <c r="ED9" s="92"/>
      <c r="EE9" s="92"/>
      <c r="EF9" s="92"/>
      <c r="EG9" s="93"/>
      <c r="EH9" s="42"/>
      <c r="EI9" s="42"/>
      <c r="EJ9" s="42"/>
      <c r="EK9" s="42"/>
      <c r="EL9" s="42"/>
      <c r="EM9" s="42"/>
      <c r="EN9" s="42"/>
      <c r="EO9" s="42"/>
      <c r="EP9" s="42"/>
      <c r="EQ9" s="42"/>
      <c r="ER9" s="42"/>
      <c r="ES9" s="42"/>
      <c r="ET9" s="42"/>
      <c r="EU9" s="42"/>
      <c r="EV9" s="42"/>
      <c r="EW9" s="42"/>
      <c r="EX9" s="42"/>
      <c r="EY9" s="42"/>
      <c r="EZ9" s="42"/>
      <c r="FA9" s="42"/>
      <c r="FB9" s="42"/>
      <c r="FC9" s="42"/>
      <c r="FD9" s="42"/>
      <c r="FE9" s="42"/>
      <c r="FF9" s="42"/>
      <c r="FG9" s="42"/>
      <c r="FH9" s="42"/>
      <c r="FI9" s="42"/>
      <c r="FJ9" s="42"/>
      <c r="FK9" s="42"/>
      <c r="FL9" s="42"/>
      <c r="FM9" s="42"/>
      <c r="FN9" s="42"/>
      <c r="FO9" s="42"/>
      <c r="FP9" s="42"/>
      <c r="FQ9" s="42"/>
      <c r="FR9" s="42"/>
      <c r="FS9" s="42"/>
      <c r="FT9" s="42"/>
      <c r="FU9" s="42"/>
      <c r="FV9" s="42"/>
      <c r="FW9" s="42"/>
      <c r="FX9" s="42"/>
      <c r="FY9" s="42"/>
      <c r="FZ9" s="42"/>
      <c r="GA9" s="42"/>
      <c r="GB9" s="42"/>
      <c r="GC9" s="42"/>
      <c r="GD9" s="42"/>
      <c r="GE9" s="42"/>
      <c r="GF9" s="42"/>
      <c r="GG9" s="42"/>
      <c r="GH9" s="42"/>
      <c r="GI9" s="42"/>
      <c r="GJ9" s="42"/>
      <c r="GK9" s="42"/>
      <c r="GL9" s="42"/>
      <c r="GM9" s="42"/>
      <c r="GN9" s="42"/>
      <c r="GO9" s="42"/>
      <c r="GP9" s="42"/>
      <c r="GQ9" s="42"/>
      <c r="GR9" s="42"/>
      <c r="GS9" s="42"/>
      <c r="GT9" s="42"/>
      <c r="GU9" s="42"/>
      <c r="GV9" s="42"/>
      <c r="GW9" s="42"/>
      <c r="GX9" s="42"/>
      <c r="GY9" s="42"/>
      <c r="GZ9" s="42"/>
      <c r="HA9" s="42"/>
      <c r="HB9" s="42"/>
      <c r="HC9" s="42"/>
      <c r="HD9" s="42"/>
      <c r="HE9" s="42"/>
      <c r="HF9" s="42"/>
      <c r="HG9" s="42"/>
      <c r="HH9" s="42"/>
      <c r="HI9" s="42"/>
      <c r="HJ9" s="42"/>
      <c r="HK9" s="42"/>
      <c r="HL9" s="42"/>
      <c r="HM9" s="42"/>
      <c r="HN9" s="42"/>
      <c r="HO9" s="42"/>
      <c r="HP9" s="42"/>
      <c r="HQ9" s="42"/>
      <c r="HR9" s="42"/>
      <c r="HS9" s="42"/>
      <c r="HT9" s="42"/>
      <c r="HU9" s="42"/>
      <c r="HV9" s="42"/>
      <c r="HW9" s="42"/>
      <c r="HX9" s="42"/>
      <c r="HY9" s="42"/>
      <c r="HZ9" s="42"/>
      <c r="IA9" s="42"/>
      <c r="IB9" s="42"/>
      <c r="IC9" s="42"/>
      <c r="ID9" s="42"/>
      <c r="IE9" s="42"/>
      <c r="IF9" s="42"/>
      <c r="IG9" s="42"/>
      <c r="IH9" s="42"/>
      <c r="II9" s="42"/>
      <c r="IJ9" s="42"/>
      <c r="IK9" s="42"/>
    </row>
    <row r="10" spans="1:245" s="79" customFormat="1">
      <c r="A10" s="86"/>
      <c r="B10" s="183" t="s">
        <v>430</v>
      </c>
      <c r="C10" s="107">
        <v>2013</v>
      </c>
      <c r="D10" s="108" t="s">
        <v>279</v>
      </c>
      <c r="E10" s="79" t="s">
        <v>280</v>
      </c>
      <c r="F10" s="79">
        <v>2</v>
      </c>
      <c r="G10" s="107">
        <v>1</v>
      </c>
      <c r="H10" s="79" t="s">
        <v>281</v>
      </c>
      <c r="I10" s="107">
        <v>1</v>
      </c>
      <c r="J10" s="79" t="s">
        <v>282</v>
      </c>
      <c r="K10" s="71">
        <v>36.857142857142854</v>
      </c>
      <c r="L10" s="88" t="s">
        <v>20</v>
      </c>
      <c r="M10" s="88" t="s">
        <v>20</v>
      </c>
      <c r="N10" s="88" t="s">
        <v>20</v>
      </c>
      <c r="O10" s="88" t="s">
        <v>283</v>
      </c>
      <c r="P10" s="79">
        <v>2</v>
      </c>
      <c r="Q10" s="88" t="s">
        <v>479</v>
      </c>
      <c r="R10" s="88" t="s">
        <v>284</v>
      </c>
      <c r="S10" s="88">
        <v>45</v>
      </c>
      <c r="T10" s="77"/>
      <c r="U10" s="88">
        <v>19</v>
      </c>
      <c r="V10" s="88">
        <v>26</v>
      </c>
      <c r="W10" s="79">
        <v>0</v>
      </c>
      <c r="X10" s="42" t="s">
        <v>464</v>
      </c>
      <c r="Y10" s="80">
        <v>11</v>
      </c>
      <c r="Z10" s="80">
        <v>16</v>
      </c>
      <c r="AA10" s="173">
        <f t="shared" si="1"/>
        <v>27</v>
      </c>
      <c r="AB10" s="173">
        <f t="shared" si="2"/>
        <v>8</v>
      </c>
      <c r="AC10" s="173">
        <f t="shared" si="3"/>
        <v>18</v>
      </c>
      <c r="AD10" s="129">
        <v>24.98</v>
      </c>
      <c r="AE10" s="129">
        <v>2.41</v>
      </c>
      <c r="AF10" s="129">
        <v>25.88</v>
      </c>
      <c r="AG10" s="129">
        <v>2.29</v>
      </c>
      <c r="AH10" s="129">
        <v>746.21</v>
      </c>
      <c r="AI10" s="129">
        <v>255.16</v>
      </c>
      <c r="AJ10" s="129">
        <v>808.54</v>
      </c>
      <c r="AK10" s="129">
        <v>228.71</v>
      </c>
      <c r="AL10" s="129">
        <v>24.68</v>
      </c>
      <c r="AM10" s="129">
        <v>4.41</v>
      </c>
      <c r="AN10" s="129">
        <v>26.12</v>
      </c>
      <c r="AO10" s="129">
        <v>7.02</v>
      </c>
      <c r="AP10" s="129">
        <v>4</v>
      </c>
      <c r="AQ10" s="129">
        <v>7</v>
      </c>
      <c r="AR10" s="129">
        <v>1</v>
      </c>
      <c r="AS10" s="129">
        <v>2</v>
      </c>
      <c r="AT10" s="124">
        <v>15</v>
      </c>
      <c r="AU10" s="124">
        <v>18</v>
      </c>
      <c r="AV10" s="124">
        <v>7</v>
      </c>
      <c r="AW10" s="124">
        <v>5</v>
      </c>
      <c r="AX10" s="124">
        <v>6</v>
      </c>
      <c r="AY10" s="124">
        <v>8</v>
      </c>
      <c r="AZ10" s="124">
        <v>8</v>
      </c>
      <c r="BA10" s="124">
        <v>18</v>
      </c>
      <c r="BB10" s="132">
        <v>19</v>
      </c>
      <c r="BC10" s="124">
        <v>25</v>
      </c>
      <c r="BD10" s="164" t="s">
        <v>417</v>
      </c>
      <c r="BE10" s="164" t="s">
        <v>418</v>
      </c>
      <c r="BF10" s="124" t="s">
        <v>20</v>
      </c>
      <c r="BG10" s="42" t="s">
        <v>20</v>
      </c>
      <c r="BH10" s="42" t="s">
        <v>20</v>
      </c>
      <c r="BI10" s="42" t="s">
        <v>20</v>
      </c>
      <c r="BJ10" s="79" t="s">
        <v>20</v>
      </c>
      <c r="BK10" s="79" t="s">
        <v>20</v>
      </c>
      <c r="BL10" s="114">
        <v>11</v>
      </c>
      <c r="BM10" s="79">
        <v>11</v>
      </c>
      <c r="BN10" s="79" t="s">
        <v>20</v>
      </c>
      <c r="BO10" s="79" t="s">
        <v>20</v>
      </c>
      <c r="BP10" s="105">
        <v>17</v>
      </c>
      <c r="BQ10" s="42">
        <v>15</v>
      </c>
      <c r="BR10" s="105">
        <v>19</v>
      </c>
      <c r="BS10" s="42">
        <v>26</v>
      </c>
      <c r="BT10" s="105">
        <v>5</v>
      </c>
      <c r="BU10" s="42">
        <v>8</v>
      </c>
      <c r="BV10" s="79" t="s">
        <v>20</v>
      </c>
      <c r="BW10" s="79" t="s">
        <v>20</v>
      </c>
      <c r="BX10" s="42">
        <v>12</v>
      </c>
      <c r="BY10" s="42">
        <v>10</v>
      </c>
      <c r="BZ10" s="42" t="s">
        <v>20</v>
      </c>
      <c r="CA10" s="42" t="s">
        <v>20</v>
      </c>
      <c r="CB10" s="42" t="s">
        <v>20</v>
      </c>
      <c r="CC10" s="42" t="s">
        <v>20</v>
      </c>
      <c r="CD10" s="42" t="s">
        <v>20</v>
      </c>
      <c r="CE10" s="42" t="s">
        <v>20</v>
      </c>
      <c r="CF10" s="42" t="s">
        <v>20</v>
      </c>
      <c r="CG10" s="42" t="s">
        <v>20</v>
      </c>
      <c r="CH10" s="79" t="s">
        <v>285</v>
      </c>
      <c r="CI10" s="88">
        <v>3</v>
      </c>
      <c r="CJ10" s="88">
        <v>2</v>
      </c>
      <c r="CK10" s="88">
        <v>3</v>
      </c>
      <c r="CL10" s="88">
        <f t="shared" si="0"/>
        <v>8</v>
      </c>
      <c r="CM10" s="14"/>
      <c r="CN10" s="14" t="s">
        <v>484</v>
      </c>
      <c r="CO10" s="79">
        <v>2</v>
      </c>
      <c r="CP10" s="14"/>
      <c r="CQ10" s="14"/>
      <c r="CR10" s="14"/>
      <c r="CS10" s="14"/>
      <c r="CT10" s="14"/>
      <c r="CU10" s="14"/>
      <c r="CV10" s="14"/>
      <c r="CW10" s="14"/>
      <c r="CX10" s="14"/>
      <c r="CY10" s="14"/>
      <c r="CZ10" s="14"/>
      <c r="DA10" s="14"/>
      <c r="DB10" s="88"/>
      <c r="DC10" s="14"/>
      <c r="DD10" s="152"/>
      <c r="DE10" s="152"/>
      <c r="DF10" s="152"/>
      <c r="DG10" s="152"/>
      <c r="DH10" s="152"/>
      <c r="DI10" s="152"/>
      <c r="DJ10" s="153"/>
      <c r="DK10" s="153"/>
      <c r="DL10" s="153"/>
      <c r="DM10" s="153"/>
      <c r="DN10" s="152"/>
      <c r="DO10" s="152"/>
      <c r="DP10" s="152"/>
      <c r="DQ10" s="152"/>
      <c r="DR10" s="152"/>
      <c r="DS10" s="152"/>
      <c r="DT10" s="152"/>
      <c r="DU10" s="152"/>
      <c r="DV10" s="152"/>
      <c r="DW10" s="152"/>
      <c r="DX10" s="152"/>
      <c r="DY10" s="152"/>
      <c r="DZ10" s="152"/>
      <c r="EA10" s="152"/>
      <c r="EB10" s="152"/>
      <c r="EC10" s="154"/>
      <c r="ED10" s="154"/>
      <c r="EE10" s="154"/>
      <c r="EF10" s="154"/>
      <c r="EG10" s="14"/>
      <c r="EH10" s="14"/>
      <c r="EI10" s="14"/>
      <c r="EJ10" s="14"/>
      <c r="EK10" s="14"/>
      <c r="EL10" s="14"/>
      <c r="EM10" s="14"/>
      <c r="EN10" s="14"/>
      <c r="EO10" s="14"/>
      <c r="EP10" s="14"/>
      <c r="EQ10" s="14"/>
      <c r="ER10" s="14"/>
    </row>
    <row r="11" spans="1:245" s="79" customFormat="1">
      <c r="A11" s="86"/>
      <c r="B11" s="92" t="s">
        <v>432</v>
      </c>
      <c r="C11" s="107">
        <v>2014</v>
      </c>
      <c r="D11" s="108" t="s">
        <v>233</v>
      </c>
      <c r="E11" s="109" t="s">
        <v>235</v>
      </c>
      <c r="F11" s="113"/>
      <c r="G11" s="107">
        <v>1</v>
      </c>
      <c r="H11" s="107" t="s">
        <v>236</v>
      </c>
      <c r="I11" s="107">
        <v>3</v>
      </c>
      <c r="J11" s="93" t="s">
        <v>237</v>
      </c>
      <c r="K11" s="111">
        <v>29.857142857142858</v>
      </c>
      <c r="L11" s="88" t="s">
        <v>7</v>
      </c>
      <c r="M11" s="88" t="s">
        <v>7</v>
      </c>
      <c r="N11" s="88" t="s">
        <v>7</v>
      </c>
      <c r="O11" s="88" t="s">
        <v>238</v>
      </c>
      <c r="P11" s="88">
        <v>3</v>
      </c>
      <c r="Q11" s="88" t="s">
        <v>480</v>
      </c>
      <c r="R11" s="88" t="s">
        <v>239</v>
      </c>
      <c r="S11" s="88">
        <v>325</v>
      </c>
      <c r="T11" s="88">
        <v>325</v>
      </c>
      <c r="U11" s="88">
        <v>31</v>
      </c>
      <c r="V11" s="88">
        <v>294</v>
      </c>
      <c r="W11" s="105">
        <v>1</v>
      </c>
      <c r="X11" s="105" t="s">
        <v>7</v>
      </c>
      <c r="Y11" s="170" t="s">
        <v>246</v>
      </c>
      <c r="Z11" s="170"/>
      <c r="AA11" s="173">
        <f t="shared" si="1"/>
        <v>0</v>
      </c>
      <c r="AB11" s="173" t="e">
        <f t="shared" si="2"/>
        <v>#VALUE!</v>
      </c>
      <c r="AC11" s="173">
        <f t="shared" si="3"/>
        <v>325</v>
      </c>
      <c r="AD11" s="132" t="s">
        <v>247</v>
      </c>
      <c r="AE11" s="124"/>
      <c r="AF11" s="124"/>
      <c r="AG11" s="124"/>
      <c r="AH11" s="132" t="s">
        <v>256</v>
      </c>
      <c r="AI11" s="124"/>
      <c r="AJ11" s="124"/>
      <c r="AK11" s="124"/>
      <c r="AL11" s="124" t="s">
        <v>20</v>
      </c>
      <c r="AM11" s="124"/>
      <c r="AN11" s="124"/>
      <c r="AO11" s="124"/>
      <c r="AP11" s="124" t="s">
        <v>248</v>
      </c>
      <c r="AQ11" s="124"/>
      <c r="AR11" s="124" t="s">
        <v>20</v>
      </c>
      <c r="AS11" s="124" t="s">
        <v>20</v>
      </c>
      <c r="AT11" s="124" t="s">
        <v>249</v>
      </c>
      <c r="AU11" s="124"/>
      <c r="AV11" s="124" t="s">
        <v>20</v>
      </c>
      <c r="AW11" s="124" t="s">
        <v>20</v>
      </c>
      <c r="AX11" s="132" t="s">
        <v>250</v>
      </c>
      <c r="AY11" s="124"/>
      <c r="AZ11" s="124" t="s">
        <v>251</v>
      </c>
      <c r="BA11" s="124"/>
      <c r="BB11" s="124" t="s">
        <v>20</v>
      </c>
      <c r="BC11" s="124" t="s">
        <v>20</v>
      </c>
      <c r="BD11" s="165" t="s">
        <v>421</v>
      </c>
      <c r="BE11" s="142"/>
      <c r="BF11" s="124" t="s">
        <v>20</v>
      </c>
      <c r="BG11" s="42" t="s">
        <v>20</v>
      </c>
      <c r="BH11" s="42" t="s">
        <v>20</v>
      </c>
      <c r="BI11" s="42" t="s">
        <v>20</v>
      </c>
      <c r="BJ11" s="105" t="s">
        <v>252</v>
      </c>
      <c r="BK11" s="42"/>
      <c r="BL11" s="105" t="s">
        <v>253</v>
      </c>
      <c r="BM11" s="42"/>
      <c r="BN11" s="105" t="s">
        <v>254</v>
      </c>
      <c r="BO11" s="42"/>
      <c r="BP11" s="105" t="s">
        <v>255</v>
      </c>
      <c r="BQ11" s="42"/>
      <c r="BR11" s="42" t="s">
        <v>20</v>
      </c>
      <c r="BS11" s="42" t="s">
        <v>20</v>
      </c>
      <c r="BT11" s="42" t="s">
        <v>20</v>
      </c>
      <c r="BU11" s="42" t="s">
        <v>20</v>
      </c>
      <c r="BV11" s="42" t="s">
        <v>20</v>
      </c>
      <c r="BW11" s="42" t="s">
        <v>20</v>
      </c>
      <c r="BX11" s="42" t="s">
        <v>20</v>
      </c>
      <c r="BY11" s="42" t="s">
        <v>20</v>
      </c>
      <c r="BZ11" s="42" t="s">
        <v>20</v>
      </c>
      <c r="CA11" s="42" t="s">
        <v>20</v>
      </c>
      <c r="CB11" s="42" t="s">
        <v>20</v>
      </c>
      <c r="CC11" s="42" t="s">
        <v>20</v>
      </c>
      <c r="CD11" s="42">
        <v>2</v>
      </c>
      <c r="CE11" s="42">
        <v>21</v>
      </c>
      <c r="CF11" s="42">
        <v>1</v>
      </c>
      <c r="CG11" s="42">
        <v>16</v>
      </c>
      <c r="CH11" s="105" t="s">
        <v>258</v>
      </c>
      <c r="CI11" s="88">
        <v>4</v>
      </c>
      <c r="CJ11" s="88">
        <v>2</v>
      </c>
      <c r="CK11" s="88">
        <v>3</v>
      </c>
      <c r="CL11" s="88">
        <f t="shared" si="0"/>
        <v>9</v>
      </c>
      <c r="CM11" s="88"/>
      <c r="CN11" s="88"/>
      <c r="CO11" s="88">
        <v>3</v>
      </c>
      <c r="CP11" s="88"/>
      <c r="CQ11" s="88"/>
      <c r="CR11" s="88"/>
      <c r="CS11" s="88"/>
      <c r="CT11" s="88"/>
      <c r="CU11" s="88"/>
      <c r="CV11" s="88"/>
      <c r="CW11" s="88"/>
      <c r="CX11" s="99"/>
      <c r="CY11" s="99"/>
      <c r="CZ11" s="100"/>
      <c r="DA11" s="101"/>
      <c r="DB11" s="102"/>
      <c r="DC11" s="102"/>
      <c r="DD11" s="102"/>
      <c r="DE11" s="102"/>
      <c r="DF11" s="102"/>
      <c r="DG11" s="102"/>
      <c r="DH11" s="102"/>
      <c r="DI11" s="102"/>
      <c r="DJ11" s="102"/>
      <c r="DK11" s="102"/>
      <c r="DL11" s="102"/>
      <c r="DM11" s="102"/>
      <c r="DN11" s="102"/>
      <c r="DO11" s="102"/>
      <c r="DP11" s="102"/>
      <c r="DQ11" s="102"/>
      <c r="DR11" s="102"/>
      <c r="DS11" s="102"/>
      <c r="DT11" s="102"/>
      <c r="DU11" s="102"/>
      <c r="DV11" s="102"/>
      <c r="DW11" s="102"/>
      <c r="DX11" s="102"/>
      <c r="DY11" s="102"/>
      <c r="DZ11" s="102"/>
      <c r="EA11" s="102"/>
      <c r="EB11" s="102"/>
      <c r="EC11" s="92"/>
      <c r="ED11" s="92"/>
      <c r="EE11" s="92"/>
      <c r="EF11" s="92"/>
      <c r="EG11" s="93"/>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c r="IF11" s="42"/>
      <c r="IG11" s="42"/>
      <c r="IH11" s="42"/>
      <c r="II11" s="42"/>
      <c r="IJ11" s="42"/>
      <c r="IK11" s="42"/>
    </row>
    <row r="12" spans="1:245" s="79" customFormat="1" ht="14.25" customHeight="1">
      <c r="A12" s="86"/>
      <c r="B12" s="75" t="s">
        <v>462</v>
      </c>
      <c r="C12" s="107">
        <v>2005</v>
      </c>
      <c r="D12" s="108" t="s">
        <v>300</v>
      </c>
      <c r="E12" s="14" t="s">
        <v>301</v>
      </c>
      <c r="F12" s="14">
        <v>2</v>
      </c>
      <c r="G12" s="107">
        <v>2</v>
      </c>
      <c r="H12" s="14" t="s">
        <v>302</v>
      </c>
      <c r="I12" s="107">
        <v>1</v>
      </c>
      <c r="J12" s="14" t="s">
        <v>303</v>
      </c>
      <c r="K12" s="116">
        <v>36.857142857142854</v>
      </c>
      <c r="L12" s="88" t="s">
        <v>20</v>
      </c>
      <c r="M12" s="88" t="s">
        <v>20</v>
      </c>
      <c r="N12" s="88" t="s">
        <v>20</v>
      </c>
      <c r="O12" s="88" t="s">
        <v>304</v>
      </c>
      <c r="P12" s="88">
        <v>2</v>
      </c>
      <c r="Q12" s="88" t="s">
        <v>479</v>
      </c>
      <c r="R12" s="88" t="s">
        <v>368</v>
      </c>
      <c r="S12" s="88">
        <v>105</v>
      </c>
      <c r="T12" s="14">
        <v>105</v>
      </c>
      <c r="U12" s="88">
        <v>35</v>
      </c>
      <c r="V12" s="110">
        <v>70</v>
      </c>
      <c r="W12" s="14">
        <v>0</v>
      </c>
      <c r="X12" s="14" t="s">
        <v>446</v>
      </c>
      <c r="Y12" s="130">
        <v>18</v>
      </c>
      <c r="Z12" s="130">
        <v>36</v>
      </c>
      <c r="AA12" s="130"/>
      <c r="AB12" s="130"/>
      <c r="AC12" s="130"/>
      <c r="AD12" s="130">
        <v>26.2</v>
      </c>
      <c r="AE12" s="130">
        <v>2.2000000000000002</v>
      </c>
      <c r="AF12" s="130">
        <v>26.1</v>
      </c>
      <c r="AG12" s="130">
        <v>1.8</v>
      </c>
      <c r="AH12" s="130">
        <v>787.7</v>
      </c>
      <c r="AI12" s="130">
        <v>262.39999999999998</v>
      </c>
      <c r="AJ12" s="130">
        <v>817.1</v>
      </c>
      <c r="AK12" s="130">
        <v>228</v>
      </c>
      <c r="AL12" s="130" t="s">
        <v>20</v>
      </c>
      <c r="AM12" s="130" t="s">
        <v>20</v>
      </c>
      <c r="AN12" s="130" t="s">
        <v>20</v>
      </c>
      <c r="AO12" s="130" t="s">
        <v>20</v>
      </c>
      <c r="AP12" s="130" t="s">
        <v>20</v>
      </c>
      <c r="AQ12" s="130" t="s">
        <v>20</v>
      </c>
      <c r="AR12" s="140" t="s">
        <v>407</v>
      </c>
      <c r="AS12" s="140" t="s">
        <v>409</v>
      </c>
      <c r="AT12" s="131">
        <v>32</v>
      </c>
      <c r="AU12" s="130">
        <v>59</v>
      </c>
      <c r="AV12" s="130">
        <v>7</v>
      </c>
      <c r="AW12" s="130">
        <v>10</v>
      </c>
      <c r="AX12" s="130">
        <v>16</v>
      </c>
      <c r="AY12" s="130">
        <v>27</v>
      </c>
      <c r="AZ12" s="131">
        <v>21</v>
      </c>
      <c r="BA12" s="130">
        <v>18</v>
      </c>
      <c r="BB12" s="131">
        <v>32</v>
      </c>
      <c r="BC12" s="130">
        <v>58</v>
      </c>
      <c r="BD12" s="131">
        <v>6.2</v>
      </c>
      <c r="BE12" s="130">
        <v>7</v>
      </c>
      <c r="BF12" s="124" t="s">
        <v>20</v>
      </c>
      <c r="BG12" s="42" t="s">
        <v>20</v>
      </c>
      <c r="BH12" s="42" t="s">
        <v>20</v>
      </c>
      <c r="BI12" s="42" t="s">
        <v>20</v>
      </c>
      <c r="BJ12" s="114">
        <v>33</v>
      </c>
      <c r="BK12" s="14">
        <v>54</v>
      </c>
      <c r="BL12" s="14">
        <v>28</v>
      </c>
      <c r="BM12" s="14">
        <v>27</v>
      </c>
      <c r="BN12" s="14">
        <v>22</v>
      </c>
      <c r="BO12" s="14">
        <v>18</v>
      </c>
      <c r="BP12" s="114">
        <v>26</v>
      </c>
      <c r="BQ12" s="14">
        <v>43</v>
      </c>
      <c r="BR12" s="114">
        <v>19</v>
      </c>
      <c r="BS12" s="14">
        <v>15</v>
      </c>
      <c r="BT12" s="114">
        <v>25</v>
      </c>
      <c r="BU12" s="14">
        <v>37</v>
      </c>
      <c r="BV12" s="114">
        <v>12</v>
      </c>
      <c r="BW12" s="14" t="s">
        <v>20</v>
      </c>
      <c r="BX12" s="114">
        <v>14</v>
      </c>
      <c r="BY12" s="14" t="s">
        <v>20</v>
      </c>
      <c r="BZ12" s="14" t="s">
        <v>20</v>
      </c>
      <c r="CA12" s="14" t="s">
        <v>20</v>
      </c>
      <c r="CB12" s="14" t="s">
        <v>20</v>
      </c>
      <c r="CC12" s="14" t="s">
        <v>20</v>
      </c>
      <c r="CD12" s="14" t="s">
        <v>20</v>
      </c>
      <c r="CE12" s="14" t="s">
        <v>20</v>
      </c>
      <c r="CF12" s="14" t="s">
        <v>20</v>
      </c>
      <c r="CG12" s="14" t="s">
        <v>20</v>
      </c>
      <c r="CH12" s="14" t="s">
        <v>305</v>
      </c>
      <c r="CI12" s="88">
        <v>4</v>
      </c>
      <c r="CJ12" s="88">
        <v>2</v>
      </c>
      <c r="CK12" s="88">
        <v>3</v>
      </c>
      <c r="CL12" s="88">
        <f t="shared" si="0"/>
        <v>9</v>
      </c>
      <c r="CM12" s="14" t="s">
        <v>485</v>
      </c>
      <c r="CN12" s="14"/>
      <c r="CO12" s="88">
        <v>2</v>
      </c>
      <c r="CP12" s="14"/>
      <c r="CQ12" s="14"/>
      <c r="CR12" s="14"/>
      <c r="CS12" s="14"/>
      <c r="CT12" s="14"/>
      <c r="CU12" s="14"/>
      <c r="CV12" s="14"/>
      <c r="CW12" s="14"/>
      <c r="CX12" s="14"/>
      <c r="CY12" s="14"/>
      <c r="CZ12" s="14"/>
      <c r="DA12" s="14"/>
      <c r="DB12" s="88"/>
      <c r="DC12" s="14"/>
      <c r="DD12" s="152"/>
      <c r="DE12" s="152"/>
      <c r="DF12" s="152"/>
      <c r="DG12" s="152"/>
      <c r="DH12" s="152"/>
      <c r="DI12" s="152"/>
      <c r="DJ12" s="153"/>
      <c r="DK12" s="153"/>
      <c r="DL12" s="153"/>
      <c r="DM12" s="153"/>
      <c r="DN12" s="152"/>
      <c r="DO12" s="152"/>
      <c r="DP12" s="152"/>
      <c r="DQ12" s="152"/>
      <c r="DR12" s="152"/>
      <c r="DS12" s="152"/>
      <c r="DT12" s="152"/>
      <c r="DU12" s="152"/>
      <c r="DV12" s="152"/>
      <c r="DW12" s="152"/>
      <c r="DX12" s="152"/>
      <c r="DY12" s="152"/>
      <c r="DZ12" s="152"/>
      <c r="EA12" s="152"/>
      <c r="EB12" s="152"/>
      <c r="EC12" s="154"/>
      <c r="ED12" s="154"/>
      <c r="EE12" s="154"/>
      <c r="EF12" s="154"/>
      <c r="EG12" s="14"/>
      <c r="EH12" s="83"/>
      <c r="EI12" s="82"/>
      <c r="EJ12" s="82"/>
      <c r="EK12" s="82"/>
      <c r="EL12" s="82"/>
      <c r="EM12" s="82"/>
      <c r="EN12" s="82"/>
      <c r="EO12" s="82"/>
      <c r="EP12" s="82"/>
      <c r="EQ12" s="82"/>
      <c r="ER12" s="82"/>
      <c r="ES12" s="82"/>
      <c r="ET12" s="82"/>
      <c r="EU12" s="34"/>
      <c r="EV12" s="34"/>
      <c r="EW12" s="34"/>
      <c r="EX12" s="84"/>
      <c r="EY12" s="84"/>
      <c r="EZ12" s="84"/>
      <c r="FA12" s="84"/>
      <c r="FB12" s="82"/>
      <c r="FC12" s="82"/>
      <c r="FD12" s="82"/>
      <c r="FE12" s="82"/>
      <c r="FF12" s="82"/>
      <c r="FG12" s="85"/>
      <c r="FH12" s="85"/>
      <c r="FI12" s="85"/>
      <c r="FJ12" s="85"/>
      <c r="FK12" s="85"/>
      <c r="FL12" s="85"/>
      <c r="FM12" s="85"/>
      <c r="FN12" s="85"/>
      <c r="FO12" s="85"/>
      <c r="FP12" s="85"/>
      <c r="FQ12" s="85"/>
      <c r="FR12" s="85"/>
      <c r="FS12" s="85"/>
      <c r="FT12" s="85"/>
      <c r="FU12" s="85"/>
      <c r="FV12" s="85"/>
      <c r="FW12" s="85"/>
      <c r="FX12" s="85"/>
      <c r="FY12" s="85"/>
      <c r="FZ12" s="85"/>
      <c r="GA12" s="85"/>
      <c r="GB12" s="85"/>
      <c r="GC12" s="85"/>
      <c r="GD12" s="85"/>
      <c r="GE12" s="85"/>
      <c r="GF12" s="85"/>
      <c r="GG12" s="85"/>
      <c r="GH12" s="85"/>
      <c r="GI12" s="85"/>
      <c r="GJ12" s="85"/>
      <c r="GK12" s="85"/>
      <c r="GL12" s="85"/>
      <c r="GM12" s="85"/>
      <c r="GN12" s="85"/>
      <c r="GO12" s="85"/>
      <c r="GP12" s="85"/>
      <c r="GQ12" s="85"/>
      <c r="GR12" s="85"/>
      <c r="GS12" s="85"/>
      <c r="GT12" s="85"/>
      <c r="GU12" s="85"/>
      <c r="GV12" s="85"/>
      <c r="GW12" s="85"/>
      <c r="GX12" s="85"/>
      <c r="GY12" s="85"/>
      <c r="GZ12" s="85"/>
      <c r="HA12" s="85"/>
      <c r="HB12" s="85"/>
      <c r="HC12" s="85"/>
      <c r="HD12" s="85"/>
      <c r="HE12" s="85"/>
      <c r="HF12" s="85"/>
      <c r="HG12" s="85"/>
      <c r="HH12" s="85"/>
      <c r="HI12" s="85"/>
      <c r="HJ12" s="85"/>
      <c r="HK12" s="85"/>
      <c r="HL12" s="85"/>
      <c r="HM12" s="85"/>
      <c r="HN12" s="85"/>
      <c r="HO12" s="85"/>
      <c r="HP12" s="85"/>
      <c r="HQ12" s="85"/>
      <c r="HR12" s="85"/>
      <c r="HS12" s="85"/>
      <c r="HT12" s="85"/>
      <c r="HU12" s="85"/>
      <c r="HV12" s="85"/>
      <c r="HW12" s="85"/>
      <c r="HX12" s="85"/>
      <c r="HY12" s="85"/>
      <c r="HZ12" s="85"/>
      <c r="IA12" s="85"/>
      <c r="IB12" s="85"/>
      <c r="IC12" s="85"/>
      <c r="ID12" s="85"/>
      <c r="IE12" s="85"/>
      <c r="IF12" s="85"/>
      <c r="IG12" s="85"/>
      <c r="IH12" s="85"/>
      <c r="II12" s="85"/>
      <c r="IJ12" s="82"/>
      <c r="IK12" s="82"/>
    </row>
    <row r="13" spans="1:245" s="14" customFormat="1">
      <c r="A13" s="86"/>
      <c r="B13" s="154" t="s">
        <v>433</v>
      </c>
      <c r="C13" s="107">
        <v>2007</v>
      </c>
      <c r="D13" s="108" t="s">
        <v>295</v>
      </c>
      <c r="E13" s="3" t="s">
        <v>296</v>
      </c>
      <c r="F13" s="79">
        <v>2</v>
      </c>
      <c r="G13" s="107">
        <v>2</v>
      </c>
      <c r="H13" s="79" t="s">
        <v>297</v>
      </c>
      <c r="I13" s="107">
        <v>2</v>
      </c>
      <c r="J13" s="79" t="s">
        <v>298</v>
      </c>
      <c r="K13" s="71">
        <v>31.857142857142858</v>
      </c>
      <c r="L13" s="88" t="s">
        <v>20</v>
      </c>
      <c r="M13" s="88" t="s">
        <v>20</v>
      </c>
      <c r="N13" s="88" t="s">
        <v>20</v>
      </c>
      <c r="O13" s="88" t="s">
        <v>299</v>
      </c>
      <c r="P13" s="79">
        <v>2</v>
      </c>
      <c r="Q13" s="88" t="s">
        <v>479</v>
      </c>
      <c r="R13" s="88" t="s">
        <v>367</v>
      </c>
      <c r="S13" s="88">
        <v>86</v>
      </c>
      <c r="T13" s="77">
        <v>86</v>
      </c>
      <c r="U13" s="114">
        <v>35</v>
      </c>
      <c r="V13" s="88">
        <v>35</v>
      </c>
      <c r="W13" s="14">
        <v>0</v>
      </c>
      <c r="X13" s="14" t="s">
        <v>446</v>
      </c>
      <c r="Y13" s="130">
        <v>25</v>
      </c>
      <c r="Z13" s="130">
        <v>25</v>
      </c>
      <c r="AA13" s="130"/>
      <c r="AB13" s="130"/>
      <c r="AC13" s="130"/>
      <c r="AD13" s="130">
        <v>25.8</v>
      </c>
      <c r="AE13" s="130">
        <v>1.9</v>
      </c>
      <c r="AF13" s="130">
        <v>25.8</v>
      </c>
      <c r="AG13" s="130">
        <v>1.8</v>
      </c>
      <c r="AH13" s="130">
        <v>764</v>
      </c>
      <c r="AI13" s="130">
        <v>185</v>
      </c>
      <c r="AJ13" s="130">
        <v>784</v>
      </c>
      <c r="AK13" s="130">
        <v>187</v>
      </c>
      <c r="AL13" s="130" t="s">
        <v>20</v>
      </c>
      <c r="AM13" s="130" t="s">
        <v>20</v>
      </c>
      <c r="AN13" s="130" t="s">
        <v>20</v>
      </c>
      <c r="AO13" s="130" t="s">
        <v>20</v>
      </c>
      <c r="AP13" s="130" t="s">
        <v>20</v>
      </c>
      <c r="AQ13" s="130" t="s">
        <v>20</v>
      </c>
      <c r="AR13" s="130" t="s">
        <v>20</v>
      </c>
      <c r="AS13" s="130" t="s">
        <v>20</v>
      </c>
      <c r="AT13" s="130" t="s">
        <v>20</v>
      </c>
      <c r="AU13" s="130" t="s">
        <v>20</v>
      </c>
      <c r="AV13" s="130" t="s">
        <v>20</v>
      </c>
      <c r="AW13" s="130" t="s">
        <v>20</v>
      </c>
      <c r="AX13" s="130" t="s">
        <v>20</v>
      </c>
      <c r="AY13" s="130" t="s">
        <v>20</v>
      </c>
      <c r="AZ13" s="130" t="s">
        <v>20</v>
      </c>
      <c r="BA13" s="130" t="s">
        <v>20</v>
      </c>
      <c r="BB13" s="130" t="s">
        <v>20</v>
      </c>
      <c r="BC13" s="130" t="s">
        <v>20</v>
      </c>
      <c r="BD13" s="166" t="s">
        <v>419</v>
      </c>
      <c r="BE13" s="166" t="s">
        <v>420</v>
      </c>
      <c r="BF13" s="124" t="s">
        <v>20</v>
      </c>
      <c r="BG13" s="42" t="s">
        <v>20</v>
      </c>
      <c r="BH13" s="42" t="s">
        <v>20</v>
      </c>
      <c r="BI13" s="42" t="s">
        <v>20</v>
      </c>
      <c r="BJ13" s="14" t="s">
        <v>20</v>
      </c>
      <c r="BK13" s="14" t="s">
        <v>20</v>
      </c>
      <c r="BL13" s="14" t="s">
        <v>20</v>
      </c>
      <c r="BM13" s="14" t="s">
        <v>20</v>
      </c>
      <c r="BN13" s="14" t="s">
        <v>20</v>
      </c>
      <c r="BO13" s="14" t="s">
        <v>20</v>
      </c>
      <c r="BP13" s="14" t="s">
        <v>20</v>
      </c>
      <c r="BQ13" s="14" t="s">
        <v>20</v>
      </c>
      <c r="BR13" s="14" t="s">
        <v>20</v>
      </c>
      <c r="BS13" s="14" t="s">
        <v>20</v>
      </c>
      <c r="BT13" s="14" t="s">
        <v>20</v>
      </c>
      <c r="BU13" s="14" t="s">
        <v>20</v>
      </c>
      <c r="BV13" s="14" t="s">
        <v>20</v>
      </c>
      <c r="BW13" s="14" t="s">
        <v>20</v>
      </c>
      <c r="BX13" s="14" t="s">
        <v>20</v>
      </c>
      <c r="BY13" s="14" t="s">
        <v>20</v>
      </c>
      <c r="BZ13" s="155" t="s">
        <v>20</v>
      </c>
      <c r="CA13" s="155" t="s">
        <v>20</v>
      </c>
      <c r="CB13" s="155" t="s">
        <v>20</v>
      </c>
      <c r="CC13" s="155" t="s">
        <v>20</v>
      </c>
      <c r="CD13" s="155" t="s">
        <v>20</v>
      </c>
      <c r="CE13" s="155" t="s">
        <v>20</v>
      </c>
      <c r="CF13" s="155" t="s">
        <v>20</v>
      </c>
      <c r="CG13" s="155" t="s">
        <v>20</v>
      </c>
      <c r="CH13" s="14" t="s">
        <v>306</v>
      </c>
      <c r="CI13" s="88">
        <v>4</v>
      </c>
      <c r="CJ13" s="88">
        <v>2</v>
      </c>
      <c r="CK13" s="88">
        <v>3</v>
      </c>
      <c r="CL13" s="88">
        <f t="shared" si="0"/>
        <v>9</v>
      </c>
      <c r="CM13" s="14" t="s">
        <v>485</v>
      </c>
      <c r="CO13" s="79">
        <v>2</v>
      </c>
      <c r="DB13" s="88"/>
      <c r="DD13" s="152"/>
      <c r="DE13" s="152"/>
      <c r="DF13" s="152"/>
      <c r="DG13" s="152"/>
      <c r="DH13" s="152"/>
      <c r="DI13" s="152"/>
      <c r="DJ13" s="153"/>
      <c r="DK13" s="153"/>
      <c r="DL13" s="153"/>
      <c r="DM13" s="153"/>
      <c r="DN13" s="152"/>
      <c r="DO13" s="152"/>
      <c r="DP13" s="152"/>
      <c r="DQ13" s="152"/>
      <c r="DR13" s="152"/>
      <c r="DS13" s="152"/>
      <c r="DT13" s="152"/>
      <c r="DU13" s="152"/>
      <c r="DV13" s="152"/>
      <c r="DW13" s="152"/>
      <c r="DX13" s="152"/>
      <c r="DY13" s="152"/>
      <c r="DZ13" s="152"/>
      <c r="EA13" s="152"/>
      <c r="EB13" s="152"/>
      <c r="EC13" s="154"/>
      <c r="ED13" s="154"/>
      <c r="EE13" s="154"/>
      <c r="EF13" s="154"/>
      <c r="EH13" s="82"/>
      <c r="EI13" s="82"/>
      <c r="EJ13" s="83"/>
      <c r="EK13" s="82"/>
      <c r="EL13" s="82"/>
      <c r="EM13" s="82"/>
      <c r="EN13" s="82"/>
      <c r="EO13" s="82"/>
      <c r="EP13" s="82"/>
      <c r="EQ13" s="82"/>
      <c r="ER13" s="82"/>
      <c r="ES13" s="82"/>
      <c r="ET13" s="82"/>
      <c r="EU13" s="82"/>
      <c r="EV13" s="82"/>
      <c r="EW13" s="34"/>
      <c r="EX13" s="34"/>
      <c r="EY13" s="34"/>
      <c r="EZ13" s="84"/>
      <c r="FA13" s="84"/>
      <c r="FB13" s="84"/>
      <c r="FC13" s="84"/>
      <c r="FD13" s="82"/>
      <c r="FE13" s="82"/>
      <c r="FF13" s="82"/>
      <c r="FG13" s="82"/>
      <c r="FH13" s="82"/>
      <c r="FI13" s="85"/>
      <c r="FJ13" s="85"/>
      <c r="FK13" s="85"/>
      <c r="FL13" s="85"/>
      <c r="FM13" s="85"/>
      <c r="FN13" s="85"/>
      <c r="FO13" s="85"/>
      <c r="FP13" s="85"/>
      <c r="FQ13" s="85"/>
      <c r="FR13" s="85"/>
      <c r="FS13" s="85"/>
      <c r="FT13" s="85"/>
      <c r="FU13" s="85"/>
      <c r="FV13" s="85"/>
      <c r="FW13" s="85"/>
      <c r="FX13" s="85"/>
      <c r="FY13" s="85"/>
      <c r="FZ13" s="85"/>
      <c r="GA13" s="85"/>
      <c r="GB13" s="85"/>
      <c r="GC13" s="85"/>
      <c r="GD13" s="85"/>
      <c r="GE13" s="85"/>
      <c r="GF13" s="85"/>
      <c r="GG13" s="85"/>
      <c r="GH13" s="85"/>
      <c r="GI13" s="85"/>
      <c r="GJ13" s="85"/>
      <c r="GK13" s="85"/>
      <c r="GL13" s="85"/>
      <c r="GM13" s="85"/>
      <c r="GN13" s="85"/>
      <c r="GO13" s="85"/>
      <c r="GP13" s="85"/>
      <c r="GQ13" s="85"/>
      <c r="GR13" s="85"/>
      <c r="GS13" s="85"/>
      <c r="GT13" s="85"/>
      <c r="GU13" s="85"/>
      <c r="GV13" s="85"/>
      <c r="GW13" s="85"/>
      <c r="GX13" s="85"/>
      <c r="GY13" s="85"/>
      <c r="GZ13" s="85"/>
      <c r="HA13" s="85"/>
      <c r="HB13" s="85"/>
      <c r="HC13" s="85"/>
      <c r="HD13" s="85"/>
      <c r="HE13" s="85"/>
      <c r="HF13" s="85"/>
      <c r="HG13" s="85"/>
      <c r="HH13" s="85"/>
      <c r="HI13" s="85"/>
      <c r="HJ13" s="85"/>
      <c r="HK13" s="85"/>
      <c r="HL13" s="85"/>
      <c r="HM13" s="85"/>
      <c r="HN13" s="85"/>
      <c r="HO13" s="85"/>
      <c r="HP13" s="85"/>
      <c r="HQ13" s="85"/>
      <c r="HR13" s="85"/>
      <c r="HS13" s="85"/>
      <c r="HT13" s="85"/>
      <c r="HU13" s="85"/>
      <c r="HV13" s="85"/>
      <c r="HW13" s="85"/>
      <c r="HX13" s="85"/>
      <c r="HY13" s="85"/>
      <c r="HZ13" s="85"/>
      <c r="IA13" s="85"/>
      <c r="IB13" s="85"/>
      <c r="IC13" s="85"/>
      <c r="ID13" s="85"/>
      <c r="IE13" s="85"/>
      <c r="IF13" s="85"/>
      <c r="IG13" s="85"/>
      <c r="IH13" s="85"/>
      <c r="II13" s="85"/>
      <c r="IJ13" s="85"/>
      <c r="IK13" s="85"/>
    </row>
    <row r="14" spans="1:245" s="54" customFormat="1">
      <c r="A14" s="86"/>
      <c r="B14" s="75" t="s">
        <v>436</v>
      </c>
      <c r="C14" s="107">
        <v>2017</v>
      </c>
      <c r="D14" s="108" t="s">
        <v>272</v>
      </c>
      <c r="E14" s="79" t="s">
        <v>273</v>
      </c>
      <c r="F14" s="114">
        <v>2</v>
      </c>
      <c r="G14" s="107">
        <v>1</v>
      </c>
      <c r="H14" t="s">
        <v>274</v>
      </c>
      <c r="I14" s="79">
        <v>1</v>
      </c>
      <c r="J14" t="s">
        <v>275</v>
      </c>
      <c r="K14" s="71">
        <v>31.857142857142858</v>
      </c>
      <c r="L14" s="88" t="s">
        <v>20</v>
      </c>
      <c r="M14" s="88" t="s">
        <v>20</v>
      </c>
      <c r="N14" s="88" t="s">
        <v>20</v>
      </c>
      <c r="O14" s="88" t="s">
        <v>276</v>
      </c>
      <c r="P14">
        <v>3</v>
      </c>
      <c r="Q14" s="88" t="s">
        <v>480</v>
      </c>
      <c r="R14" s="88" t="s">
        <v>277</v>
      </c>
      <c r="S14" s="88">
        <v>300</v>
      </c>
      <c r="T14" s="77">
        <v>300</v>
      </c>
      <c r="U14" s="88">
        <v>24</v>
      </c>
      <c r="V14" s="110">
        <v>226</v>
      </c>
      <c r="W14" s="13">
        <v>0</v>
      </c>
      <c r="X14" s="93" t="s">
        <v>7</v>
      </c>
      <c r="Y14" s="176">
        <v>16</v>
      </c>
      <c r="Z14" s="176">
        <v>112</v>
      </c>
      <c r="AA14" s="173">
        <f>SUM(Y14:Z14)</f>
        <v>128</v>
      </c>
      <c r="AB14" s="173">
        <f>U14-Y14</f>
        <v>8</v>
      </c>
      <c r="AC14" s="173">
        <f>SUM(U14:V14)-SUM(Y14:Z14)</f>
        <v>122</v>
      </c>
      <c r="AD14" s="136">
        <v>28.2</v>
      </c>
      <c r="AE14" s="136">
        <v>2.4300000000000002</v>
      </c>
      <c r="AF14" s="136">
        <v>29.7</v>
      </c>
      <c r="AG14" s="136">
        <v>1.9</v>
      </c>
      <c r="AH14" s="136">
        <v>1088</v>
      </c>
      <c r="AI14" s="136">
        <v>354</v>
      </c>
      <c r="AJ14" s="136">
        <v>1287</v>
      </c>
      <c r="AK14" s="136">
        <v>387</v>
      </c>
      <c r="AL14" s="136" t="s">
        <v>20</v>
      </c>
      <c r="AM14" s="136" t="s">
        <v>20</v>
      </c>
      <c r="AN14" s="136" t="s">
        <v>20</v>
      </c>
      <c r="AO14" s="136" t="s">
        <v>20</v>
      </c>
      <c r="AP14" s="136">
        <v>9</v>
      </c>
      <c r="AQ14" s="136">
        <v>97</v>
      </c>
      <c r="AR14" s="136" t="s">
        <v>20</v>
      </c>
      <c r="AS14" s="136" t="s">
        <v>20</v>
      </c>
      <c r="AT14" s="136">
        <v>17</v>
      </c>
      <c r="AU14" s="136">
        <v>211</v>
      </c>
      <c r="AV14" s="136" t="s">
        <v>20</v>
      </c>
      <c r="AW14" s="136" t="s">
        <v>20</v>
      </c>
      <c r="AX14" s="136" t="s">
        <v>20</v>
      </c>
      <c r="AY14" s="136" t="s">
        <v>20</v>
      </c>
      <c r="AZ14" s="136">
        <v>19</v>
      </c>
      <c r="BA14" s="136">
        <v>213</v>
      </c>
      <c r="BB14" s="136" t="s">
        <v>20</v>
      </c>
      <c r="BC14" s="136" t="s">
        <v>20</v>
      </c>
      <c r="BD14" s="136">
        <v>8</v>
      </c>
      <c r="BE14" s="136">
        <v>18</v>
      </c>
      <c r="BF14" s="137" t="s">
        <v>20</v>
      </c>
      <c r="BG14" s="113" t="s">
        <v>20</v>
      </c>
      <c r="BH14" s="77" t="s">
        <v>20</v>
      </c>
      <c r="BI14" s="77" t="s">
        <v>20</v>
      </c>
      <c r="BJ14" s="77">
        <v>6</v>
      </c>
      <c r="BK14" s="77">
        <v>10</v>
      </c>
      <c r="BL14" s="77">
        <v>11</v>
      </c>
      <c r="BM14" s="77">
        <v>75</v>
      </c>
      <c r="BN14" s="77">
        <v>2</v>
      </c>
      <c r="BO14" s="77">
        <v>7</v>
      </c>
      <c r="BP14" s="113">
        <v>5</v>
      </c>
      <c r="BQ14" s="77">
        <v>20</v>
      </c>
      <c r="BR14" s="113">
        <v>21</v>
      </c>
      <c r="BS14" s="77">
        <v>6</v>
      </c>
      <c r="BT14" s="113">
        <v>7</v>
      </c>
      <c r="BU14" s="77">
        <v>16</v>
      </c>
      <c r="BV14" s="77" t="s">
        <v>20</v>
      </c>
      <c r="BW14" s="77" t="s">
        <v>20</v>
      </c>
      <c r="BX14" s="77" t="s">
        <v>20</v>
      </c>
      <c r="BY14" s="77" t="s">
        <v>20</v>
      </c>
      <c r="BZ14" s="77" t="s">
        <v>20</v>
      </c>
      <c r="CA14" s="77" t="s">
        <v>20</v>
      </c>
      <c r="CB14" s="77" t="s">
        <v>20</v>
      </c>
      <c r="CC14" s="77" t="s">
        <v>20</v>
      </c>
      <c r="CD14" s="77" t="s">
        <v>20</v>
      </c>
      <c r="CE14" s="77" t="s">
        <v>20</v>
      </c>
      <c r="CF14" s="77" t="s">
        <v>20</v>
      </c>
      <c r="CG14" s="77" t="s">
        <v>20</v>
      </c>
      <c r="CH14" s="77" t="s">
        <v>278</v>
      </c>
      <c r="CI14" s="88">
        <v>4</v>
      </c>
      <c r="CJ14" s="88">
        <v>0</v>
      </c>
      <c r="CK14" s="88">
        <v>3</v>
      </c>
      <c r="CL14" s="88">
        <f t="shared" si="0"/>
        <v>7</v>
      </c>
      <c r="CM14" s="14"/>
      <c r="CN14" s="14" t="s">
        <v>477</v>
      </c>
      <c r="CO14" s="79">
        <v>3</v>
      </c>
      <c r="CP14" s="14"/>
      <c r="CQ14" s="14"/>
      <c r="CR14" s="14"/>
      <c r="CS14" s="14"/>
      <c r="CT14" s="14"/>
      <c r="CU14" s="14"/>
      <c r="CV14" s="14"/>
      <c r="CW14" s="14"/>
      <c r="CX14" s="14"/>
      <c r="CY14" s="14"/>
      <c r="CZ14" s="14"/>
      <c r="DA14" s="14"/>
      <c r="DB14" s="88"/>
      <c r="DC14" s="14"/>
      <c r="DD14" s="152"/>
      <c r="DE14" s="152"/>
      <c r="DF14" s="152"/>
      <c r="DG14" s="152"/>
      <c r="DH14" s="152"/>
      <c r="DI14" s="152"/>
      <c r="DJ14" s="153"/>
      <c r="DK14" s="153"/>
      <c r="DL14" s="153"/>
      <c r="DM14" s="153"/>
      <c r="DN14" s="152"/>
      <c r="DO14" s="152"/>
      <c r="DP14" s="152"/>
      <c r="DQ14" s="152"/>
      <c r="DR14" s="152"/>
      <c r="DS14" s="152"/>
      <c r="DT14" s="152"/>
      <c r="DU14" s="152"/>
      <c r="DV14" s="152"/>
      <c r="DW14" s="152"/>
      <c r="DX14" s="152"/>
      <c r="DY14" s="152"/>
      <c r="DZ14" s="152"/>
      <c r="EA14" s="152"/>
      <c r="EB14" s="152"/>
      <c r="EC14" s="154"/>
      <c r="ED14" s="154"/>
      <c r="EE14" s="154"/>
      <c r="EF14" s="154"/>
      <c r="EG14" s="14"/>
      <c r="EH14" s="14"/>
      <c r="EI14" s="14"/>
      <c r="EJ14" s="14"/>
      <c r="EK14" s="14"/>
      <c r="EL14" s="14"/>
      <c r="EM14" s="14"/>
      <c r="EN14" s="14"/>
      <c r="EO14" s="14"/>
      <c r="EP14" s="14"/>
      <c r="EQ14" s="14"/>
      <c r="ER14" s="14"/>
      <c r="ES14" s="79"/>
      <c r="ET14" s="79"/>
      <c r="EU14" s="79"/>
      <c r="EV14" s="79"/>
      <c r="EW14" s="79"/>
      <c r="EX14" s="79"/>
      <c r="EY14" s="79"/>
      <c r="EZ14" s="79"/>
      <c r="FA14" s="79"/>
      <c r="FB14" s="79"/>
      <c r="FC14" s="79"/>
      <c r="FD14" s="79"/>
      <c r="FE14" s="79"/>
      <c r="FF14" s="79"/>
      <c r="FG14" s="79"/>
      <c r="FH14" s="79"/>
      <c r="FI14" s="79"/>
      <c r="FJ14" s="79"/>
      <c r="FK14" s="79"/>
      <c r="FL14" s="79"/>
      <c r="FM14" s="79"/>
      <c r="FN14" s="79"/>
      <c r="FO14" s="79"/>
      <c r="FP14" s="79"/>
      <c r="FQ14" s="79"/>
      <c r="FR14" s="79"/>
      <c r="FS14" s="79"/>
      <c r="FT14" s="79"/>
      <c r="FU14" s="79"/>
      <c r="FV14" s="79"/>
      <c r="FW14" s="79"/>
      <c r="FX14" s="79"/>
      <c r="FY14" s="79"/>
      <c r="FZ14" s="79"/>
      <c r="GA14" s="79"/>
      <c r="GB14" s="79"/>
      <c r="GC14" s="79"/>
      <c r="GD14" s="79"/>
      <c r="GE14" s="79"/>
      <c r="GF14" s="79"/>
      <c r="GG14" s="79"/>
      <c r="GH14" s="79"/>
      <c r="GI14" s="79"/>
      <c r="GJ14" s="79"/>
      <c r="GK14" s="79"/>
      <c r="GL14" s="79"/>
      <c r="GM14" s="79"/>
      <c r="GN14" s="79"/>
      <c r="GO14" s="79"/>
      <c r="GP14" s="79"/>
      <c r="GQ14" s="79"/>
      <c r="GR14" s="79"/>
      <c r="GS14" s="79"/>
      <c r="GT14" s="79"/>
      <c r="GU14" s="79"/>
      <c r="GV14" s="79"/>
      <c r="GW14" s="79"/>
      <c r="GX14" s="79"/>
      <c r="GY14" s="79"/>
      <c r="GZ14" s="79"/>
      <c r="HA14" s="79"/>
      <c r="HB14" s="79"/>
      <c r="HC14" s="79"/>
      <c r="HD14" s="79"/>
      <c r="HE14" s="79"/>
      <c r="HF14" s="79"/>
      <c r="HG14" s="79"/>
      <c r="HH14" s="79"/>
      <c r="HI14" s="79"/>
      <c r="HJ14" s="79"/>
      <c r="HK14" s="79"/>
      <c r="HL14" s="79"/>
      <c r="HM14" s="79"/>
      <c r="HN14" s="79"/>
      <c r="HO14" s="79"/>
      <c r="HP14" s="79"/>
      <c r="HQ14" s="79"/>
      <c r="HR14" s="79"/>
      <c r="HS14" s="79"/>
      <c r="HT14" s="79"/>
      <c r="HU14" s="79"/>
      <c r="HV14" s="79"/>
      <c r="HW14" s="79"/>
      <c r="HX14" s="79"/>
      <c r="HY14" s="79"/>
      <c r="HZ14" s="79"/>
      <c r="IA14" s="79"/>
      <c r="IB14" s="79"/>
      <c r="IC14" s="79"/>
      <c r="ID14" s="79"/>
      <c r="IE14" s="79"/>
      <c r="IF14" s="79"/>
      <c r="IG14" s="79"/>
      <c r="IH14" s="79"/>
      <c r="II14" s="79"/>
      <c r="IJ14" s="79"/>
      <c r="IK14" s="79"/>
    </row>
    <row r="15" spans="1:245" s="79" customFormat="1">
      <c r="A15" s="86"/>
      <c r="B15" s="154" t="s">
        <v>437</v>
      </c>
      <c r="C15" s="107">
        <v>2008</v>
      </c>
      <c r="D15" s="108" t="s">
        <v>333</v>
      </c>
      <c r="E15" s="3" t="s">
        <v>334</v>
      </c>
      <c r="F15" s="79">
        <v>1</v>
      </c>
      <c r="G15" s="107">
        <v>1</v>
      </c>
      <c r="H15" s="79" t="s">
        <v>335</v>
      </c>
      <c r="I15" s="107">
        <v>14</v>
      </c>
      <c r="J15" s="79" t="s">
        <v>291</v>
      </c>
      <c r="K15" s="71">
        <v>27.857142857142858</v>
      </c>
      <c r="L15" s="88" t="s">
        <v>20</v>
      </c>
      <c r="M15" s="88" t="s">
        <v>20</v>
      </c>
      <c r="N15" s="88" t="s">
        <v>20</v>
      </c>
      <c r="O15" s="88" t="s">
        <v>20</v>
      </c>
      <c r="P15">
        <v>2</v>
      </c>
      <c r="Q15" s="88" t="s">
        <v>479</v>
      </c>
      <c r="R15" s="110" t="s">
        <v>336</v>
      </c>
      <c r="S15" s="88">
        <v>1445</v>
      </c>
      <c r="T15" s="77">
        <v>1017</v>
      </c>
      <c r="U15" s="138">
        <f>0.01*1017</f>
        <v>10.17</v>
      </c>
      <c r="V15" s="88">
        <f>0.99*1017</f>
        <v>1006.83</v>
      </c>
      <c r="W15" s="14">
        <v>0</v>
      </c>
      <c r="X15" s="93" t="s">
        <v>7</v>
      </c>
      <c r="Y15" s="153" t="s">
        <v>20</v>
      </c>
      <c r="Z15" s="153" t="s">
        <v>20</v>
      </c>
      <c r="AA15" s="173">
        <f>SUM(Y15:Z15)</f>
        <v>0</v>
      </c>
      <c r="AB15" s="173" t="e">
        <f>U15-Y15</f>
        <v>#VALUE!</v>
      </c>
      <c r="AC15" s="173">
        <f>SUM(U15:V15)-SUM(Y15:Z15)</f>
        <v>1017</v>
      </c>
      <c r="AD15" s="130" t="s">
        <v>20</v>
      </c>
      <c r="AE15" s="130" t="s">
        <v>20</v>
      </c>
      <c r="AF15" s="130" t="s">
        <v>20</v>
      </c>
      <c r="AG15" s="130" t="s">
        <v>20</v>
      </c>
      <c r="AH15" s="130" t="s">
        <v>20</v>
      </c>
      <c r="AI15" s="130" t="s">
        <v>20</v>
      </c>
      <c r="AJ15" s="130" t="s">
        <v>20</v>
      </c>
      <c r="AK15" s="130" t="s">
        <v>20</v>
      </c>
      <c r="AL15" s="130" t="s">
        <v>20</v>
      </c>
      <c r="AM15" s="130" t="s">
        <v>20</v>
      </c>
      <c r="AN15" s="130" t="s">
        <v>20</v>
      </c>
      <c r="AO15" s="130" t="s">
        <v>20</v>
      </c>
      <c r="AP15" s="130" t="s">
        <v>20</v>
      </c>
      <c r="AQ15" s="130" t="s">
        <v>20</v>
      </c>
      <c r="AR15" s="130" t="s">
        <v>20</v>
      </c>
      <c r="AS15" s="130" t="s">
        <v>20</v>
      </c>
      <c r="AT15" s="130" t="s">
        <v>20</v>
      </c>
      <c r="AU15" s="130" t="s">
        <v>20</v>
      </c>
      <c r="AV15" s="130" t="s">
        <v>20</v>
      </c>
      <c r="AW15" s="130" t="s">
        <v>20</v>
      </c>
      <c r="AX15" s="130" t="s">
        <v>20</v>
      </c>
      <c r="AY15" s="130" t="s">
        <v>20</v>
      </c>
      <c r="AZ15" s="130" t="s">
        <v>20</v>
      </c>
      <c r="BA15" s="130" t="s">
        <v>20</v>
      </c>
      <c r="BB15" s="130" t="s">
        <v>20</v>
      </c>
      <c r="BC15" s="130" t="s">
        <v>20</v>
      </c>
      <c r="BD15" s="130" t="s">
        <v>20</v>
      </c>
      <c r="BE15" s="130" t="s">
        <v>20</v>
      </c>
      <c r="BF15" s="130" t="s">
        <v>20</v>
      </c>
      <c r="BG15" s="14" t="s">
        <v>20</v>
      </c>
      <c r="BH15" s="42" t="s">
        <v>20</v>
      </c>
      <c r="BI15" s="42" t="s">
        <v>20</v>
      </c>
      <c r="BJ15" s="42" t="s">
        <v>20</v>
      </c>
      <c r="BK15" s="42" t="s">
        <v>20</v>
      </c>
      <c r="BL15" s="42" t="s">
        <v>20</v>
      </c>
      <c r="BM15" s="42" t="s">
        <v>20</v>
      </c>
      <c r="BN15" s="42" t="s">
        <v>20</v>
      </c>
      <c r="BO15" s="42" t="s">
        <v>20</v>
      </c>
      <c r="BP15" s="42" t="s">
        <v>20</v>
      </c>
      <c r="BQ15" s="42" t="s">
        <v>20</v>
      </c>
      <c r="BR15" s="42" t="s">
        <v>20</v>
      </c>
      <c r="BS15" s="42" t="s">
        <v>20</v>
      </c>
      <c r="BT15" s="42" t="s">
        <v>20</v>
      </c>
      <c r="BU15" s="42" t="s">
        <v>20</v>
      </c>
      <c r="BV15" s="42" t="s">
        <v>20</v>
      </c>
      <c r="BW15" s="42" t="s">
        <v>20</v>
      </c>
      <c r="BX15" s="42" t="s">
        <v>20</v>
      </c>
      <c r="BY15" s="42" t="s">
        <v>20</v>
      </c>
      <c r="BZ15" s="157" t="s">
        <v>20</v>
      </c>
      <c r="CA15" s="157" t="s">
        <v>20</v>
      </c>
      <c r="CB15" s="157" t="s">
        <v>20</v>
      </c>
      <c r="CC15" s="157" t="s">
        <v>20</v>
      </c>
      <c r="CD15" s="155">
        <v>8</v>
      </c>
      <c r="CE15" s="155">
        <v>261</v>
      </c>
      <c r="CF15" s="155">
        <v>10</v>
      </c>
      <c r="CG15" s="155">
        <v>304</v>
      </c>
      <c r="CH15" s="14"/>
      <c r="CI15" s="182">
        <v>4</v>
      </c>
      <c r="CJ15" s="182">
        <v>0</v>
      </c>
      <c r="CK15" s="182">
        <v>3</v>
      </c>
      <c r="CL15" s="88">
        <f t="shared" si="0"/>
        <v>7</v>
      </c>
      <c r="CM15" s="14"/>
      <c r="CN15" s="14" t="s">
        <v>477</v>
      </c>
      <c r="CO15" s="79">
        <v>2</v>
      </c>
      <c r="CP15" s="14"/>
      <c r="CQ15" s="14"/>
      <c r="CR15" s="14"/>
      <c r="CS15" s="14"/>
      <c r="CT15" s="14"/>
      <c r="CU15" s="14"/>
      <c r="CV15" s="14"/>
      <c r="CW15" s="14"/>
      <c r="CX15" s="14"/>
      <c r="CY15" s="14"/>
      <c r="CZ15" s="14"/>
      <c r="DA15" s="14"/>
      <c r="DB15" s="88"/>
      <c r="DC15" s="14"/>
      <c r="DD15" s="152"/>
      <c r="DE15" s="152"/>
      <c r="DF15" s="152"/>
      <c r="DG15" s="152"/>
      <c r="DH15" s="152"/>
      <c r="DI15" s="152"/>
      <c r="DJ15" s="153"/>
      <c r="DK15" s="153"/>
      <c r="DL15" s="153"/>
      <c r="DM15" s="153"/>
      <c r="DN15" s="152"/>
      <c r="DO15" s="152"/>
      <c r="DP15" s="152"/>
      <c r="DQ15" s="152"/>
      <c r="DR15" s="152"/>
      <c r="DS15" s="152"/>
      <c r="DT15" s="152"/>
      <c r="DU15" s="152"/>
      <c r="DV15" s="152"/>
      <c r="DW15" s="152"/>
      <c r="DX15" s="152"/>
      <c r="DY15" s="152"/>
      <c r="DZ15" s="152"/>
      <c r="EA15" s="152"/>
      <c r="EB15" s="152"/>
      <c r="EC15" s="154"/>
      <c r="ED15" s="154"/>
      <c r="EE15" s="154"/>
      <c r="EF15" s="15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row>
    <row r="16" spans="1:245" s="79" customFormat="1" ht="13.5" customHeight="1">
      <c r="A16" s="86"/>
      <c r="B16" s="75" t="s">
        <v>440</v>
      </c>
      <c r="C16" s="107">
        <v>2013</v>
      </c>
      <c r="D16" s="108" t="s">
        <v>360</v>
      </c>
      <c r="E16" s="79" t="s">
        <v>361</v>
      </c>
      <c r="F16" s="79">
        <v>1</v>
      </c>
      <c r="G16" s="107">
        <v>1</v>
      </c>
      <c r="H16" t="s">
        <v>362</v>
      </c>
      <c r="I16" s="107">
        <v>1</v>
      </c>
      <c r="J16" s="79" t="s">
        <v>363</v>
      </c>
      <c r="K16" s="71">
        <v>31.857142857142858</v>
      </c>
      <c r="L16" s="88" t="s">
        <v>20</v>
      </c>
      <c r="M16" s="88" t="s">
        <v>20</v>
      </c>
      <c r="N16" s="88" t="s">
        <v>20</v>
      </c>
      <c r="O16" s="88" t="s">
        <v>364</v>
      </c>
      <c r="P16">
        <v>1</v>
      </c>
      <c r="Q16" s="88" t="s">
        <v>482</v>
      </c>
      <c r="R16" s="110" t="s">
        <v>365</v>
      </c>
      <c r="S16" s="88">
        <v>132</v>
      </c>
      <c r="T16" s="77">
        <v>112</v>
      </c>
      <c r="U16" s="114">
        <v>16</v>
      </c>
      <c r="V16" s="88">
        <v>92</v>
      </c>
      <c r="W16" s="117">
        <v>0</v>
      </c>
      <c r="X16" s="178" t="s">
        <v>7</v>
      </c>
      <c r="Y16" s="80">
        <v>9</v>
      </c>
      <c r="Z16" s="80">
        <v>55</v>
      </c>
      <c r="AA16" s="173">
        <f>SUM(Y16:Z16)</f>
        <v>64</v>
      </c>
      <c r="AB16" s="173">
        <f>U16-Y16</f>
        <v>7</v>
      </c>
      <c r="AC16" s="173">
        <f>SUM(U16:V16)-SUM(Y16:Z16)</f>
        <v>44</v>
      </c>
      <c r="AD16" s="129">
        <v>27.9</v>
      </c>
      <c r="AE16" s="129">
        <v>1.6</v>
      </c>
      <c r="AF16" s="129">
        <v>29.2</v>
      </c>
      <c r="AG16" s="129">
        <v>2</v>
      </c>
      <c r="AH16" s="129">
        <v>1122</v>
      </c>
      <c r="AI16" s="129">
        <v>347</v>
      </c>
      <c r="AJ16" s="129">
        <v>1239</v>
      </c>
      <c r="AK16" s="129">
        <v>368</v>
      </c>
      <c r="AL16" s="128" t="s">
        <v>20</v>
      </c>
      <c r="AM16" s="128" t="s">
        <v>20</v>
      </c>
      <c r="AN16" s="128" t="s">
        <v>20</v>
      </c>
      <c r="AO16" s="128" t="s">
        <v>20</v>
      </c>
      <c r="AP16" s="128" t="s">
        <v>20</v>
      </c>
      <c r="AQ16" s="128" t="s">
        <v>20</v>
      </c>
      <c r="AR16" s="128" t="s">
        <v>20</v>
      </c>
      <c r="AS16" s="128" t="s">
        <v>20</v>
      </c>
      <c r="AT16" s="129">
        <v>11</v>
      </c>
      <c r="AU16" s="129">
        <v>70</v>
      </c>
      <c r="AV16" s="128" t="s">
        <v>20</v>
      </c>
      <c r="AW16" s="128" t="s">
        <v>20</v>
      </c>
      <c r="AX16" s="128" t="s">
        <v>20</v>
      </c>
      <c r="AY16" s="128" t="s">
        <v>20</v>
      </c>
      <c r="AZ16" s="131">
        <v>11</v>
      </c>
      <c r="BA16" s="131">
        <v>54</v>
      </c>
      <c r="BB16" s="128" t="s">
        <v>20</v>
      </c>
      <c r="BC16" s="128" t="s">
        <v>20</v>
      </c>
      <c r="BD16" s="132" t="s">
        <v>370</v>
      </c>
      <c r="BE16" s="132" t="s">
        <v>371</v>
      </c>
      <c r="BF16" s="124" t="s">
        <v>20</v>
      </c>
      <c r="BG16" s="117" t="s">
        <v>20</v>
      </c>
      <c r="BH16" s="117" t="s">
        <v>20</v>
      </c>
      <c r="BI16" s="117" t="s">
        <v>20</v>
      </c>
      <c r="BJ16" s="114">
        <v>7</v>
      </c>
      <c r="BK16" s="79">
        <v>23</v>
      </c>
      <c r="BL16" s="114">
        <v>5</v>
      </c>
      <c r="BM16" s="79">
        <v>20</v>
      </c>
      <c r="BN16" s="114">
        <v>1</v>
      </c>
      <c r="BO16" s="79">
        <v>2</v>
      </c>
      <c r="BP16" s="114">
        <v>4</v>
      </c>
      <c r="BQ16" s="79">
        <v>38</v>
      </c>
      <c r="BR16" s="114">
        <v>11</v>
      </c>
      <c r="BS16" s="79">
        <v>46</v>
      </c>
      <c r="BT16" s="54" t="s">
        <v>20</v>
      </c>
      <c r="BU16" s="54" t="s">
        <v>20</v>
      </c>
      <c r="BV16" s="54">
        <v>4</v>
      </c>
      <c r="BW16" s="54">
        <v>16</v>
      </c>
      <c r="BX16" s="54">
        <v>5</v>
      </c>
      <c r="BY16" s="54">
        <v>3</v>
      </c>
      <c r="BZ16" s="162" t="s">
        <v>20</v>
      </c>
      <c r="CA16" s="162" t="s">
        <v>20</v>
      </c>
      <c r="CB16" s="162">
        <v>2</v>
      </c>
      <c r="CC16" s="162">
        <v>10</v>
      </c>
      <c r="CD16" s="162" t="s">
        <v>20</v>
      </c>
      <c r="CE16" s="162" t="s">
        <v>20</v>
      </c>
      <c r="CF16" s="162" t="s">
        <v>20</v>
      </c>
      <c r="CG16" s="162" t="s">
        <v>20</v>
      </c>
      <c r="CH16" s="79" t="s">
        <v>372</v>
      </c>
      <c r="CI16" s="88">
        <v>4</v>
      </c>
      <c r="CJ16" s="88">
        <v>2</v>
      </c>
      <c r="CK16" s="88">
        <v>3</v>
      </c>
      <c r="CL16" s="88">
        <f t="shared" si="0"/>
        <v>9</v>
      </c>
      <c r="CM16" s="14" t="s">
        <v>486</v>
      </c>
      <c r="CN16" s="14"/>
      <c r="CO16" s="79">
        <v>1</v>
      </c>
      <c r="CP16" s="14"/>
      <c r="CQ16" s="14"/>
      <c r="CR16" s="14"/>
      <c r="CS16" s="14"/>
      <c r="CT16" s="14"/>
      <c r="CU16" s="14"/>
      <c r="CV16" s="14"/>
      <c r="CW16" s="14"/>
      <c r="CX16" s="14"/>
      <c r="CY16" s="14"/>
      <c r="CZ16" s="14"/>
      <c r="DA16" s="14"/>
      <c r="DB16" s="88"/>
      <c r="DC16" s="14"/>
      <c r="DD16" s="152"/>
      <c r="DE16" s="152"/>
      <c r="DF16" s="152"/>
      <c r="DG16" s="152"/>
      <c r="DH16" s="152"/>
      <c r="DI16" s="152"/>
      <c r="DJ16" s="153"/>
      <c r="DK16" s="153"/>
      <c r="DL16" s="153"/>
      <c r="DM16" s="153"/>
      <c r="DN16" s="152"/>
      <c r="DO16" s="152"/>
      <c r="DP16" s="152"/>
      <c r="DQ16" s="152"/>
      <c r="DR16" s="152"/>
      <c r="DS16" s="152"/>
      <c r="DT16" s="152"/>
      <c r="DU16" s="152"/>
      <c r="DV16" s="152"/>
      <c r="DW16" s="152"/>
      <c r="DX16" s="152"/>
      <c r="DY16" s="152"/>
      <c r="DZ16" s="152"/>
      <c r="EA16" s="152"/>
      <c r="EB16" s="152"/>
      <c r="EC16" s="154"/>
      <c r="ED16" s="154"/>
      <c r="EE16" s="154"/>
      <c r="EF16" s="154"/>
      <c r="EG16" s="14"/>
      <c r="EH16" s="14"/>
      <c r="EI16" s="14"/>
      <c r="EJ16" s="14"/>
      <c r="EK16" s="14"/>
      <c r="EL16" s="14"/>
      <c r="EM16" s="14"/>
      <c r="EN16" s="14"/>
      <c r="EO16" s="14"/>
      <c r="EP16" s="14"/>
      <c r="EQ16" s="14"/>
      <c r="ER16" s="14"/>
    </row>
    <row r="17" spans="1:245" s="82" customFormat="1" ht="15" customHeight="1">
      <c r="A17" s="86"/>
      <c r="B17" s="154" t="s">
        <v>442</v>
      </c>
      <c r="C17" s="107">
        <v>2011</v>
      </c>
      <c r="D17" s="108" t="s">
        <v>266</v>
      </c>
      <c r="E17" s="109" t="s">
        <v>267</v>
      </c>
      <c r="F17" s="107">
        <v>1</v>
      </c>
      <c r="G17" s="107">
        <v>1</v>
      </c>
      <c r="H17" s="107" t="s">
        <v>268</v>
      </c>
      <c r="I17" s="107">
        <v>1</v>
      </c>
      <c r="J17" s="93" t="s">
        <v>269</v>
      </c>
      <c r="K17" s="111">
        <v>33.857142857142854</v>
      </c>
      <c r="L17" s="88" t="s">
        <v>20</v>
      </c>
      <c r="M17" s="88" t="s">
        <v>20</v>
      </c>
      <c r="N17" s="88" t="s">
        <v>20</v>
      </c>
      <c r="O17" s="88" t="s">
        <v>270</v>
      </c>
      <c r="P17" s="79">
        <v>1.3</v>
      </c>
      <c r="Q17" s="88" t="s">
        <v>480</v>
      </c>
      <c r="R17" s="88" t="s">
        <v>271</v>
      </c>
      <c r="S17" s="79">
        <v>131</v>
      </c>
      <c r="T17" s="77">
        <v>131</v>
      </c>
      <c r="U17" s="110">
        <v>9</v>
      </c>
      <c r="V17" s="88">
        <v>85</v>
      </c>
      <c r="W17" s="114">
        <v>1</v>
      </c>
      <c r="X17" s="114" t="s">
        <v>7</v>
      </c>
      <c r="Y17" s="80">
        <v>6</v>
      </c>
      <c r="Z17" s="80">
        <v>40</v>
      </c>
      <c r="AA17" s="173">
        <f>SUM(Y17:Z17)</f>
        <v>46</v>
      </c>
      <c r="AB17" s="173">
        <f>U17-Y17</f>
        <v>3</v>
      </c>
      <c r="AC17" s="173">
        <f>SUM(U17:V17)-SUM(Y17:Z17)</f>
        <v>48</v>
      </c>
      <c r="AD17" s="129">
        <v>27.4</v>
      </c>
      <c r="AE17" s="129">
        <v>2.4</v>
      </c>
      <c r="AF17" s="129">
        <v>28</v>
      </c>
      <c r="AG17" s="129">
        <v>2.4</v>
      </c>
      <c r="AH17" s="129">
        <v>974</v>
      </c>
      <c r="AI17" s="129">
        <v>262</v>
      </c>
      <c r="AJ17" s="129">
        <v>1064</v>
      </c>
      <c r="AK17" s="129">
        <v>383</v>
      </c>
      <c r="AL17" s="124" t="s">
        <v>20</v>
      </c>
      <c r="AM17" s="129" t="s">
        <v>20</v>
      </c>
      <c r="AN17" s="129" t="s">
        <v>20</v>
      </c>
      <c r="AO17" s="129" t="s">
        <v>20</v>
      </c>
      <c r="AP17" s="129" t="s">
        <v>20</v>
      </c>
      <c r="AQ17" s="129" t="s">
        <v>20</v>
      </c>
      <c r="AR17" s="124" t="s">
        <v>20</v>
      </c>
      <c r="AS17" s="124" t="s">
        <v>20</v>
      </c>
      <c r="AT17" s="124" t="s">
        <v>20</v>
      </c>
      <c r="AU17" s="124" t="s">
        <v>20</v>
      </c>
      <c r="AV17" s="124" t="s">
        <v>20</v>
      </c>
      <c r="AW17" s="124" t="s">
        <v>20</v>
      </c>
      <c r="AX17" s="124" t="s">
        <v>20</v>
      </c>
      <c r="AY17" s="124" t="s">
        <v>20</v>
      </c>
      <c r="AZ17" s="124" t="s">
        <v>20</v>
      </c>
      <c r="BA17" s="124" t="s">
        <v>20</v>
      </c>
      <c r="BB17" s="124" t="s">
        <v>20</v>
      </c>
      <c r="BC17" s="124" t="s">
        <v>20</v>
      </c>
      <c r="BD17" s="124" t="s">
        <v>20</v>
      </c>
      <c r="BE17" s="124" t="s">
        <v>20</v>
      </c>
      <c r="BF17" s="124" t="s">
        <v>20</v>
      </c>
      <c r="BG17" s="42" t="s">
        <v>20</v>
      </c>
      <c r="BH17" s="42" t="s">
        <v>20</v>
      </c>
      <c r="BI17" s="42" t="s">
        <v>20</v>
      </c>
      <c r="BJ17" s="42" t="s">
        <v>20</v>
      </c>
      <c r="BK17" s="42" t="s">
        <v>20</v>
      </c>
      <c r="BL17" s="42" t="s">
        <v>20</v>
      </c>
      <c r="BM17" s="42" t="s">
        <v>20</v>
      </c>
      <c r="BN17" s="42" t="s">
        <v>20</v>
      </c>
      <c r="BO17" s="42" t="s">
        <v>20</v>
      </c>
      <c r="BP17" s="42" t="s">
        <v>20</v>
      </c>
      <c r="BQ17" s="42" t="s">
        <v>20</v>
      </c>
      <c r="BR17" s="42" t="s">
        <v>20</v>
      </c>
      <c r="BS17" s="42" t="s">
        <v>20</v>
      </c>
      <c r="BT17" s="42" t="s">
        <v>20</v>
      </c>
      <c r="BU17" s="42" t="s">
        <v>20</v>
      </c>
      <c r="BV17" s="42">
        <v>3</v>
      </c>
      <c r="BW17" s="42">
        <v>29</v>
      </c>
      <c r="BX17" s="42">
        <v>1</v>
      </c>
      <c r="BY17" s="42">
        <v>8</v>
      </c>
      <c r="BZ17" s="157" t="s">
        <v>20</v>
      </c>
      <c r="CA17" s="157" t="s">
        <v>20</v>
      </c>
      <c r="CB17" s="157" t="s">
        <v>20</v>
      </c>
      <c r="CC17" s="157" t="s">
        <v>20</v>
      </c>
      <c r="CD17" s="157" t="s">
        <v>20</v>
      </c>
      <c r="CE17" s="157" t="s">
        <v>20</v>
      </c>
      <c r="CF17" s="157" t="s">
        <v>20</v>
      </c>
      <c r="CG17" s="157" t="s">
        <v>20</v>
      </c>
      <c r="CH17" s="79" t="s">
        <v>385</v>
      </c>
      <c r="CI17" s="88">
        <v>4</v>
      </c>
      <c r="CJ17" s="88">
        <v>2</v>
      </c>
      <c r="CK17" s="88">
        <v>3</v>
      </c>
      <c r="CL17" s="88">
        <f t="shared" si="0"/>
        <v>9</v>
      </c>
      <c r="CM17" s="14" t="s">
        <v>487</v>
      </c>
      <c r="CN17" s="14"/>
      <c r="CO17" s="79">
        <v>1.3</v>
      </c>
      <c r="CP17" s="14"/>
      <c r="CQ17" s="14"/>
      <c r="CR17" s="14"/>
      <c r="CS17" s="14"/>
      <c r="CT17" s="14"/>
      <c r="CU17" s="14"/>
      <c r="CV17" s="14"/>
      <c r="CW17" s="14"/>
      <c r="CX17" s="14"/>
      <c r="CY17" s="14"/>
      <c r="CZ17" s="14"/>
      <c r="DA17" s="14"/>
      <c r="DB17" s="88"/>
      <c r="DC17" s="14"/>
      <c r="DD17" s="152"/>
      <c r="DE17" s="152"/>
      <c r="DF17" s="152"/>
      <c r="DG17" s="152"/>
      <c r="DH17" s="152"/>
      <c r="DI17" s="152"/>
      <c r="DJ17" s="153"/>
      <c r="DK17" s="153"/>
      <c r="DL17" s="153"/>
      <c r="DM17" s="153"/>
      <c r="DN17" s="152"/>
      <c r="DO17" s="152"/>
      <c r="DP17" s="152"/>
      <c r="DQ17" s="152"/>
      <c r="DR17" s="152"/>
      <c r="DS17" s="152"/>
      <c r="DT17" s="152"/>
      <c r="DU17" s="152"/>
      <c r="DV17" s="152"/>
      <c r="DW17" s="152"/>
      <c r="DX17" s="152"/>
      <c r="DY17" s="152"/>
      <c r="DZ17" s="152"/>
      <c r="EA17" s="152"/>
      <c r="EB17" s="152"/>
      <c r="EC17" s="154"/>
      <c r="ED17" s="154"/>
      <c r="EE17" s="154"/>
      <c r="EF17" s="15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c r="HA17" s="14"/>
      <c r="HB17" s="14"/>
      <c r="HC17" s="14"/>
      <c r="HD17" s="14"/>
      <c r="HE17" s="14"/>
      <c r="HF17" s="14"/>
      <c r="HG17" s="14"/>
      <c r="HH17" s="14"/>
      <c r="HI17" s="14"/>
      <c r="HJ17" s="14"/>
      <c r="HK17" s="14"/>
      <c r="HL17" s="14"/>
      <c r="HM17" s="14"/>
      <c r="HN17" s="14"/>
      <c r="HO17" s="14"/>
      <c r="HP17" s="14"/>
      <c r="HQ17" s="14"/>
      <c r="HR17" s="14"/>
      <c r="HS17" s="14"/>
      <c r="HT17" s="14"/>
      <c r="HU17" s="14"/>
      <c r="HV17" s="14"/>
      <c r="HW17" s="14"/>
      <c r="HX17" s="14"/>
      <c r="HY17" s="14"/>
      <c r="HZ17" s="14"/>
      <c r="IA17" s="14"/>
      <c r="IB17" s="14"/>
      <c r="IC17" s="14"/>
      <c r="ID17" s="14"/>
      <c r="IE17" s="14"/>
      <c r="IF17" s="14"/>
      <c r="IG17" s="14"/>
      <c r="IH17" s="14"/>
      <c r="II17" s="14"/>
      <c r="IJ17" s="14"/>
      <c r="IK17" s="14"/>
    </row>
    <row r="18" spans="1:245">
      <c r="A18" s="86"/>
      <c r="B18" s="92" t="s">
        <v>443</v>
      </c>
      <c r="C18" s="107">
        <v>2012</v>
      </c>
      <c r="D18" s="108" t="s">
        <v>264</v>
      </c>
      <c r="E18" s="109" t="s">
        <v>265</v>
      </c>
      <c r="F18" s="107">
        <v>2</v>
      </c>
      <c r="G18" s="107">
        <v>1</v>
      </c>
      <c r="H18" s="112" t="s">
        <v>263</v>
      </c>
      <c r="I18" s="107">
        <v>1</v>
      </c>
      <c r="J18" s="93" t="s">
        <v>259</v>
      </c>
      <c r="K18" s="111">
        <v>27.857142857142858</v>
      </c>
      <c r="L18" s="104">
        <v>22</v>
      </c>
      <c r="M18" s="88" t="s">
        <v>20</v>
      </c>
      <c r="N18" s="88" t="s">
        <v>20</v>
      </c>
      <c r="O18" s="88" t="s">
        <v>260</v>
      </c>
      <c r="P18" s="88">
        <v>2</v>
      </c>
      <c r="Q18" s="88" t="s">
        <v>479</v>
      </c>
      <c r="R18" s="88" t="s">
        <v>261</v>
      </c>
      <c r="S18" s="88">
        <v>1120</v>
      </c>
      <c r="T18" s="110">
        <v>1120</v>
      </c>
      <c r="U18" s="88">
        <v>79</v>
      </c>
      <c r="V18" s="88">
        <v>1041</v>
      </c>
      <c r="W18" s="42">
        <v>0</v>
      </c>
      <c r="X18" s="179" t="s">
        <v>7</v>
      </c>
      <c r="Y18" s="170">
        <v>39</v>
      </c>
      <c r="Z18" s="170">
        <v>531</v>
      </c>
      <c r="AA18" s="173">
        <f>SUM(Y18:Z18)</f>
        <v>570</v>
      </c>
      <c r="AB18" s="173">
        <f>U18-Y18</f>
        <v>40</v>
      </c>
      <c r="AC18" s="173">
        <f>SUM(U18:V18)-SUM(Y18:Z18)</f>
        <v>550</v>
      </c>
      <c r="AD18" s="124">
        <v>23.25</v>
      </c>
      <c r="AE18" s="124">
        <v>0.6</v>
      </c>
      <c r="AF18" s="124">
        <v>25</v>
      </c>
      <c r="AG18" s="124">
        <v>0.3</v>
      </c>
      <c r="AH18" s="124">
        <v>523</v>
      </c>
      <c r="AI18" s="124">
        <v>34</v>
      </c>
      <c r="AJ18" s="124">
        <v>727</v>
      </c>
      <c r="AK18" s="124">
        <v>47</v>
      </c>
      <c r="AL18" s="124" t="s">
        <v>20</v>
      </c>
      <c r="AM18" s="124" t="s">
        <v>20</v>
      </c>
      <c r="AN18" s="124" t="s">
        <v>20</v>
      </c>
      <c r="AO18" s="124" t="s">
        <v>20</v>
      </c>
      <c r="AP18" s="124">
        <v>22</v>
      </c>
      <c r="AQ18" s="124">
        <v>219</v>
      </c>
      <c r="AR18" s="124" t="s">
        <v>20</v>
      </c>
      <c r="AS18" s="124" t="s">
        <v>20</v>
      </c>
      <c r="AT18" s="124">
        <v>51</v>
      </c>
      <c r="AU18" s="124">
        <v>770</v>
      </c>
      <c r="AV18" s="124" t="s">
        <v>20</v>
      </c>
      <c r="AW18" s="124" t="s">
        <v>20</v>
      </c>
      <c r="AX18" s="124" t="s">
        <v>20</v>
      </c>
      <c r="AY18" s="124" t="s">
        <v>20</v>
      </c>
      <c r="AZ18" s="124">
        <v>44</v>
      </c>
      <c r="BA18" s="124">
        <v>697</v>
      </c>
      <c r="BB18" s="124">
        <v>67</v>
      </c>
      <c r="BC18" s="124">
        <v>718</v>
      </c>
      <c r="BD18" s="124" t="s">
        <v>20</v>
      </c>
      <c r="BE18" s="124" t="s">
        <v>20</v>
      </c>
      <c r="BF18" s="124" t="s">
        <v>20</v>
      </c>
      <c r="BG18" s="42" t="s">
        <v>20</v>
      </c>
      <c r="BH18" s="42" t="s">
        <v>20</v>
      </c>
      <c r="BI18" s="42" t="s">
        <v>20</v>
      </c>
      <c r="BJ18" s="105">
        <v>63</v>
      </c>
      <c r="BK18" s="42">
        <v>385</v>
      </c>
      <c r="BL18" s="42" t="s">
        <v>20</v>
      </c>
      <c r="BM18" s="42" t="s">
        <v>20</v>
      </c>
      <c r="BN18" s="105" t="s">
        <v>262</v>
      </c>
      <c r="BO18" s="42" t="s">
        <v>262</v>
      </c>
      <c r="BP18" s="105">
        <v>40</v>
      </c>
      <c r="BQ18" s="42">
        <v>385</v>
      </c>
      <c r="BR18" s="42" t="s">
        <v>20</v>
      </c>
      <c r="BS18" s="42" t="s">
        <v>20</v>
      </c>
      <c r="BT18" s="42" t="s">
        <v>20</v>
      </c>
      <c r="BU18" s="42" t="s">
        <v>20</v>
      </c>
      <c r="BV18" s="105">
        <v>39</v>
      </c>
      <c r="BW18" s="42">
        <v>239</v>
      </c>
      <c r="BX18" s="42">
        <v>23</v>
      </c>
      <c r="BY18" s="42">
        <v>125</v>
      </c>
      <c r="BZ18" s="157">
        <v>59</v>
      </c>
      <c r="CA18" s="157">
        <v>93</v>
      </c>
      <c r="CB18" s="157"/>
      <c r="CC18" s="157"/>
      <c r="CD18" s="157" t="s">
        <v>20</v>
      </c>
      <c r="CE18" s="157" t="s">
        <v>20</v>
      </c>
      <c r="CF18" s="157" t="s">
        <v>20</v>
      </c>
      <c r="CG18" s="157" t="s">
        <v>20</v>
      </c>
      <c r="CH18" s="42" t="s">
        <v>379</v>
      </c>
      <c r="CI18" s="88">
        <v>4</v>
      </c>
      <c r="CJ18" s="88">
        <v>2</v>
      </c>
      <c r="CK18" s="88">
        <v>3</v>
      </c>
      <c r="CL18" s="88">
        <f t="shared" si="0"/>
        <v>9</v>
      </c>
      <c r="CM18" s="88" t="s">
        <v>488</v>
      </c>
      <c r="CN18" s="88"/>
      <c r="CO18" s="88">
        <v>2</v>
      </c>
      <c r="CP18" s="88"/>
      <c r="CQ18" s="88"/>
      <c r="CR18" s="88"/>
      <c r="CS18" s="88"/>
      <c r="CT18" s="88"/>
      <c r="CU18" s="88"/>
      <c r="CV18" s="88"/>
      <c r="CW18" s="88"/>
      <c r="CX18" s="99"/>
      <c r="CY18" s="99"/>
      <c r="CZ18" s="100"/>
      <c r="DA18" s="101"/>
      <c r="DB18" s="102"/>
      <c r="DC18" s="102"/>
      <c r="DD18" s="102"/>
      <c r="DE18" s="102"/>
      <c r="DF18" s="102"/>
      <c r="DG18" s="102"/>
      <c r="DH18" s="102"/>
      <c r="DI18" s="102"/>
      <c r="DJ18" s="102"/>
      <c r="DK18" s="102"/>
      <c r="DL18" s="102"/>
      <c r="DM18" s="102"/>
      <c r="DN18" s="102"/>
      <c r="DO18" s="102"/>
      <c r="DP18" s="102"/>
      <c r="DQ18" s="102"/>
      <c r="DR18" s="102"/>
      <c r="DS18" s="102"/>
      <c r="DT18" s="102"/>
      <c r="DU18" s="102"/>
      <c r="DV18" s="102"/>
      <c r="DW18" s="102"/>
      <c r="DX18" s="102"/>
      <c r="DY18" s="102"/>
      <c r="DZ18" s="102"/>
      <c r="EA18" s="102"/>
      <c r="EB18" s="102"/>
      <c r="EC18" s="92"/>
      <c r="ED18" s="92"/>
      <c r="EE18" s="92"/>
      <c r="EF18" s="92"/>
      <c r="EG18" s="93"/>
    </row>
    <row r="19" spans="1:245" s="79" customFormat="1">
      <c r="A19"/>
      <c r="Y19" s="129"/>
      <c r="Z19" s="129"/>
      <c r="AA19" s="80"/>
      <c r="AB19" s="80"/>
      <c r="AC19" s="80"/>
      <c r="AD19" s="129"/>
      <c r="AE19" s="129"/>
      <c r="AF19" s="129"/>
      <c r="AG19" s="129"/>
      <c r="AH19" s="129"/>
      <c r="AI19" s="129"/>
      <c r="AJ19" s="129"/>
      <c r="AK19" s="129"/>
      <c r="AL19" s="129"/>
      <c r="AM19" s="129"/>
      <c r="AN19" s="129"/>
      <c r="AO19" s="129"/>
      <c r="AP19" s="129"/>
      <c r="AQ19" s="129"/>
      <c r="AR19" s="129"/>
      <c r="AS19" s="129"/>
      <c r="AT19" s="129"/>
      <c r="AU19" s="129"/>
      <c r="AV19" s="129"/>
      <c r="AW19" s="129"/>
      <c r="AX19" s="129"/>
      <c r="AY19" s="129"/>
      <c r="AZ19" s="129"/>
      <c r="BA19" s="129"/>
      <c r="BB19" s="129"/>
      <c r="BC19" s="129"/>
      <c r="BD19" s="129"/>
      <c r="BE19" s="129"/>
      <c r="BF19" s="129"/>
      <c r="CI19" s="14"/>
      <c r="CJ19" s="14"/>
      <c r="CK19" s="14"/>
      <c r="CL19" s="14"/>
      <c r="CM19" s="14"/>
      <c r="CN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row>
    <row r="20" spans="1:245" s="79" customFormat="1">
      <c r="A20"/>
      <c r="B20" s="139" t="s">
        <v>416</v>
      </c>
      <c r="Y20" s="129"/>
      <c r="Z20" s="129"/>
      <c r="AA20" s="80"/>
      <c r="AB20" s="80"/>
      <c r="AC20" s="80"/>
      <c r="AD20" s="129"/>
      <c r="AE20" s="129"/>
      <c r="AF20" s="129"/>
      <c r="AG20" s="129"/>
      <c r="AH20" s="129"/>
      <c r="AI20" s="129"/>
      <c r="AJ20" s="129"/>
      <c r="AK20" s="129"/>
      <c r="AL20" s="129"/>
      <c r="AM20" s="129"/>
      <c r="AN20" s="129"/>
      <c r="AO20" s="129"/>
      <c r="AP20" s="129"/>
      <c r="AQ20" s="129"/>
      <c r="AR20" s="129"/>
      <c r="AS20" s="129"/>
      <c r="AT20" s="129"/>
      <c r="AU20" s="129"/>
      <c r="AV20" s="129"/>
      <c r="AW20" s="129"/>
      <c r="AX20" s="129"/>
      <c r="AY20" s="129"/>
      <c r="AZ20" s="80"/>
      <c r="BA20" s="129"/>
      <c r="BB20" s="129"/>
      <c r="BC20" s="129"/>
      <c r="BD20" s="129"/>
      <c r="BE20" s="129"/>
      <c r="BF20" s="129"/>
      <c r="CI20" s="14"/>
      <c r="CJ20" s="14"/>
      <c r="CK20" s="14"/>
      <c r="CL20" s="14"/>
      <c r="CM20" s="14"/>
      <c r="CN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c r="ED20" s="14"/>
      <c r="EE20" s="14"/>
      <c r="EF20" s="14"/>
      <c r="EG20" s="14"/>
      <c r="EH20" s="14"/>
      <c r="EI20" s="14"/>
      <c r="EJ20" s="14"/>
      <c r="EK20" s="14"/>
      <c r="EL20" s="14"/>
      <c r="EM20" s="14"/>
      <c r="EN20" s="14"/>
      <c r="EO20" s="14"/>
      <c r="EP20" s="14"/>
      <c r="EQ20" s="14"/>
      <c r="ER20" s="14"/>
    </row>
    <row r="21" spans="1:245" s="14" customFormat="1" ht="13.5" customHeight="1">
      <c r="A21"/>
      <c r="B21" s="168" t="s">
        <v>422</v>
      </c>
      <c r="O21" s="79"/>
      <c r="Y21" s="130"/>
      <c r="Z21" s="130"/>
      <c r="AA21" s="153"/>
      <c r="AB21" s="153"/>
      <c r="AC21" s="153"/>
      <c r="AD21" s="130"/>
      <c r="AE21" s="130"/>
      <c r="AF21" s="130"/>
      <c r="AG21" s="130"/>
      <c r="AH21" s="130"/>
      <c r="AI21" s="130"/>
      <c r="AJ21" s="130"/>
      <c r="AK21" s="130"/>
      <c r="AL21" s="130"/>
      <c r="AM21" s="130"/>
      <c r="AN21" s="130"/>
      <c r="AO21" s="130"/>
      <c r="AP21" s="130"/>
      <c r="AQ21" s="130"/>
      <c r="AR21" s="130"/>
      <c r="AS21" s="130"/>
      <c r="AT21" s="130"/>
      <c r="AU21" s="130"/>
      <c r="AV21" s="130"/>
      <c r="AW21" s="130"/>
      <c r="AX21" s="130"/>
      <c r="AY21" s="130"/>
      <c r="AZ21" s="153"/>
      <c r="BA21" s="130"/>
      <c r="BB21" s="130"/>
      <c r="BC21" s="130"/>
      <c r="BD21" s="130"/>
      <c r="BE21" s="130"/>
      <c r="BF21" s="130"/>
      <c r="ES21" s="79"/>
      <c r="ET21" s="79"/>
      <c r="EU21" s="79"/>
      <c r="EV21" s="79"/>
      <c r="EW21" s="79"/>
      <c r="EX21" s="79"/>
      <c r="EY21" s="79"/>
      <c r="EZ21" s="79"/>
      <c r="FA21" s="79"/>
      <c r="FB21" s="79"/>
      <c r="FC21" s="79"/>
      <c r="FD21" s="79"/>
      <c r="FE21" s="79"/>
      <c r="FF21" s="79"/>
      <c r="FG21" s="79"/>
      <c r="FH21" s="79"/>
      <c r="FI21" s="79"/>
      <c r="FJ21" s="79"/>
      <c r="FK21" s="79"/>
      <c r="FL21" s="79"/>
      <c r="FM21" s="79"/>
      <c r="FN21" s="79"/>
      <c r="FO21" s="79"/>
      <c r="FP21" s="79"/>
      <c r="FQ21" s="79"/>
      <c r="FR21" s="79"/>
      <c r="FS21" s="79"/>
      <c r="FT21" s="79"/>
      <c r="FU21" s="79"/>
      <c r="FV21" s="79"/>
      <c r="FW21" s="79"/>
      <c r="FX21" s="79"/>
      <c r="FY21" s="79"/>
      <c r="FZ21" s="79"/>
      <c r="GA21" s="79"/>
      <c r="GB21" s="79"/>
      <c r="GC21" s="79"/>
      <c r="GD21" s="79"/>
      <c r="GE21" s="79"/>
      <c r="GF21" s="79"/>
      <c r="GG21" s="79"/>
      <c r="GH21" s="79"/>
      <c r="GI21" s="79"/>
      <c r="GJ21" s="79"/>
      <c r="GK21" s="79"/>
      <c r="GL21" s="79"/>
      <c r="GM21" s="79"/>
      <c r="GN21" s="79"/>
      <c r="GO21" s="79"/>
      <c r="GP21" s="79"/>
      <c r="GQ21" s="79"/>
      <c r="GR21" s="79"/>
      <c r="GS21" s="79"/>
      <c r="GT21" s="79"/>
      <c r="GU21" s="79"/>
      <c r="GV21" s="79"/>
      <c r="GW21" s="79"/>
      <c r="GX21" s="79"/>
      <c r="GY21" s="79"/>
      <c r="GZ21" s="79"/>
      <c r="HA21" s="79"/>
      <c r="HB21" s="79"/>
      <c r="HC21" s="79"/>
      <c r="HD21" s="79"/>
      <c r="HE21" s="79"/>
      <c r="HF21" s="79"/>
      <c r="HG21" s="79"/>
      <c r="HH21" s="79"/>
      <c r="HI21" s="79"/>
      <c r="HJ21" s="79"/>
      <c r="HK21" s="79"/>
      <c r="HL21" s="79"/>
      <c r="HM21" s="79"/>
      <c r="HN21" s="79"/>
      <c r="HO21" s="79"/>
      <c r="HP21" s="79"/>
      <c r="HQ21" s="79"/>
      <c r="HR21" s="79"/>
      <c r="HS21" s="79"/>
      <c r="HT21" s="79"/>
      <c r="HU21" s="79"/>
      <c r="HV21" s="79"/>
      <c r="HW21" s="79"/>
      <c r="HX21" s="79"/>
      <c r="HY21" s="79"/>
      <c r="HZ21" s="79"/>
      <c r="IA21" s="79"/>
      <c r="IB21" s="79"/>
      <c r="IC21" s="79"/>
      <c r="ID21" s="79"/>
      <c r="IE21" s="79"/>
      <c r="IF21" s="79"/>
      <c r="IG21" s="79"/>
      <c r="IH21" s="79"/>
      <c r="II21" s="79"/>
      <c r="IJ21" s="79"/>
      <c r="IK21" s="79"/>
    </row>
    <row r="22" spans="1:245" s="82" customFormat="1" ht="15" customHeight="1">
      <c r="A22"/>
      <c r="B22" s="163" t="s">
        <v>423</v>
      </c>
      <c r="Y22" s="134"/>
      <c r="Z22" s="134"/>
      <c r="AA22" s="174"/>
      <c r="AB22" s="174"/>
      <c r="AC22" s="174"/>
      <c r="AD22" s="134"/>
      <c r="AE22" s="134"/>
      <c r="AF22" s="134"/>
      <c r="AG22" s="134"/>
      <c r="AH22" s="134"/>
      <c r="AI22" s="134"/>
      <c r="AJ22" s="134"/>
      <c r="AK22" s="134"/>
      <c r="AL22" s="134"/>
      <c r="AM22" s="134"/>
      <c r="AN22" s="134"/>
      <c r="AO22" s="134"/>
      <c r="AP22" s="158"/>
      <c r="AQ22" s="134"/>
      <c r="AR22" s="134"/>
      <c r="AS22" s="134"/>
      <c r="AT22" s="134"/>
      <c r="AU22" s="134"/>
      <c r="AV22" s="134"/>
      <c r="AW22" s="134"/>
      <c r="AX22" s="134"/>
      <c r="AY22" s="134"/>
      <c r="AZ22" s="174"/>
      <c r="BA22" s="134"/>
      <c r="BB22" s="134"/>
      <c r="BC22" s="134"/>
      <c r="BD22" s="134"/>
      <c r="BE22" s="134"/>
      <c r="BF22" s="134"/>
      <c r="EH22" s="14"/>
      <c r="EI22" s="14"/>
      <c r="EJ22" s="14"/>
      <c r="EK22" s="14"/>
      <c r="EL22" s="14"/>
      <c r="EM22" s="14"/>
      <c r="EN22" s="14"/>
      <c r="EO22" s="14"/>
      <c r="EP22" s="14"/>
      <c r="EQ22" s="14"/>
      <c r="ER22" s="14"/>
      <c r="ES22" s="79"/>
      <c r="ET22" s="79"/>
      <c r="EU22" s="79"/>
      <c r="EV22" s="79"/>
      <c r="EW22" s="79"/>
      <c r="EX22" s="79"/>
      <c r="EY22" s="79"/>
      <c r="EZ22" s="79"/>
      <c r="FA22" s="79"/>
      <c r="FB22" s="79"/>
      <c r="FC22" s="79"/>
      <c r="FD22" s="79"/>
      <c r="FE22" s="79"/>
      <c r="FF22" s="79"/>
      <c r="FG22" s="79"/>
      <c r="FH22" s="79"/>
      <c r="FI22" s="79"/>
      <c r="FJ22" s="79"/>
      <c r="FK22" s="79"/>
      <c r="FL22" s="79"/>
      <c r="FM22" s="79"/>
      <c r="FN22" s="79"/>
      <c r="FO22" s="79"/>
      <c r="FP22" s="79"/>
      <c r="FQ22" s="79"/>
      <c r="FR22" s="79"/>
      <c r="FS22" s="79"/>
      <c r="FT22" s="79"/>
      <c r="FU22" s="79"/>
      <c r="FV22" s="79"/>
      <c r="FW22" s="79"/>
      <c r="FX22" s="79"/>
      <c r="FY22" s="79"/>
      <c r="FZ22" s="79"/>
      <c r="GA22" s="79"/>
      <c r="GB22" s="79"/>
      <c r="GC22" s="79"/>
      <c r="GD22" s="79"/>
      <c r="GE22" s="79"/>
      <c r="GF22" s="79"/>
      <c r="GG22" s="79"/>
      <c r="GH22" s="79"/>
      <c r="GI22" s="79"/>
      <c r="GJ22" s="79"/>
      <c r="GK22" s="79"/>
      <c r="GL22" s="79"/>
      <c r="GM22" s="79"/>
      <c r="GN22" s="79"/>
      <c r="GO22" s="79"/>
      <c r="GP22" s="79"/>
      <c r="GQ22" s="79"/>
      <c r="GR22" s="79"/>
      <c r="GS22" s="79"/>
      <c r="GT22" s="79"/>
      <c r="GU22" s="79"/>
      <c r="GV22" s="79"/>
      <c r="GW22" s="79"/>
      <c r="GX22" s="79"/>
      <c r="GY22" s="79"/>
      <c r="GZ22" s="79"/>
      <c r="HA22" s="79"/>
      <c r="HB22" s="79"/>
      <c r="HC22" s="79"/>
      <c r="HD22" s="79"/>
      <c r="HE22" s="79"/>
      <c r="HF22" s="79"/>
      <c r="HG22" s="79"/>
      <c r="HH22" s="79"/>
      <c r="HI22" s="79"/>
      <c r="HJ22" s="79"/>
      <c r="HK22" s="79"/>
      <c r="HL22" s="79"/>
      <c r="HM22" s="79"/>
      <c r="HN22" s="79"/>
      <c r="HO22" s="79"/>
      <c r="HP22" s="79"/>
      <c r="HQ22" s="79"/>
      <c r="HR22" s="79"/>
      <c r="HS22" s="79"/>
      <c r="HT22" s="79"/>
      <c r="HU22" s="79"/>
      <c r="HV22" s="79"/>
      <c r="HW22" s="79"/>
      <c r="HX22" s="79"/>
      <c r="HY22" s="79"/>
      <c r="HZ22" s="79"/>
      <c r="IA22" s="79"/>
      <c r="IB22" s="79"/>
      <c r="IC22" s="79"/>
      <c r="ID22" s="79"/>
      <c r="IE22" s="79"/>
      <c r="IF22" s="79"/>
      <c r="IG22" s="79"/>
      <c r="IH22" s="79"/>
      <c r="II22" s="79"/>
      <c r="IJ22" s="79"/>
      <c r="IK22" s="79"/>
    </row>
    <row r="23" spans="1:245" s="82" customFormat="1" ht="15" customHeight="1">
      <c r="A23" s="79"/>
      <c r="B23" s="14"/>
      <c r="Y23" s="134"/>
      <c r="Z23" s="134"/>
      <c r="AA23" s="174"/>
      <c r="AB23" s="174"/>
      <c r="AC23" s="174"/>
      <c r="AD23" s="134"/>
      <c r="AE23" s="134"/>
      <c r="AF23" s="134"/>
      <c r="AG23" s="134"/>
      <c r="AH23" s="134"/>
      <c r="AI23" s="134"/>
      <c r="AJ23" s="134"/>
      <c r="AK23" s="134"/>
      <c r="AL23" s="134"/>
      <c r="AM23" s="134"/>
      <c r="AN23" s="134"/>
      <c r="AO23" s="134"/>
      <c r="AP23" s="158"/>
      <c r="AQ23" s="134"/>
      <c r="AR23" s="134"/>
      <c r="AS23" s="134"/>
      <c r="AT23" s="134"/>
      <c r="AU23" s="134"/>
      <c r="AV23" s="134"/>
      <c r="AW23" s="134"/>
      <c r="AX23" s="134"/>
      <c r="AY23" s="134"/>
      <c r="AZ23" s="174"/>
      <c r="BA23" s="134"/>
      <c r="BB23" s="134"/>
      <c r="BC23" s="134"/>
      <c r="BD23" s="134"/>
      <c r="BE23" s="134"/>
      <c r="BF23" s="134"/>
      <c r="EH23" s="14"/>
      <c r="EI23" s="14"/>
      <c r="EJ23" s="14"/>
      <c r="EK23" s="14"/>
      <c r="EL23" s="14"/>
      <c r="EM23" s="14"/>
      <c r="EN23" s="14"/>
      <c r="EO23" s="14"/>
      <c r="EP23" s="14"/>
      <c r="EQ23" s="14"/>
      <c r="ER23" s="14"/>
      <c r="ES23" s="79"/>
      <c r="ET23" s="79"/>
      <c r="EU23" s="79"/>
      <c r="EV23" s="79"/>
      <c r="EW23" s="79"/>
      <c r="EX23" s="79"/>
      <c r="EY23" s="79"/>
      <c r="EZ23" s="79"/>
      <c r="FA23" s="79"/>
      <c r="FB23" s="79"/>
      <c r="FC23" s="79"/>
      <c r="FD23" s="79"/>
      <c r="FE23" s="79"/>
      <c r="FF23" s="79"/>
      <c r="FG23" s="79"/>
      <c r="FH23" s="79"/>
      <c r="FI23" s="79"/>
      <c r="FJ23" s="79"/>
      <c r="FK23" s="79"/>
      <c r="FL23" s="79"/>
      <c r="FM23" s="79"/>
      <c r="FN23" s="79"/>
      <c r="FO23" s="79"/>
      <c r="FP23" s="79"/>
      <c r="FQ23" s="79"/>
      <c r="FR23" s="79"/>
      <c r="FS23" s="79"/>
      <c r="FT23" s="79"/>
      <c r="FU23" s="79"/>
      <c r="FV23" s="79"/>
      <c r="FW23" s="79"/>
      <c r="FX23" s="79"/>
      <c r="FY23" s="79"/>
      <c r="FZ23" s="79"/>
      <c r="GA23" s="79"/>
      <c r="GB23" s="79"/>
      <c r="GC23" s="79"/>
      <c r="GD23" s="79"/>
      <c r="GE23" s="79"/>
      <c r="GF23" s="79"/>
      <c r="GG23" s="79"/>
      <c r="GH23" s="79"/>
      <c r="GI23" s="79"/>
      <c r="GJ23" s="79"/>
      <c r="GK23" s="79"/>
      <c r="GL23" s="79"/>
      <c r="GM23" s="79"/>
      <c r="GN23" s="79"/>
      <c r="GO23" s="79"/>
      <c r="GP23" s="79"/>
      <c r="GQ23" s="79"/>
      <c r="GR23" s="79"/>
      <c r="GS23" s="79"/>
      <c r="GT23" s="79"/>
      <c r="GU23" s="79"/>
      <c r="GV23" s="79"/>
      <c r="GW23" s="79"/>
      <c r="GX23" s="79"/>
      <c r="GY23" s="79"/>
      <c r="GZ23" s="79"/>
      <c r="HA23" s="79"/>
      <c r="HB23" s="79"/>
      <c r="HC23" s="79"/>
      <c r="HD23" s="79"/>
      <c r="HE23" s="79"/>
      <c r="HF23" s="79"/>
      <c r="HG23" s="79"/>
      <c r="HH23" s="79"/>
      <c r="HI23" s="79"/>
      <c r="HJ23" s="79"/>
      <c r="HK23" s="79"/>
      <c r="HL23" s="79"/>
      <c r="HM23" s="79"/>
      <c r="HN23" s="79"/>
      <c r="HO23" s="79"/>
      <c r="HP23" s="79"/>
      <c r="HQ23" s="79"/>
      <c r="HR23" s="79"/>
      <c r="HS23" s="79"/>
      <c r="HT23" s="79"/>
      <c r="HU23" s="79"/>
      <c r="HV23" s="79"/>
      <c r="HW23" s="79"/>
      <c r="HX23" s="79"/>
      <c r="HY23" s="79"/>
      <c r="HZ23" s="79"/>
      <c r="IA23" s="79"/>
      <c r="IB23" s="79"/>
      <c r="IC23" s="79"/>
      <c r="ID23" s="79"/>
      <c r="IE23" s="79"/>
      <c r="IF23" s="79"/>
      <c r="IG23" s="79"/>
      <c r="IH23" s="79"/>
      <c r="II23" s="79"/>
      <c r="IJ23" s="79"/>
      <c r="IK23" s="79"/>
    </row>
    <row r="24" spans="1:245" s="82" customFormat="1" ht="15" customHeight="1">
      <c r="A24" s="79"/>
      <c r="B24" s="14"/>
      <c r="Y24" s="134"/>
      <c r="Z24" s="134"/>
      <c r="AA24" s="174"/>
      <c r="AB24" s="174"/>
      <c r="AC24" s="174"/>
      <c r="AD24" s="134"/>
      <c r="AE24" s="134"/>
      <c r="AF24" s="134"/>
      <c r="AG24" s="134"/>
      <c r="AH24" s="134"/>
      <c r="AI24" s="134"/>
      <c r="AJ24" s="134"/>
      <c r="AK24" s="134"/>
      <c r="AL24" s="134"/>
      <c r="AM24" s="134"/>
      <c r="AN24" s="134"/>
      <c r="AO24" s="134"/>
      <c r="AP24" s="158"/>
      <c r="AQ24" s="134"/>
      <c r="AR24" s="134"/>
      <c r="AS24" s="134"/>
      <c r="AT24" s="134"/>
      <c r="AU24" s="134"/>
      <c r="AV24" s="134"/>
      <c r="AW24" s="134"/>
      <c r="AX24" s="134"/>
      <c r="AY24" s="134"/>
      <c r="AZ24" s="134"/>
      <c r="BA24" s="134"/>
      <c r="BB24" s="134"/>
      <c r="BC24" s="134"/>
      <c r="BD24" s="134"/>
      <c r="BE24" s="134"/>
      <c r="BF24" s="134"/>
      <c r="EH24" s="14"/>
      <c r="EI24" s="14"/>
      <c r="EJ24" s="14"/>
      <c r="EK24" s="14"/>
      <c r="EL24" s="14"/>
      <c r="EM24" s="14"/>
      <c r="EN24" s="14"/>
      <c r="EO24" s="14"/>
      <c r="EP24" s="14"/>
      <c r="EQ24" s="14"/>
      <c r="ER24" s="14"/>
      <c r="ES24" s="79"/>
      <c r="ET24" s="79"/>
      <c r="EU24" s="79"/>
      <c r="EV24" s="79"/>
      <c r="EW24" s="79"/>
      <c r="EX24" s="79"/>
      <c r="EY24" s="79"/>
      <c r="EZ24" s="79"/>
      <c r="FA24" s="79"/>
      <c r="FB24" s="79"/>
      <c r="FC24" s="79"/>
      <c r="FD24" s="79"/>
      <c r="FE24" s="79"/>
      <c r="FF24" s="79"/>
      <c r="FG24" s="79"/>
      <c r="FH24" s="79"/>
      <c r="FI24" s="79"/>
      <c r="FJ24" s="79"/>
      <c r="FK24" s="79"/>
      <c r="FL24" s="79"/>
      <c r="FM24" s="79"/>
      <c r="FN24" s="79"/>
      <c r="FO24" s="79"/>
      <c r="FP24" s="79"/>
      <c r="FQ24" s="79"/>
      <c r="FR24" s="79"/>
      <c r="FS24" s="79"/>
      <c r="FT24" s="79"/>
      <c r="FU24" s="79"/>
      <c r="FV24" s="79"/>
      <c r="FW24" s="79"/>
      <c r="FX24" s="79"/>
      <c r="FY24" s="79"/>
      <c r="FZ24" s="79"/>
      <c r="GA24" s="79"/>
      <c r="GB24" s="79"/>
      <c r="GC24" s="79"/>
      <c r="GD24" s="79"/>
      <c r="GE24" s="79"/>
      <c r="GF24" s="79"/>
      <c r="GG24" s="79"/>
      <c r="GH24" s="79"/>
      <c r="GI24" s="79"/>
      <c r="GJ24" s="79"/>
      <c r="GK24" s="79"/>
      <c r="GL24" s="79"/>
      <c r="GM24" s="79"/>
      <c r="GN24" s="79"/>
      <c r="GO24" s="79"/>
      <c r="GP24" s="79"/>
      <c r="GQ24" s="79"/>
      <c r="GR24" s="79"/>
      <c r="GS24" s="79"/>
      <c r="GT24" s="79"/>
      <c r="GU24" s="79"/>
      <c r="GV24" s="79"/>
      <c r="GW24" s="79"/>
      <c r="GX24" s="79"/>
      <c r="GY24" s="79"/>
      <c r="GZ24" s="79"/>
      <c r="HA24" s="79"/>
      <c r="HB24" s="79"/>
      <c r="HC24" s="79"/>
      <c r="HD24" s="79"/>
      <c r="HE24" s="79"/>
      <c r="HF24" s="79"/>
      <c r="HG24" s="79"/>
      <c r="HH24" s="79"/>
      <c r="HI24" s="79"/>
      <c r="HJ24" s="79"/>
      <c r="HK24" s="79"/>
      <c r="HL24" s="79"/>
      <c r="HM24" s="79"/>
      <c r="HN24" s="79"/>
      <c r="HO24" s="79"/>
      <c r="HP24" s="79"/>
      <c r="HQ24" s="79"/>
      <c r="HR24" s="79"/>
      <c r="HS24" s="79"/>
      <c r="HT24" s="79"/>
      <c r="HU24" s="79"/>
      <c r="HV24" s="79"/>
      <c r="HW24" s="79"/>
      <c r="HX24" s="79"/>
      <c r="HY24" s="79"/>
      <c r="HZ24" s="79"/>
      <c r="IA24" s="79"/>
      <c r="IB24" s="79"/>
      <c r="IC24" s="79"/>
      <c r="ID24" s="79"/>
      <c r="IE24" s="79"/>
      <c r="IF24" s="79"/>
      <c r="IG24" s="79"/>
      <c r="IH24" s="79"/>
      <c r="II24" s="79"/>
      <c r="IJ24" s="79"/>
      <c r="IK24" s="79"/>
    </row>
    <row r="25" spans="1:245" s="14" customFormat="1">
      <c r="A25"/>
      <c r="B25" s="154" t="s">
        <v>489</v>
      </c>
      <c r="Y25" s="130"/>
      <c r="Z25" s="130"/>
      <c r="AA25" s="153"/>
      <c r="AB25" s="153"/>
      <c r="AC25" s="153"/>
      <c r="AD25" s="130"/>
      <c r="AE25" s="130"/>
      <c r="AF25" s="130"/>
      <c r="AG25" s="130"/>
      <c r="AH25" s="130"/>
      <c r="AI25" s="130"/>
      <c r="AJ25" s="130"/>
      <c r="AK25" s="130"/>
      <c r="AL25" s="130"/>
      <c r="AM25" s="130"/>
      <c r="AN25" s="130"/>
      <c r="AO25" s="130"/>
      <c r="AP25" s="158"/>
      <c r="AQ25" s="130"/>
      <c r="AR25" s="130"/>
      <c r="AS25" s="130"/>
      <c r="AT25" s="130"/>
      <c r="AU25" s="130"/>
      <c r="AV25" s="130"/>
      <c r="AW25" s="130"/>
      <c r="AX25" s="130"/>
      <c r="AY25" s="130"/>
      <c r="AZ25" s="130"/>
      <c r="BA25" s="130"/>
      <c r="BB25" s="130"/>
      <c r="BC25" s="130"/>
      <c r="BD25" s="130"/>
      <c r="BE25" s="130"/>
      <c r="BF25" s="130"/>
      <c r="ES25" s="79"/>
      <c r="ET25" s="79"/>
      <c r="EU25" s="79"/>
      <c r="EV25" s="79"/>
      <c r="EW25" s="79"/>
      <c r="EX25" s="79"/>
      <c r="EY25" s="79"/>
      <c r="EZ25" s="79"/>
      <c r="FA25" s="79"/>
      <c r="FB25" s="79"/>
      <c r="FC25" s="79"/>
      <c r="FD25" s="79"/>
      <c r="FE25" s="79"/>
      <c r="FF25" s="79"/>
      <c r="FG25" s="79"/>
      <c r="FH25" s="79"/>
      <c r="FI25" s="79"/>
      <c r="FJ25" s="79"/>
      <c r="FK25" s="79"/>
      <c r="FL25" s="79"/>
      <c r="FM25" s="79"/>
      <c r="FN25" s="79"/>
      <c r="FO25" s="79"/>
      <c r="FP25" s="79"/>
      <c r="FQ25" s="79"/>
      <c r="FR25" s="79"/>
      <c r="FS25" s="79"/>
      <c r="FT25" s="79"/>
      <c r="FU25" s="79"/>
      <c r="FV25" s="79"/>
      <c r="FW25" s="79"/>
      <c r="FX25" s="79"/>
      <c r="FY25" s="79"/>
      <c r="FZ25" s="79"/>
      <c r="GA25" s="79"/>
      <c r="GB25" s="79"/>
      <c r="GC25" s="79"/>
      <c r="GD25" s="79"/>
      <c r="GE25" s="79"/>
      <c r="GF25" s="79"/>
      <c r="GG25" s="79"/>
      <c r="GH25" s="79"/>
      <c r="GI25" s="79"/>
      <c r="GJ25" s="79"/>
      <c r="GK25" s="79"/>
      <c r="GL25" s="79"/>
      <c r="GM25" s="79"/>
      <c r="GN25" s="79"/>
      <c r="GO25" s="79"/>
      <c r="GP25" s="79"/>
      <c r="GQ25" s="79"/>
      <c r="GR25" s="79"/>
      <c r="GS25" s="79"/>
      <c r="GT25" s="79"/>
      <c r="GU25" s="79"/>
      <c r="GV25" s="79"/>
      <c r="GW25" s="79"/>
      <c r="GX25" s="79"/>
      <c r="GY25" s="79"/>
      <c r="GZ25" s="79"/>
      <c r="HA25" s="79"/>
      <c r="HB25" s="79"/>
      <c r="HC25" s="79"/>
      <c r="HD25" s="79"/>
      <c r="HE25" s="79"/>
      <c r="HF25" s="79"/>
      <c r="HG25" s="79"/>
      <c r="HH25" s="79"/>
      <c r="HI25" s="79"/>
      <c r="HJ25" s="79"/>
      <c r="HK25" s="79"/>
      <c r="HL25" s="79"/>
      <c r="HM25" s="79"/>
      <c r="HN25" s="79"/>
      <c r="HO25" s="79"/>
      <c r="HP25" s="79"/>
      <c r="HQ25" s="79"/>
      <c r="HR25" s="79"/>
      <c r="HS25" s="79"/>
      <c r="HT25" s="79"/>
      <c r="HU25" s="79"/>
      <c r="HV25" s="79"/>
      <c r="HW25" s="79"/>
      <c r="HX25" s="79"/>
      <c r="HY25" s="79"/>
      <c r="HZ25" s="79"/>
      <c r="IA25" s="79"/>
      <c r="IB25" s="79"/>
      <c r="IC25" s="79"/>
      <c r="ID25" s="79"/>
      <c r="IE25" s="79"/>
      <c r="IF25" s="79"/>
      <c r="IG25" s="79"/>
      <c r="IH25" s="79"/>
      <c r="II25" s="79"/>
      <c r="IJ25" s="79"/>
      <c r="IK25" s="79"/>
    </row>
    <row r="26" spans="1:245" s="14" customFormat="1">
      <c r="A26" s="79"/>
      <c r="B26" s="154"/>
      <c r="Y26" s="130"/>
      <c r="Z26" s="130"/>
      <c r="AA26" s="153"/>
      <c r="AB26" s="153"/>
      <c r="AC26" s="153"/>
      <c r="AD26" s="130"/>
      <c r="AE26" s="130"/>
      <c r="AF26" s="130"/>
      <c r="AG26" s="130"/>
      <c r="AH26" s="130"/>
      <c r="AI26" s="130"/>
      <c r="AJ26" s="130"/>
      <c r="AK26" s="130"/>
      <c r="AL26" s="130"/>
      <c r="AM26" s="130"/>
      <c r="AN26" s="130"/>
      <c r="AO26" s="130"/>
      <c r="AP26" s="158"/>
      <c r="AQ26" s="130"/>
      <c r="AR26" s="130"/>
      <c r="AS26" s="130"/>
      <c r="AT26" s="130"/>
      <c r="AU26" s="130"/>
      <c r="AV26" s="130"/>
      <c r="AW26" s="130"/>
      <c r="AX26" s="130"/>
      <c r="AY26" s="130"/>
      <c r="AZ26" s="130"/>
      <c r="BA26" s="130"/>
      <c r="BB26" s="130"/>
      <c r="BC26" s="130"/>
      <c r="BD26" s="130"/>
      <c r="BE26" s="130"/>
      <c r="BF26" s="130"/>
      <c r="ES26" s="79"/>
      <c r="ET26" s="79"/>
      <c r="EU26" s="79"/>
      <c r="EV26" s="79"/>
      <c r="EW26" s="79"/>
      <c r="EX26" s="79"/>
      <c r="EY26" s="79"/>
      <c r="EZ26" s="79"/>
      <c r="FA26" s="79"/>
      <c r="FB26" s="79"/>
      <c r="FC26" s="79"/>
      <c r="FD26" s="79"/>
      <c r="FE26" s="79"/>
      <c r="FF26" s="79"/>
      <c r="FG26" s="79"/>
      <c r="FH26" s="79"/>
      <c r="FI26" s="79"/>
      <c r="FJ26" s="79"/>
      <c r="FK26" s="79"/>
      <c r="FL26" s="79"/>
      <c r="FM26" s="79"/>
      <c r="FN26" s="79"/>
      <c r="FO26" s="79"/>
      <c r="FP26" s="79"/>
      <c r="FQ26" s="79"/>
      <c r="FR26" s="79"/>
      <c r="FS26" s="79"/>
      <c r="FT26" s="79"/>
      <c r="FU26" s="79"/>
      <c r="FV26" s="79"/>
      <c r="FW26" s="79"/>
      <c r="FX26" s="79"/>
      <c r="FY26" s="79"/>
      <c r="FZ26" s="79"/>
      <c r="GA26" s="79"/>
      <c r="GB26" s="79"/>
      <c r="GC26" s="79"/>
      <c r="GD26" s="79"/>
      <c r="GE26" s="79"/>
      <c r="GF26" s="79"/>
      <c r="GG26" s="79"/>
      <c r="GH26" s="79"/>
      <c r="GI26" s="79"/>
      <c r="GJ26" s="79"/>
      <c r="GK26" s="79"/>
      <c r="GL26" s="79"/>
      <c r="GM26" s="79"/>
      <c r="GN26" s="79"/>
      <c r="GO26" s="79"/>
      <c r="GP26" s="79"/>
      <c r="GQ26" s="79"/>
      <c r="GR26" s="79"/>
      <c r="GS26" s="79"/>
      <c r="GT26" s="79"/>
      <c r="GU26" s="79"/>
      <c r="GV26" s="79"/>
      <c r="GW26" s="79"/>
      <c r="GX26" s="79"/>
      <c r="GY26" s="79"/>
      <c r="GZ26" s="79"/>
      <c r="HA26" s="79"/>
      <c r="HB26" s="79"/>
      <c r="HC26" s="79"/>
      <c r="HD26" s="79"/>
      <c r="HE26" s="79"/>
      <c r="HF26" s="79"/>
      <c r="HG26" s="79"/>
      <c r="HH26" s="79"/>
      <c r="HI26" s="79"/>
      <c r="HJ26" s="79"/>
      <c r="HK26" s="79"/>
      <c r="HL26" s="79"/>
      <c r="HM26" s="79"/>
      <c r="HN26" s="79"/>
      <c r="HO26" s="79"/>
      <c r="HP26" s="79"/>
      <c r="HQ26" s="79"/>
      <c r="HR26" s="79"/>
      <c r="HS26" s="79"/>
      <c r="HT26" s="79"/>
      <c r="HU26" s="79"/>
      <c r="HV26" s="79"/>
      <c r="HW26" s="79"/>
      <c r="HX26" s="79"/>
      <c r="HY26" s="79"/>
      <c r="HZ26" s="79"/>
      <c r="IA26" s="79"/>
      <c r="IB26" s="79"/>
      <c r="IC26" s="79"/>
      <c r="ID26" s="79"/>
      <c r="IE26" s="79"/>
      <c r="IF26" s="79"/>
      <c r="IG26" s="79"/>
      <c r="IH26" s="79"/>
      <c r="II26" s="79"/>
      <c r="IJ26" s="79"/>
      <c r="IK26" s="79"/>
    </row>
    <row r="27" spans="1:245" s="79" customFormat="1" ht="14.25" customHeight="1">
      <c r="A27" s="86"/>
      <c r="B27" s="154" t="s">
        <v>441</v>
      </c>
      <c r="C27" s="107">
        <v>2015</v>
      </c>
      <c r="D27" s="108" t="s">
        <v>349</v>
      </c>
      <c r="E27" s="79" t="s">
        <v>350</v>
      </c>
      <c r="F27" s="79">
        <v>1</v>
      </c>
      <c r="G27" s="107">
        <v>2</v>
      </c>
      <c r="H27" s="79" t="s">
        <v>351</v>
      </c>
      <c r="I27" s="107">
        <v>1</v>
      </c>
      <c r="J27" s="79" t="s">
        <v>352</v>
      </c>
      <c r="K27" s="71">
        <v>29.857142857142858</v>
      </c>
      <c r="L27" s="88" t="s">
        <v>20</v>
      </c>
      <c r="M27" s="88" t="s">
        <v>353</v>
      </c>
      <c r="N27" s="88" t="s">
        <v>20</v>
      </c>
      <c r="O27" s="88" t="s">
        <v>20</v>
      </c>
      <c r="P27">
        <v>4</v>
      </c>
      <c r="R27" s="88" t="s">
        <v>313</v>
      </c>
      <c r="S27" s="88">
        <v>230</v>
      </c>
      <c r="T27" s="77">
        <v>223</v>
      </c>
      <c r="U27" s="88">
        <v>10</v>
      </c>
      <c r="V27" s="88">
        <v>213</v>
      </c>
      <c r="W27" s="117">
        <v>0</v>
      </c>
      <c r="X27" s="115" t="s">
        <v>7</v>
      </c>
      <c r="Y27" s="173" t="s">
        <v>20</v>
      </c>
      <c r="Z27" s="173" t="s">
        <v>20</v>
      </c>
      <c r="AA27" s="173">
        <f>SUM(Y27:Z27)</f>
        <v>0</v>
      </c>
      <c r="AB27" s="173" t="e">
        <f>U27-Y27</f>
        <v>#VALUE!</v>
      </c>
      <c r="AC27" s="173">
        <f>SUM(U27:V27)-SUM(Y27:Z27)</f>
        <v>223</v>
      </c>
      <c r="AD27" s="128" t="s">
        <v>20</v>
      </c>
      <c r="AE27" s="128" t="s">
        <v>20</v>
      </c>
      <c r="AF27" s="128" t="s">
        <v>20</v>
      </c>
      <c r="AG27" s="128" t="s">
        <v>20</v>
      </c>
      <c r="AH27" s="128" t="s">
        <v>20</v>
      </c>
      <c r="AI27" s="128" t="s">
        <v>20</v>
      </c>
      <c r="AJ27" s="128" t="s">
        <v>20</v>
      </c>
      <c r="AK27" s="128" t="s">
        <v>20</v>
      </c>
      <c r="AL27" s="128" t="s">
        <v>20</v>
      </c>
      <c r="AM27" s="128" t="s">
        <v>20</v>
      </c>
      <c r="AN27" s="128" t="s">
        <v>20</v>
      </c>
      <c r="AO27" s="128" t="s">
        <v>20</v>
      </c>
      <c r="AP27" s="128" t="s">
        <v>20</v>
      </c>
      <c r="AQ27" s="128" t="s">
        <v>20</v>
      </c>
      <c r="AR27" s="128" t="s">
        <v>20</v>
      </c>
      <c r="AS27" s="128" t="s">
        <v>20</v>
      </c>
      <c r="AT27" s="128" t="s">
        <v>20</v>
      </c>
      <c r="AU27" s="128" t="s">
        <v>20</v>
      </c>
      <c r="AV27" s="128" t="s">
        <v>20</v>
      </c>
      <c r="AW27" s="128" t="s">
        <v>20</v>
      </c>
      <c r="AX27" s="128" t="s">
        <v>20</v>
      </c>
      <c r="AY27" s="128" t="s">
        <v>20</v>
      </c>
      <c r="AZ27" s="128" t="s">
        <v>20</v>
      </c>
      <c r="BA27" s="128" t="s">
        <v>20</v>
      </c>
      <c r="BB27" s="128" t="s">
        <v>20</v>
      </c>
      <c r="BC27" s="128" t="s">
        <v>20</v>
      </c>
      <c r="BD27" s="128" t="s">
        <v>20</v>
      </c>
      <c r="BE27" s="128" t="s">
        <v>20</v>
      </c>
      <c r="BF27" s="128" t="s">
        <v>20</v>
      </c>
      <c r="BG27" s="54" t="s">
        <v>20</v>
      </c>
      <c r="BH27" s="54">
        <v>3</v>
      </c>
      <c r="BI27" s="54">
        <v>54</v>
      </c>
      <c r="BJ27" s="54" t="s">
        <v>20</v>
      </c>
      <c r="BK27" s="54" t="s">
        <v>20</v>
      </c>
      <c r="BL27" s="54" t="s">
        <v>20</v>
      </c>
      <c r="BM27" s="54" t="s">
        <v>20</v>
      </c>
      <c r="BN27" s="54" t="s">
        <v>20</v>
      </c>
      <c r="BO27" s="54" t="s">
        <v>20</v>
      </c>
      <c r="BP27" s="54" t="s">
        <v>20</v>
      </c>
      <c r="BQ27" s="54" t="s">
        <v>20</v>
      </c>
      <c r="BR27" s="54" t="s">
        <v>20</v>
      </c>
      <c r="BS27" s="54" t="s">
        <v>20</v>
      </c>
      <c r="BT27" s="54" t="s">
        <v>20</v>
      </c>
      <c r="BU27" s="54" t="s">
        <v>20</v>
      </c>
      <c r="BV27" s="54" t="s">
        <v>20</v>
      </c>
      <c r="BW27" s="54" t="s">
        <v>20</v>
      </c>
      <c r="BX27" s="54" t="s">
        <v>20</v>
      </c>
      <c r="BY27" s="54" t="s">
        <v>20</v>
      </c>
      <c r="BZ27" s="54" t="s">
        <v>20</v>
      </c>
      <c r="CA27" s="54" t="s">
        <v>20</v>
      </c>
      <c r="CB27" s="54" t="s">
        <v>20</v>
      </c>
      <c r="CC27" s="54" t="s">
        <v>20</v>
      </c>
      <c r="CD27" s="54" t="s">
        <v>20</v>
      </c>
      <c r="CE27" s="54" t="s">
        <v>20</v>
      </c>
      <c r="CF27" s="54" t="s">
        <v>20</v>
      </c>
      <c r="CG27" s="54" t="s">
        <v>20</v>
      </c>
      <c r="CH27" s="54"/>
      <c r="CI27" s="88"/>
      <c r="CJ27" s="88"/>
      <c r="CK27" s="88"/>
      <c r="CL27" s="88"/>
      <c r="CM27" s="14"/>
      <c r="CN27" s="14"/>
      <c r="CO27" s="79">
        <v>4</v>
      </c>
      <c r="CP27" s="14"/>
      <c r="CQ27" s="14"/>
      <c r="CR27" s="14"/>
      <c r="CS27" s="14"/>
      <c r="CT27" s="14"/>
      <c r="CU27" s="14"/>
      <c r="CV27" s="14"/>
      <c r="CW27" s="14"/>
      <c r="CX27" s="14"/>
      <c r="CY27" s="14"/>
      <c r="CZ27" s="14"/>
      <c r="DA27" s="14"/>
      <c r="DB27" s="88"/>
      <c r="DC27" s="14"/>
      <c r="DD27" s="152"/>
      <c r="DE27" s="152"/>
      <c r="DF27" s="152"/>
      <c r="DG27" s="152"/>
      <c r="DH27" s="152"/>
      <c r="DI27" s="152"/>
      <c r="DJ27" s="153"/>
      <c r="DK27" s="153"/>
      <c r="DL27" s="153"/>
      <c r="DM27" s="153"/>
      <c r="DN27" s="152"/>
      <c r="DO27" s="152"/>
      <c r="DP27" s="152"/>
      <c r="DQ27" s="152"/>
      <c r="DR27" s="152"/>
      <c r="DS27" s="152"/>
      <c r="DT27" s="152"/>
      <c r="DU27" s="152"/>
      <c r="DV27" s="152"/>
      <c r="DW27" s="152"/>
      <c r="DX27" s="152"/>
      <c r="DY27" s="152"/>
      <c r="DZ27" s="152"/>
      <c r="EA27" s="152"/>
      <c r="EB27" s="152"/>
      <c r="EC27" s="154"/>
      <c r="ED27" s="154"/>
      <c r="EE27" s="154"/>
      <c r="EF27" s="154"/>
      <c r="EG27" s="14"/>
      <c r="EH27" s="117"/>
      <c r="EI27" s="117"/>
      <c r="EJ27" s="117"/>
      <c r="EK27" s="117"/>
      <c r="EL27" s="117"/>
      <c r="EM27" s="117"/>
      <c r="EN27" s="117"/>
      <c r="EO27" s="117"/>
      <c r="EP27" s="117"/>
      <c r="EQ27" s="117"/>
      <c r="ER27" s="117"/>
      <c r="ES27" s="54"/>
      <c r="ET27" s="54"/>
      <c r="EU27" s="54"/>
      <c r="EV27" s="54"/>
      <c r="EW27" s="54"/>
      <c r="EX27" s="54"/>
      <c r="EY27" s="54"/>
      <c r="EZ27" s="54"/>
      <c r="FA27" s="54"/>
      <c r="FB27" s="54"/>
      <c r="FC27" s="54"/>
      <c r="FD27" s="54"/>
      <c r="FE27" s="54"/>
      <c r="FF27" s="54"/>
      <c r="FG27" s="54"/>
      <c r="FH27" s="54"/>
      <c r="FI27" s="54"/>
      <c r="FJ27" s="54"/>
      <c r="FK27" s="54"/>
      <c r="FL27" s="54"/>
      <c r="FM27" s="54"/>
      <c r="FN27" s="54"/>
      <c r="FO27" s="54"/>
      <c r="FP27" s="54"/>
      <c r="FQ27" s="54"/>
      <c r="FR27" s="54"/>
      <c r="FS27" s="54"/>
      <c r="FT27" s="54"/>
      <c r="FU27" s="54"/>
      <c r="FV27" s="54"/>
      <c r="FW27" s="54"/>
      <c r="FX27" s="54"/>
      <c r="FY27" s="54"/>
      <c r="FZ27" s="54"/>
      <c r="GA27" s="54"/>
      <c r="GB27" s="54"/>
      <c r="GC27" s="54"/>
      <c r="GD27" s="54"/>
      <c r="GE27" s="54"/>
      <c r="GF27" s="54"/>
      <c r="GG27" s="54"/>
      <c r="GH27" s="54"/>
      <c r="GI27" s="54"/>
      <c r="GJ27" s="54"/>
      <c r="GK27" s="54"/>
      <c r="GL27" s="54"/>
      <c r="GM27" s="54"/>
      <c r="GN27" s="54"/>
      <c r="GO27" s="54"/>
      <c r="GP27" s="54"/>
      <c r="GQ27" s="54"/>
      <c r="GR27" s="54"/>
      <c r="GS27" s="54"/>
      <c r="GT27" s="54"/>
      <c r="GU27" s="54"/>
      <c r="GV27" s="54"/>
      <c r="GW27" s="54"/>
      <c r="GX27" s="54"/>
      <c r="GY27" s="54"/>
      <c r="GZ27" s="54"/>
      <c r="HA27" s="54"/>
      <c r="HB27" s="54"/>
      <c r="HC27" s="54"/>
      <c r="HD27" s="54"/>
      <c r="HE27" s="54"/>
      <c r="HF27" s="54"/>
      <c r="HG27" s="54"/>
      <c r="HH27" s="54"/>
      <c r="HI27" s="54"/>
      <c r="HJ27" s="54"/>
      <c r="HK27" s="54"/>
      <c r="HL27" s="54"/>
      <c r="HM27" s="54"/>
      <c r="HN27" s="54"/>
      <c r="HO27" s="54"/>
      <c r="HP27" s="54"/>
      <c r="HQ27" s="54"/>
      <c r="HR27" s="54"/>
      <c r="HS27" s="54"/>
      <c r="HT27" s="54"/>
      <c r="HU27" s="54"/>
      <c r="HV27" s="54"/>
      <c r="HW27" s="54"/>
      <c r="HX27" s="54"/>
      <c r="HY27" s="54"/>
      <c r="HZ27" s="54"/>
      <c r="IA27" s="54"/>
      <c r="IB27" s="54"/>
      <c r="IC27" s="54"/>
      <c r="ID27" s="54"/>
      <c r="IE27" s="54"/>
      <c r="IF27" s="54"/>
      <c r="IG27" s="54"/>
      <c r="IH27" s="54"/>
      <c r="II27" s="54"/>
      <c r="IJ27" s="54"/>
      <c r="IK27" s="54"/>
    </row>
    <row r="28" spans="1:245" s="79" customFormat="1">
      <c r="A28" s="86"/>
      <c r="B28" s="167" t="s">
        <v>429</v>
      </c>
      <c r="C28" s="107">
        <v>1976</v>
      </c>
      <c r="D28" s="108" t="s">
        <v>309</v>
      </c>
      <c r="E28" s="79" t="s">
        <v>310</v>
      </c>
      <c r="F28" s="79">
        <v>1</v>
      </c>
      <c r="G28" s="107">
        <v>1</v>
      </c>
      <c r="H28" s="79" t="s">
        <v>311</v>
      </c>
      <c r="I28" s="107">
        <v>1</v>
      </c>
      <c r="J28" s="79" t="s">
        <v>319</v>
      </c>
      <c r="K28" s="114">
        <v>32</v>
      </c>
      <c r="L28" s="88" t="s">
        <v>20</v>
      </c>
      <c r="M28" s="88" t="s">
        <v>20</v>
      </c>
      <c r="N28" s="88" t="s">
        <v>20</v>
      </c>
      <c r="O28" s="88" t="s">
        <v>312</v>
      </c>
      <c r="P28" s="79">
        <v>2</v>
      </c>
      <c r="R28" s="88" t="s">
        <v>284</v>
      </c>
      <c r="S28" s="88">
        <v>144</v>
      </c>
      <c r="T28" s="77">
        <v>144</v>
      </c>
      <c r="U28" s="114">
        <v>12</v>
      </c>
      <c r="V28" s="79">
        <v>132</v>
      </c>
      <c r="W28" s="14">
        <v>0</v>
      </c>
      <c r="X28" s="14"/>
      <c r="Y28" s="130" t="s">
        <v>20</v>
      </c>
      <c r="Z28" s="130" t="s">
        <v>20</v>
      </c>
      <c r="AA28" s="153"/>
      <c r="AB28" s="153"/>
      <c r="AC28" s="153"/>
      <c r="AD28" s="130">
        <v>27.16</v>
      </c>
      <c r="AE28" s="130">
        <v>1.8</v>
      </c>
      <c r="AF28" s="130">
        <v>30.62</v>
      </c>
      <c r="AG28" s="130"/>
      <c r="AH28" s="130" t="s">
        <v>20</v>
      </c>
      <c r="AI28" s="130" t="s">
        <v>20</v>
      </c>
      <c r="AJ28" s="130" t="s">
        <v>20</v>
      </c>
      <c r="AK28" s="130" t="s">
        <v>20</v>
      </c>
      <c r="AL28" s="130" t="s">
        <v>20</v>
      </c>
      <c r="AM28" s="130" t="s">
        <v>20</v>
      </c>
      <c r="AN28" s="130" t="s">
        <v>20</v>
      </c>
      <c r="AO28" s="130" t="s">
        <v>20</v>
      </c>
      <c r="AP28" s="130" t="s">
        <v>20</v>
      </c>
      <c r="AQ28" s="130" t="s">
        <v>20</v>
      </c>
      <c r="AR28" s="130" t="s">
        <v>20</v>
      </c>
      <c r="AS28" s="130" t="s">
        <v>20</v>
      </c>
      <c r="AT28" s="130" t="s">
        <v>20</v>
      </c>
      <c r="AU28" s="130" t="s">
        <v>20</v>
      </c>
      <c r="AV28" s="130" t="s">
        <v>20</v>
      </c>
      <c r="AW28" s="130" t="s">
        <v>20</v>
      </c>
      <c r="AX28" s="130" t="s">
        <v>20</v>
      </c>
      <c r="AY28" s="130" t="s">
        <v>20</v>
      </c>
      <c r="AZ28" s="130" t="s">
        <v>20</v>
      </c>
      <c r="BA28" s="130" t="s">
        <v>20</v>
      </c>
      <c r="BB28" s="130" t="s">
        <v>20</v>
      </c>
      <c r="BC28" s="130" t="s">
        <v>20</v>
      </c>
      <c r="BD28" s="130" t="s">
        <v>20</v>
      </c>
      <c r="BE28" s="130" t="s">
        <v>20</v>
      </c>
      <c r="BF28" s="124" t="s">
        <v>20</v>
      </c>
      <c r="BG28" s="42" t="s">
        <v>20</v>
      </c>
      <c r="BH28" s="42" t="s">
        <v>20</v>
      </c>
      <c r="BI28" s="42" t="s">
        <v>20</v>
      </c>
      <c r="BJ28" s="42" t="s">
        <v>20</v>
      </c>
      <c r="BK28" s="42" t="s">
        <v>20</v>
      </c>
      <c r="BL28" s="42" t="s">
        <v>20</v>
      </c>
      <c r="BM28" s="42" t="s">
        <v>20</v>
      </c>
      <c r="BN28" s="42" t="s">
        <v>20</v>
      </c>
      <c r="BO28" s="42" t="s">
        <v>20</v>
      </c>
      <c r="BP28" s="42" t="s">
        <v>20</v>
      </c>
      <c r="BQ28" s="42" t="s">
        <v>20</v>
      </c>
      <c r="BR28" s="42" t="s">
        <v>20</v>
      </c>
      <c r="BS28" s="42" t="s">
        <v>20</v>
      </c>
      <c r="BT28" s="42" t="s">
        <v>20</v>
      </c>
      <c r="BU28" s="42" t="s">
        <v>20</v>
      </c>
      <c r="BV28" s="42" t="s">
        <v>20</v>
      </c>
      <c r="BW28" s="42" t="s">
        <v>20</v>
      </c>
      <c r="BX28" s="42" t="s">
        <v>20</v>
      </c>
      <c r="BY28" s="42" t="s">
        <v>20</v>
      </c>
      <c r="BZ28" s="42" t="s">
        <v>20</v>
      </c>
      <c r="CA28" s="42" t="s">
        <v>20</v>
      </c>
      <c r="CB28" s="42" t="s">
        <v>20</v>
      </c>
      <c r="CC28" s="42" t="s">
        <v>20</v>
      </c>
      <c r="CD28" s="42" t="s">
        <v>20</v>
      </c>
      <c r="CE28" s="42" t="s">
        <v>20</v>
      </c>
      <c r="CF28" s="42" t="s">
        <v>20</v>
      </c>
      <c r="CG28" s="42" t="s">
        <v>20</v>
      </c>
      <c r="CH28" s="14"/>
      <c r="CI28" s="14"/>
      <c r="CJ28" s="14"/>
      <c r="CK28" s="14"/>
      <c r="CL28" s="14"/>
      <c r="CM28" s="14"/>
      <c r="CN28" s="14"/>
      <c r="CO28" s="79">
        <v>2</v>
      </c>
      <c r="CP28" s="14"/>
      <c r="CQ28" s="14"/>
      <c r="CR28" s="14"/>
      <c r="CS28" s="14"/>
      <c r="CT28" s="14"/>
      <c r="CU28" s="14"/>
      <c r="CV28" s="14"/>
      <c r="CW28" s="14"/>
      <c r="CX28" s="14"/>
      <c r="CY28" s="14"/>
      <c r="CZ28" s="14"/>
      <c r="DA28" s="14"/>
      <c r="DB28" s="88"/>
      <c r="DC28" s="14"/>
      <c r="DD28" s="152"/>
      <c r="DE28" s="152"/>
      <c r="DF28" s="152"/>
      <c r="DG28" s="152"/>
      <c r="DH28" s="152"/>
      <c r="DI28" s="152"/>
      <c r="DJ28" s="153"/>
      <c r="DK28" s="153"/>
      <c r="DL28" s="153"/>
      <c r="DM28" s="153"/>
      <c r="DN28" s="152"/>
      <c r="DO28" s="152"/>
      <c r="DP28" s="152"/>
      <c r="DQ28" s="152"/>
      <c r="DR28" s="152"/>
      <c r="DS28" s="152"/>
      <c r="DT28" s="152"/>
      <c r="DU28" s="152"/>
      <c r="DV28" s="152"/>
      <c r="DW28" s="152"/>
      <c r="DX28" s="152"/>
      <c r="DY28" s="152"/>
      <c r="DZ28" s="152"/>
      <c r="EA28" s="152"/>
      <c r="EB28" s="152"/>
      <c r="EC28" s="154"/>
      <c r="ED28" s="154"/>
      <c r="EE28" s="154"/>
      <c r="EF28" s="154"/>
      <c r="EG28" s="14"/>
      <c r="EH28" s="14"/>
      <c r="EI28" s="14"/>
      <c r="EJ28" s="14"/>
      <c r="EK28" s="14"/>
      <c r="EL28" s="14"/>
      <c r="EM28" s="14"/>
      <c r="EN28" s="14"/>
      <c r="EO28" s="14"/>
      <c r="EP28" s="14"/>
      <c r="EQ28" s="14"/>
      <c r="ER28" s="14"/>
    </row>
    <row r="29" spans="1:245" s="79" customFormat="1">
      <c r="A29" s="86"/>
      <c r="B29" s="75" t="s">
        <v>463</v>
      </c>
      <c r="C29" s="107">
        <v>2005</v>
      </c>
      <c r="D29" s="108" t="s">
        <v>382</v>
      </c>
      <c r="F29"/>
      <c r="H29"/>
      <c r="J29"/>
      <c r="L29"/>
      <c r="P29">
        <v>2</v>
      </c>
      <c r="R29" s="88" t="s">
        <v>313</v>
      </c>
      <c r="S29" s="159">
        <v>74</v>
      </c>
      <c r="T29" s="160">
        <v>74</v>
      </c>
      <c r="U29" s="159">
        <v>10</v>
      </c>
      <c r="V29" s="159">
        <v>64</v>
      </c>
      <c r="W29" s="141">
        <v>0</v>
      </c>
      <c r="X29" s="14" t="s">
        <v>446</v>
      </c>
      <c r="Y29" s="175">
        <v>6</v>
      </c>
      <c r="Z29" s="175">
        <v>40</v>
      </c>
      <c r="AA29" s="173">
        <f>SUM(Y29:Z29)</f>
        <v>46</v>
      </c>
      <c r="AB29" s="173">
        <f>U29-Y29</f>
        <v>4</v>
      </c>
      <c r="AC29" s="173">
        <f>SUM(U29:V29)-SUM(Y29:Z29)</f>
        <v>28</v>
      </c>
      <c r="AD29" s="180">
        <v>26.7</v>
      </c>
      <c r="AE29" s="180">
        <v>2.2999999999999998</v>
      </c>
      <c r="AF29" s="180">
        <v>27</v>
      </c>
      <c r="AG29" s="180">
        <v>2</v>
      </c>
      <c r="AH29" s="140" t="s">
        <v>414</v>
      </c>
      <c r="AI29" s="180">
        <v>950</v>
      </c>
      <c r="AJ29" s="180">
        <v>980</v>
      </c>
      <c r="AK29" s="180">
        <v>280</v>
      </c>
      <c r="AL29" s="129" t="s">
        <v>20</v>
      </c>
      <c r="AM29" s="129" t="s">
        <v>20</v>
      </c>
      <c r="AN29" s="129" t="s">
        <v>20</v>
      </c>
      <c r="AO29" s="129" t="s">
        <v>20</v>
      </c>
      <c r="AP29" s="129" t="s">
        <v>20</v>
      </c>
      <c r="AQ29" s="129" t="s">
        <v>20</v>
      </c>
      <c r="AR29" s="129" t="s">
        <v>20</v>
      </c>
      <c r="AS29" s="129" t="s">
        <v>20</v>
      </c>
      <c r="AT29" s="129" t="s">
        <v>20</v>
      </c>
      <c r="AU29" s="129" t="s">
        <v>20</v>
      </c>
      <c r="AV29" s="129" t="s">
        <v>20</v>
      </c>
      <c r="AW29" s="129" t="s">
        <v>20</v>
      </c>
      <c r="AX29" s="129" t="s">
        <v>20</v>
      </c>
      <c r="AY29" s="129" t="s">
        <v>20</v>
      </c>
      <c r="AZ29" s="129" t="s">
        <v>20</v>
      </c>
      <c r="BA29" s="129" t="s">
        <v>20</v>
      </c>
      <c r="BB29" s="129" t="s">
        <v>20</v>
      </c>
      <c r="BC29" s="129" t="s">
        <v>20</v>
      </c>
      <c r="BD29" s="129" t="s">
        <v>20</v>
      </c>
      <c r="BE29" s="129" t="s">
        <v>20</v>
      </c>
      <c r="BF29" s="129" t="s">
        <v>20</v>
      </c>
      <c r="BG29" s="129" t="s">
        <v>20</v>
      </c>
      <c r="BH29" s="129" t="s">
        <v>20</v>
      </c>
      <c r="BI29" s="129" t="s">
        <v>20</v>
      </c>
      <c r="BJ29" s="129" t="s">
        <v>20</v>
      </c>
      <c r="BK29" s="129" t="s">
        <v>20</v>
      </c>
      <c r="BL29" s="129" t="s">
        <v>20</v>
      </c>
      <c r="BM29" s="129" t="s">
        <v>20</v>
      </c>
      <c r="BN29" s="129" t="s">
        <v>20</v>
      </c>
      <c r="BO29" s="129" t="s">
        <v>20</v>
      </c>
      <c r="BP29" s="129" t="s">
        <v>20</v>
      </c>
      <c r="BQ29" s="129" t="s">
        <v>20</v>
      </c>
      <c r="BR29" s="129" t="s">
        <v>20</v>
      </c>
      <c r="BS29" s="129" t="s">
        <v>20</v>
      </c>
      <c r="BT29" s="129" t="s">
        <v>20</v>
      </c>
      <c r="BU29" s="129" t="s">
        <v>20</v>
      </c>
      <c r="BV29" s="129" t="s">
        <v>20</v>
      </c>
      <c r="BW29" s="129" t="s">
        <v>20</v>
      </c>
      <c r="BX29" s="129" t="s">
        <v>20</v>
      </c>
      <c r="BY29" s="129" t="s">
        <v>20</v>
      </c>
      <c r="BZ29" s="129"/>
      <c r="CA29" s="129"/>
      <c r="CB29" s="129"/>
      <c r="CC29" s="129"/>
      <c r="CI29" s="14"/>
      <c r="CJ29" s="14"/>
      <c r="CK29" s="14"/>
      <c r="CL29" s="14"/>
      <c r="CM29" s="14"/>
      <c r="CN29" s="14"/>
      <c r="CO29" s="79">
        <v>2</v>
      </c>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row>
    <row r="30" spans="1:245" s="79" customFormat="1" ht="14.25" customHeight="1">
      <c r="A30" s="86"/>
      <c r="B30" s="169" t="s">
        <v>434</v>
      </c>
      <c r="C30" s="107">
        <v>2011</v>
      </c>
      <c r="D30" s="108" t="s">
        <v>373</v>
      </c>
      <c r="E30" s="79" t="s">
        <v>374</v>
      </c>
      <c r="F30" s="79">
        <v>1</v>
      </c>
      <c r="G30" s="113">
        <v>2</v>
      </c>
      <c r="H30" s="79" t="s">
        <v>375</v>
      </c>
      <c r="I30" s="107">
        <v>1</v>
      </c>
      <c r="J30" s="79" t="s">
        <v>376</v>
      </c>
      <c r="K30" s="71">
        <v>32</v>
      </c>
      <c r="L30" s="79" t="s">
        <v>20</v>
      </c>
      <c r="M30" s="88" t="s">
        <v>20</v>
      </c>
      <c r="N30" s="88" t="s">
        <v>20</v>
      </c>
      <c r="O30" s="88" t="s">
        <v>20</v>
      </c>
      <c r="P30" s="79">
        <v>2</v>
      </c>
      <c r="R30" s="88" t="s">
        <v>377</v>
      </c>
      <c r="S30" s="88">
        <v>778</v>
      </c>
      <c r="T30" s="77">
        <v>672</v>
      </c>
      <c r="U30" s="88">
        <v>9</v>
      </c>
      <c r="V30" s="119">
        <v>44</v>
      </c>
      <c r="W30" s="117">
        <v>0</v>
      </c>
      <c r="X30" s="117"/>
      <c r="Y30" s="129">
        <v>9</v>
      </c>
      <c r="Z30" s="129">
        <v>22</v>
      </c>
      <c r="AA30" s="80"/>
      <c r="AB30" s="80"/>
      <c r="AC30" s="80"/>
      <c r="AD30" s="129">
        <v>24.4</v>
      </c>
      <c r="AE30" s="129">
        <v>0.43</v>
      </c>
      <c r="AF30" s="129">
        <v>27.42</v>
      </c>
      <c r="AG30" s="129">
        <v>1.88</v>
      </c>
      <c r="AH30" s="129">
        <v>691</v>
      </c>
      <c r="AI30" s="129">
        <v>113</v>
      </c>
      <c r="AJ30" s="129">
        <v>1132</v>
      </c>
      <c r="AK30" s="129">
        <v>353</v>
      </c>
      <c r="AL30" s="128" t="s">
        <v>20</v>
      </c>
      <c r="AM30" s="128" t="s">
        <v>20</v>
      </c>
      <c r="AN30" s="128" t="s">
        <v>20</v>
      </c>
      <c r="AO30" s="128" t="s">
        <v>20</v>
      </c>
      <c r="AP30" s="129">
        <v>4</v>
      </c>
      <c r="AQ30" s="129">
        <v>16</v>
      </c>
      <c r="AR30" s="128" t="s">
        <v>20</v>
      </c>
      <c r="AS30" s="128" t="s">
        <v>20</v>
      </c>
      <c r="AT30" s="128" t="s">
        <v>20</v>
      </c>
      <c r="AU30" s="128" t="s">
        <v>20</v>
      </c>
      <c r="AV30" s="128" t="s">
        <v>20</v>
      </c>
      <c r="AW30" s="128" t="s">
        <v>20</v>
      </c>
      <c r="AX30" s="128" t="s">
        <v>20</v>
      </c>
      <c r="AY30" s="128" t="s">
        <v>20</v>
      </c>
      <c r="AZ30" s="129">
        <v>1</v>
      </c>
      <c r="BA30" s="129">
        <v>22</v>
      </c>
      <c r="BB30" s="128" t="s">
        <v>20</v>
      </c>
      <c r="BC30" s="128" t="s">
        <v>20</v>
      </c>
      <c r="BD30" s="131">
        <v>6.5</v>
      </c>
      <c r="BE30" s="132">
        <v>5.75</v>
      </c>
      <c r="BF30" s="124" t="s">
        <v>20</v>
      </c>
      <c r="BG30" s="117" t="s">
        <v>20</v>
      </c>
      <c r="BH30" s="117" t="s">
        <v>20</v>
      </c>
      <c r="BI30" s="117" t="s">
        <v>20</v>
      </c>
      <c r="BJ30" s="117" t="s">
        <v>20</v>
      </c>
      <c r="BK30" s="117" t="s">
        <v>20</v>
      </c>
      <c r="BL30" s="117" t="s">
        <v>20</v>
      </c>
      <c r="BM30" s="117" t="s">
        <v>20</v>
      </c>
      <c r="BN30" s="117" t="s">
        <v>20</v>
      </c>
      <c r="BO30" s="117" t="s">
        <v>20</v>
      </c>
      <c r="BP30" s="117" t="s">
        <v>20</v>
      </c>
      <c r="BQ30" s="117" t="s">
        <v>20</v>
      </c>
      <c r="BR30" s="117" t="s">
        <v>20</v>
      </c>
      <c r="BS30" s="117" t="s">
        <v>20</v>
      </c>
      <c r="BT30" s="117" t="s">
        <v>20</v>
      </c>
      <c r="BU30" s="117" t="s">
        <v>20</v>
      </c>
      <c r="BV30" s="117" t="s">
        <v>20</v>
      </c>
      <c r="BW30" s="117" t="s">
        <v>20</v>
      </c>
      <c r="BX30" s="118">
        <v>9</v>
      </c>
      <c r="BY30" s="118">
        <v>44</v>
      </c>
      <c r="BZ30" s="117" t="s">
        <v>20</v>
      </c>
      <c r="CA30" s="117" t="s">
        <v>20</v>
      </c>
      <c r="CB30" s="117" t="s">
        <v>20</v>
      </c>
      <c r="CC30" s="117" t="s">
        <v>20</v>
      </c>
      <c r="CD30" s="117" t="s">
        <v>20</v>
      </c>
      <c r="CE30" s="117" t="s">
        <v>20</v>
      </c>
      <c r="CF30" s="117" t="s">
        <v>20</v>
      </c>
      <c r="CG30" s="117" t="s">
        <v>20</v>
      </c>
      <c r="CI30" s="14"/>
      <c r="CJ30" s="14"/>
      <c r="CK30" s="14"/>
      <c r="CL30" s="14"/>
      <c r="CM30" s="14"/>
      <c r="CN30" s="14"/>
      <c r="CO30" s="79">
        <v>2</v>
      </c>
      <c r="CP30" s="14"/>
      <c r="CQ30" s="14"/>
      <c r="CR30" s="14"/>
      <c r="CS30" s="14"/>
      <c r="CT30" s="14"/>
      <c r="CU30" s="14"/>
      <c r="CV30" s="14"/>
      <c r="CW30" s="14"/>
      <c r="CX30" s="14"/>
      <c r="CY30" s="14"/>
      <c r="CZ30" s="14"/>
      <c r="DA30" s="14"/>
      <c r="DB30" s="88"/>
      <c r="DC30" s="14"/>
      <c r="DD30" s="152"/>
      <c r="DE30" s="152"/>
      <c r="DF30" s="152"/>
      <c r="DG30" s="152"/>
      <c r="DH30" s="152"/>
      <c r="DI30" s="152"/>
      <c r="DJ30" s="153"/>
      <c r="DK30" s="153"/>
      <c r="DL30" s="153"/>
      <c r="DM30" s="153"/>
      <c r="DN30" s="152"/>
      <c r="DO30" s="152"/>
      <c r="DP30" s="152"/>
      <c r="DQ30" s="152"/>
      <c r="DR30" s="152"/>
      <c r="DS30" s="152"/>
      <c r="DT30" s="152"/>
      <c r="DU30" s="152"/>
      <c r="DV30" s="152"/>
      <c r="DW30" s="152"/>
      <c r="DX30" s="152"/>
      <c r="DY30" s="152"/>
      <c r="DZ30" s="152"/>
      <c r="EA30" s="152"/>
      <c r="EB30" s="152"/>
      <c r="EC30" s="154"/>
      <c r="ED30" s="154"/>
      <c r="EE30" s="154"/>
      <c r="EF30" s="15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c r="GD30" s="14"/>
      <c r="GE30" s="14"/>
      <c r="GF30" s="14"/>
      <c r="GG30" s="14"/>
      <c r="GH30" s="14"/>
      <c r="GI30" s="14"/>
      <c r="GJ30" s="14"/>
      <c r="GK30" s="14"/>
      <c r="GL30" s="14"/>
      <c r="GM30" s="14"/>
      <c r="GN30" s="14"/>
      <c r="GO30" s="14"/>
      <c r="GP30" s="14"/>
      <c r="GQ30" s="14"/>
      <c r="GR30" s="14"/>
      <c r="GS30" s="14"/>
      <c r="GT30" s="14"/>
      <c r="GU30" s="14"/>
      <c r="GV30" s="14"/>
      <c r="GW30" s="14"/>
      <c r="GX30" s="14"/>
      <c r="GY30" s="14"/>
      <c r="GZ30" s="14"/>
      <c r="HA30" s="14"/>
      <c r="HB30" s="14"/>
      <c r="HC30" s="14"/>
      <c r="HD30" s="14"/>
      <c r="HE30" s="14"/>
      <c r="HF30" s="14"/>
      <c r="HG30" s="14"/>
      <c r="HH30" s="14"/>
      <c r="HI30" s="14"/>
      <c r="HJ30" s="14"/>
      <c r="HK30" s="14"/>
      <c r="HL30" s="14"/>
      <c r="HM30" s="14"/>
      <c r="HN30" s="14"/>
      <c r="HO30" s="14"/>
      <c r="HP30" s="14"/>
      <c r="HQ30" s="14"/>
      <c r="HR30" s="14"/>
      <c r="HS30" s="14"/>
      <c r="HT30" s="14"/>
      <c r="HU30" s="14"/>
      <c r="HV30" s="14"/>
      <c r="HW30" s="14"/>
      <c r="HX30" s="14"/>
      <c r="HY30" s="14"/>
      <c r="HZ30" s="14"/>
      <c r="IA30" s="14"/>
      <c r="IB30" s="14"/>
      <c r="IC30" s="14"/>
      <c r="ID30" s="14"/>
      <c r="IE30" s="14"/>
      <c r="IF30" s="14"/>
      <c r="IG30" s="14"/>
      <c r="IH30" s="14"/>
      <c r="II30" s="14"/>
      <c r="IJ30" s="14"/>
      <c r="IK30" s="14"/>
    </row>
    <row r="31" spans="1:245" s="79" customFormat="1" ht="16.5" customHeight="1">
      <c r="A31" s="86"/>
      <c r="B31" s="75" t="s">
        <v>435</v>
      </c>
      <c r="C31" s="107">
        <v>2015</v>
      </c>
      <c r="D31" s="108" t="s">
        <v>307</v>
      </c>
      <c r="E31" s="79" t="s">
        <v>308</v>
      </c>
      <c r="F31" s="79">
        <v>1</v>
      </c>
      <c r="G31" s="107">
        <v>3</v>
      </c>
      <c r="H31" s="79" t="s">
        <v>314</v>
      </c>
      <c r="I31" s="79" t="s">
        <v>20</v>
      </c>
      <c r="J31" s="79" t="s">
        <v>317</v>
      </c>
      <c r="K31" s="71">
        <v>30</v>
      </c>
      <c r="L31" s="88" t="s">
        <v>20</v>
      </c>
      <c r="M31" s="88" t="s">
        <v>20</v>
      </c>
      <c r="N31" s="88" t="s">
        <v>20</v>
      </c>
      <c r="O31" s="88" t="s">
        <v>318</v>
      </c>
      <c r="P31" s="79">
        <v>3</v>
      </c>
      <c r="R31" s="88" t="s">
        <v>366</v>
      </c>
      <c r="S31" s="88">
        <v>74</v>
      </c>
      <c r="T31" s="77">
        <v>74</v>
      </c>
      <c r="U31" s="88">
        <v>13</v>
      </c>
      <c r="V31" s="88">
        <v>61</v>
      </c>
      <c r="W31" s="115">
        <v>1</v>
      </c>
      <c r="X31" s="14" t="s">
        <v>7</v>
      </c>
      <c r="Y31" s="133" t="s">
        <v>20</v>
      </c>
      <c r="Z31" s="133" t="s">
        <v>20</v>
      </c>
      <c r="AA31" s="133"/>
      <c r="AB31" s="133"/>
      <c r="AC31" s="133"/>
      <c r="AD31" s="134" t="s">
        <v>20</v>
      </c>
      <c r="AE31" s="134" t="s">
        <v>20</v>
      </c>
      <c r="AF31" s="134" t="s">
        <v>20</v>
      </c>
      <c r="AG31" s="134" t="s">
        <v>20</v>
      </c>
      <c r="AH31" s="134" t="s">
        <v>20</v>
      </c>
      <c r="AI31" s="134" t="s">
        <v>20</v>
      </c>
      <c r="AJ31" s="134" t="s">
        <v>20</v>
      </c>
      <c r="AK31" s="134" t="s">
        <v>20</v>
      </c>
      <c r="AL31" s="134" t="s">
        <v>20</v>
      </c>
      <c r="AM31" s="134" t="s">
        <v>20</v>
      </c>
      <c r="AN31" s="134" t="s">
        <v>20</v>
      </c>
      <c r="AO31" s="134" t="s">
        <v>20</v>
      </c>
      <c r="AP31" s="134" t="s">
        <v>20</v>
      </c>
      <c r="AQ31" s="134" t="s">
        <v>20</v>
      </c>
      <c r="AR31" s="134" t="s">
        <v>20</v>
      </c>
      <c r="AS31" s="134" t="s">
        <v>20</v>
      </c>
      <c r="AT31" s="134" t="s">
        <v>20</v>
      </c>
      <c r="AU31" s="134" t="s">
        <v>20</v>
      </c>
      <c r="AV31" s="134" t="s">
        <v>20</v>
      </c>
      <c r="AW31" s="134" t="s">
        <v>20</v>
      </c>
      <c r="AX31" s="134" t="s">
        <v>20</v>
      </c>
      <c r="AY31" s="134" t="s">
        <v>20</v>
      </c>
      <c r="AZ31" s="134" t="s">
        <v>20</v>
      </c>
      <c r="BA31" s="134" t="s">
        <v>20</v>
      </c>
      <c r="BB31" s="134" t="s">
        <v>20</v>
      </c>
      <c r="BC31" s="134" t="s">
        <v>20</v>
      </c>
      <c r="BD31" s="134" t="s">
        <v>20</v>
      </c>
      <c r="BE31" s="134" t="s">
        <v>20</v>
      </c>
      <c r="BF31" s="135">
        <v>10</v>
      </c>
      <c r="BG31" s="115">
        <v>27</v>
      </c>
      <c r="BH31" s="82" t="s">
        <v>20</v>
      </c>
      <c r="BI31" s="82" t="s">
        <v>20</v>
      </c>
      <c r="BJ31" s="82" t="s">
        <v>20</v>
      </c>
      <c r="BK31" s="82" t="s">
        <v>20</v>
      </c>
      <c r="BL31" s="82" t="s">
        <v>20</v>
      </c>
      <c r="BM31" s="82" t="s">
        <v>20</v>
      </c>
      <c r="BN31" s="82" t="s">
        <v>20</v>
      </c>
      <c r="BO31" s="82" t="s">
        <v>20</v>
      </c>
      <c r="BP31" s="82" t="s">
        <v>20</v>
      </c>
      <c r="BQ31" s="82" t="s">
        <v>20</v>
      </c>
      <c r="BR31" s="82" t="s">
        <v>20</v>
      </c>
      <c r="BS31" s="82" t="s">
        <v>20</v>
      </c>
      <c r="BT31" s="82" t="s">
        <v>20</v>
      </c>
      <c r="BU31" s="82" t="s">
        <v>20</v>
      </c>
      <c r="BV31" s="82" t="s">
        <v>20</v>
      </c>
      <c r="BW31" s="82" t="s">
        <v>20</v>
      </c>
      <c r="BX31" s="82" t="s">
        <v>20</v>
      </c>
      <c r="BY31" s="82" t="s">
        <v>20</v>
      </c>
      <c r="BZ31" s="82"/>
      <c r="CA31" s="82"/>
      <c r="CB31" s="82"/>
      <c r="CC31" s="82"/>
      <c r="CD31" s="82"/>
      <c r="CE31" s="82"/>
      <c r="CF31" s="82"/>
      <c r="CG31" s="82"/>
      <c r="CH31" s="82"/>
      <c r="CI31" s="14"/>
      <c r="CJ31" s="14"/>
      <c r="CK31" s="14"/>
      <c r="CL31" s="14"/>
      <c r="CM31" s="14"/>
      <c r="CN31" s="14"/>
      <c r="CO31" s="79">
        <v>3</v>
      </c>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row>
    <row r="32" spans="1:245" s="14" customFormat="1">
      <c r="A32" s="86"/>
      <c r="B32" s="167" t="s">
        <v>438</v>
      </c>
      <c r="C32" s="77">
        <v>1976</v>
      </c>
      <c r="D32" s="79" t="s">
        <v>380</v>
      </c>
      <c r="E32" s="79" t="s">
        <v>381</v>
      </c>
      <c r="F32">
        <v>1</v>
      </c>
      <c r="G32" s="79"/>
      <c r="H32"/>
      <c r="I32" s="79"/>
      <c r="J32"/>
      <c r="K32" s="79"/>
      <c r="L32" s="79"/>
      <c r="M32" s="79"/>
      <c r="N32" s="79"/>
      <c r="O32" s="79"/>
      <c r="P32"/>
      <c r="Q32" s="79"/>
      <c r="R32" s="79"/>
      <c r="S32" s="79"/>
      <c r="T32" s="79"/>
      <c r="U32" s="79"/>
      <c r="V32" s="79"/>
      <c r="W32" s="79"/>
      <c r="X32" s="79"/>
      <c r="Y32" s="129"/>
      <c r="Z32" s="129"/>
      <c r="AA32" s="80"/>
      <c r="AB32" s="80"/>
      <c r="AC32" s="80"/>
      <c r="AD32" s="129"/>
      <c r="AE32" s="129"/>
      <c r="AF32" s="129"/>
      <c r="AG32" s="129"/>
      <c r="AH32" s="129"/>
      <c r="AI32" s="129"/>
      <c r="AJ32" s="129"/>
      <c r="AK32" s="129"/>
      <c r="AL32" s="129"/>
      <c r="AM32" s="129"/>
      <c r="AN32" s="129"/>
      <c r="AO32" s="129"/>
      <c r="AP32" s="129"/>
      <c r="AQ32" s="129"/>
      <c r="AR32" s="129"/>
      <c r="AS32" s="129"/>
      <c r="AT32" s="129"/>
      <c r="AU32" s="129"/>
      <c r="AV32" s="129"/>
      <c r="AW32" s="129"/>
      <c r="AX32" s="129"/>
      <c r="AY32" s="129"/>
      <c r="AZ32" s="129"/>
      <c r="BA32" s="129"/>
      <c r="BB32" s="129"/>
      <c r="BC32" s="129"/>
      <c r="BD32" s="129"/>
      <c r="BE32" s="129"/>
      <c r="BF32" s="129"/>
      <c r="BG32" s="79"/>
      <c r="BH32" s="79"/>
      <c r="BI32" s="79"/>
      <c r="BJ32" s="79"/>
      <c r="BK32" s="79"/>
      <c r="BL32" s="79"/>
      <c r="BM32" s="79"/>
      <c r="BN32" s="79"/>
      <c r="BO32" s="79"/>
      <c r="BP32" s="79"/>
      <c r="BQ32" s="79"/>
      <c r="BR32" s="79"/>
      <c r="BS32" s="79"/>
      <c r="BT32" s="79"/>
      <c r="BU32" s="79"/>
      <c r="BV32" s="79"/>
      <c r="BW32" s="79"/>
      <c r="BX32" s="79"/>
      <c r="BY32" s="79"/>
      <c r="BZ32" s="79"/>
      <c r="CA32" s="79"/>
      <c r="CB32" s="79"/>
      <c r="CC32" s="79"/>
      <c r="CD32" s="79"/>
      <c r="CE32" s="79"/>
      <c r="CF32" s="79"/>
      <c r="CG32" s="79"/>
      <c r="CH32" s="79"/>
      <c r="CO32" s="79"/>
      <c r="DB32" s="88"/>
      <c r="DD32" s="152"/>
      <c r="DE32" s="152"/>
      <c r="DF32" s="152"/>
      <c r="DG32" s="152"/>
      <c r="DH32" s="152"/>
      <c r="DI32" s="152"/>
      <c r="DJ32" s="153"/>
      <c r="DK32" s="153"/>
      <c r="DL32" s="153"/>
      <c r="DM32" s="153"/>
      <c r="DN32" s="152"/>
      <c r="DO32" s="152"/>
      <c r="DP32" s="152"/>
      <c r="DQ32" s="152"/>
      <c r="DR32" s="152"/>
      <c r="DS32" s="152"/>
      <c r="DT32" s="152"/>
      <c r="DU32" s="152"/>
      <c r="DV32" s="152"/>
      <c r="DW32" s="152"/>
      <c r="DX32" s="152"/>
      <c r="DY32" s="152"/>
      <c r="DZ32" s="152"/>
      <c r="EA32" s="152"/>
      <c r="EB32" s="152"/>
      <c r="EC32" s="154"/>
      <c r="ED32" s="154"/>
      <c r="EE32" s="154"/>
      <c r="EF32" s="154"/>
      <c r="ES32" s="79"/>
      <c r="ET32" s="79"/>
      <c r="EU32" s="79"/>
      <c r="EV32" s="79"/>
      <c r="EW32" s="79"/>
      <c r="EX32" s="79"/>
      <c r="EY32" s="79"/>
      <c r="EZ32" s="79"/>
      <c r="FA32" s="79"/>
      <c r="FB32" s="79"/>
      <c r="FC32" s="79"/>
      <c r="FD32" s="79"/>
      <c r="FE32" s="79"/>
      <c r="FF32" s="79"/>
      <c r="FG32" s="79"/>
      <c r="FH32" s="79"/>
      <c r="FI32" s="79"/>
      <c r="FJ32" s="79"/>
      <c r="FK32" s="79"/>
      <c r="FL32" s="79"/>
      <c r="FM32" s="79"/>
      <c r="FN32" s="79"/>
      <c r="FO32" s="79"/>
      <c r="FP32" s="79"/>
      <c r="FQ32" s="79"/>
      <c r="FR32" s="79"/>
      <c r="FS32" s="79"/>
      <c r="FT32" s="79"/>
      <c r="FU32" s="79"/>
      <c r="FV32" s="79"/>
      <c r="FW32" s="79"/>
      <c r="FX32" s="79"/>
      <c r="FY32" s="79"/>
      <c r="FZ32" s="79"/>
      <c r="GA32" s="79"/>
      <c r="GB32" s="79"/>
      <c r="GC32" s="79"/>
      <c r="GD32" s="79"/>
      <c r="GE32" s="79"/>
      <c r="GF32" s="79"/>
      <c r="GG32" s="79"/>
      <c r="GH32" s="79"/>
      <c r="GI32" s="79"/>
      <c r="GJ32" s="79"/>
      <c r="GK32" s="79"/>
      <c r="GL32" s="79"/>
      <c r="GM32" s="79"/>
      <c r="GN32" s="79"/>
      <c r="GO32" s="79"/>
      <c r="GP32" s="79"/>
      <c r="GQ32" s="79"/>
      <c r="GR32" s="79"/>
      <c r="GS32" s="79"/>
      <c r="GT32" s="79"/>
      <c r="GU32" s="79"/>
      <c r="GV32" s="79"/>
      <c r="GW32" s="79"/>
      <c r="GX32" s="79"/>
      <c r="GY32" s="79"/>
      <c r="GZ32" s="79"/>
      <c r="HA32" s="79"/>
      <c r="HB32" s="79"/>
      <c r="HC32" s="79"/>
      <c r="HD32" s="79"/>
      <c r="HE32" s="79"/>
      <c r="HF32" s="79"/>
      <c r="HG32" s="79"/>
      <c r="HH32" s="79"/>
      <c r="HI32" s="79"/>
      <c r="HJ32" s="79"/>
      <c r="HK32" s="79"/>
      <c r="HL32" s="79"/>
      <c r="HM32" s="79"/>
      <c r="HN32" s="79"/>
      <c r="HO32" s="79"/>
      <c r="HP32" s="79"/>
      <c r="HQ32" s="79"/>
      <c r="HR32" s="79"/>
      <c r="HS32" s="79"/>
      <c r="HT32" s="79"/>
      <c r="HU32" s="79"/>
      <c r="HV32" s="79"/>
      <c r="HW32" s="79"/>
      <c r="HX32" s="79"/>
      <c r="HY32" s="79"/>
      <c r="HZ32" s="79"/>
      <c r="IA32" s="79"/>
      <c r="IB32" s="79"/>
      <c r="IC32" s="79"/>
      <c r="ID32" s="79"/>
      <c r="IE32" s="79"/>
      <c r="IF32" s="79"/>
      <c r="IG32" s="79"/>
      <c r="IH32" s="79"/>
      <c r="II32" s="79"/>
      <c r="IJ32" s="79"/>
      <c r="IK32" s="79"/>
    </row>
    <row r="33" spans="1:245" s="54" customFormat="1">
      <c r="A33" s="86"/>
      <c r="B33" s="75" t="s">
        <v>439</v>
      </c>
      <c r="C33" s="107">
        <v>2009</v>
      </c>
      <c r="D33" s="108" t="s">
        <v>286</v>
      </c>
      <c r="E33" s="79" t="s">
        <v>287</v>
      </c>
      <c r="F33" s="79">
        <v>2</v>
      </c>
      <c r="G33" s="107">
        <v>2</v>
      </c>
      <c r="H33" t="s">
        <v>288</v>
      </c>
      <c r="I33" s="107">
        <v>1</v>
      </c>
      <c r="J33" t="s">
        <v>289</v>
      </c>
      <c r="K33" s="71">
        <v>29.857142857142858</v>
      </c>
      <c r="L33" s="88" t="s">
        <v>20</v>
      </c>
      <c r="M33" s="88" t="s">
        <v>20</v>
      </c>
      <c r="N33" s="88" t="s">
        <v>20</v>
      </c>
      <c r="O33" s="88" t="s">
        <v>290</v>
      </c>
      <c r="P33">
        <v>2</v>
      </c>
      <c r="Q33" s="79"/>
      <c r="R33" s="88" t="s">
        <v>369</v>
      </c>
      <c r="S33" s="88">
        <v>497</v>
      </c>
      <c r="T33" s="77" t="s">
        <v>291</v>
      </c>
      <c r="U33" s="114" t="s">
        <v>292</v>
      </c>
      <c r="V33" s="88">
        <v>18</v>
      </c>
      <c r="W33" s="82">
        <v>0</v>
      </c>
      <c r="X33" s="82" t="s">
        <v>447</v>
      </c>
      <c r="Y33" s="174">
        <v>12</v>
      </c>
      <c r="Z33" s="174">
        <v>12</v>
      </c>
      <c r="AA33" s="173">
        <f>SUM(Y33:Z33)</f>
        <v>24</v>
      </c>
      <c r="AB33" s="173" t="e">
        <f>U33-Y33</f>
        <v>#VALUE!</v>
      </c>
      <c r="AC33" s="173">
        <f>SUM(U33:V33)-SUM(Y33:Z33)</f>
        <v>-6</v>
      </c>
      <c r="AD33" s="134">
        <v>26.3</v>
      </c>
      <c r="AE33" s="134">
        <v>1.9</v>
      </c>
      <c r="AF33" s="134">
        <v>26.9</v>
      </c>
      <c r="AG33" s="134">
        <v>1.6</v>
      </c>
      <c r="AH33" s="134">
        <v>897</v>
      </c>
      <c r="AI33" s="134">
        <v>217</v>
      </c>
      <c r="AJ33" s="134">
        <v>957</v>
      </c>
      <c r="AK33" s="134">
        <v>268</v>
      </c>
      <c r="AL33" s="134" t="s">
        <v>20</v>
      </c>
      <c r="AM33" s="134" t="s">
        <v>20</v>
      </c>
      <c r="AN33" s="134" t="s">
        <v>20</v>
      </c>
      <c r="AO33" s="134" t="s">
        <v>20</v>
      </c>
      <c r="AP33" s="134">
        <v>8</v>
      </c>
      <c r="AQ33" s="134">
        <v>1</v>
      </c>
      <c r="AR33" s="161" t="s">
        <v>413</v>
      </c>
      <c r="AS33" s="161" t="s">
        <v>415</v>
      </c>
      <c r="AT33" s="134">
        <v>8</v>
      </c>
      <c r="AU33" s="134">
        <v>16</v>
      </c>
      <c r="AV33" s="134" t="s">
        <v>20</v>
      </c>
      <c r="AW33" s="134" t="s">
        <v>20</v>
      </c>
      <c r="AX33" s="134">
        <v>3</v>
      </c>
      <c r="AY33" s="134">
        <v>4</v>
      </c>
      <c r="AZ33" s="134">
        <v>8</v>
      </c>
      <c r="BA33" s="134">
        <v>8</v>
      </c>
      <c r="BB33" s="134">
        <v>17</v>
      </c>
      <c r="BC33" s="134">
        <v>16</v>
      </c>
      <c r="BD33" s="134" t="s">
        <v>20</v>
      </c>
      <c r="BE33" s="134" t="s">
        <v>20</v>
      </c>
      <c r="BF33" s="134" t="s">
        <v>20</v>
      </c>
      <c r="BG33" s="82" t="s">
        <v>20</v>
      </c>
      <c r="BH33" s="82" t="s">
        <v>20</v>
      </c>
      <c r="BI33" s="82" t="s">
        <v>20</v>
      </c>
      <c r="BJ33" s="115">
        <v>11</v>
      </c>
      <c r="BK33" s="82">
        <v>5</v>
      </c>
      <c r="BL33" s="115">
        <v>13</v>
      </c>
      <c r="BM33" s="82">
        <v>8</v>
      </c>
      <c r="BN33" s="82" t="s">
        <v>20</v>
      </c>
      <c r="BO33" s="82" t="s">
        <v>20</v>
      </c>
      <c r="BP33" s="115">
        <v>11</v>
      </c>
      <c r="BQ33" s="82">
        <v>4</v>
      </c>
      <c r="BR33" s="82" t="s">
        <v>20</v>
      </c>
      <c r="BS33" s="82" t="s">
        <v>20</v>
      </c>
      <c r="BT33" s="82" t="s">
        <v>20</v>
      </c>
      <c r="BU33" s="82" t="s">
        <v>20</v>
      </c>
      <c r="BV33" s="115">
        <v>11</v>
      </c>
      <c r="BW33" s="82" t="s">
        <v>20</v>
      </c>
      <c r="BX33" s="82">
        <v>7</v>
      </c>
      <c r="BY33" s="82" t="s">
        <v>20</v>
      </c>
      <c r="BZ33" s="82" t="s">
        <v>20</v>
      </c>
      <c r="CA33" s="82" t="s">
        <v>20</v>
      </c>
      <c r="CB33" s="82" t="s">
        <v>20</v>
      </c>
      <c r="CC33" s="82" t="s">
        <v>20</v>
      </c>
      <c r="CD33" s="82" t="s">
        <v>20</v>
      </c>
      <c r="CE33" s="82" t="s">
        <v>20</v>
      </c>
      <c r="CF33" s="82" t="s">
        <v>20</v>
      </c>
      <c r="CG33" s="82" t="s">
        <v>20</v>
      </c>
      <c r="CH33" s="82" t="s">
        <v>293</v>
      </c>
      <c r="CI33" s="14"/>
      <c r="CJ33" s="14"/>
      <c r="CK33" s="14"/>
      <c r="CL33" s="14"/>
      <c r="CM33" s="14"/>
      <c r="CN33" s="14"/>
      <c r="CO33" s="79">
        <v>2</v>
      </c>
      <c r="CP33" s="14"/>
      <c r="CQ33" s="14"/>
      <c r="CR33" s="14"/>
      <c r="CS33" s="14"/>
      <c r="CT33" s="14"/>
      <c r="CU33" s="14"/>
      <c r="CV33" s="14"/>
      <c r="CW33" s="14"/>
      <c r="CX33" s="14"/>
      <c r="CY33" s="14"/>
      <c r="CZ33" s="14"/>
      <c r="DA33" s="14"/>
      <c r="DB33" s="88"/>
      <c r="DC33" s="14"/>
      <c r="DD33" s="152"/>
      <c r="DE33" s="152"/>
      <c r="DF33" s="152"/>
      <c r="DG33" s="152"/>
      <c r="DH33" s="152"/>
      <c r="DI33" s="152"/>
      <c r="DJ33" s="153"/>
      <c r="DK33" s="153"/>
      <c r="DL33" s="153"/>
      <c r="DM33" s="153"/>
      <c r="DN33" s="152"/>
      <c r="DO33" s="152"/>
      <c r="DP33" s="152"/>
      <c r="DQ33" s="152"/>
      <c r="DR33" s="152"/>
      <c r="DS33" s="152"/>
      <c r="DT33" s="152"/>
      <c r="DU33" s="152"/>
      <c r="DV33" s="152"/>
      <c r="DW33" s="152"/>
      <c r="DX33" s="152"/>
      <c r="DY33" s="152"/>
      <c r="DZ33" s="152"/>
      <c r="EA33" s="152"/>
      <c r="EB33" s="152"/>
      <c r="EC33" s="154"/>
      <c r="ED33" s="154"/>
      <c r="EE33" s="154"/>
      <c r="EF33" s="154"/>
      <c r="EG33" s="14"/>
      <c r="EH33" s="42"/>
      <c r="EI33" s="42"/>
      <c r="EJ33" s="42"/>
      <c r="EK33" s="42"/>
      <c r="EL33" s="42"/>
      <c r="EM33" s="42"/>
      <c r="EN33" s="42"/>
      <c r="EO33" s="42"/>
      <c r="EP33" s="42"/>
      <c r="EQ33" s="42"/>
      <c r="ER33" s="42"/>
      <c r="ES33" s="42"/>
      <c r="ET33" s="42"/>
      <c r="EU33" s="42"/>
      <c r="EV33" s="42"/>
      <c r="EW33" s="42"/>
      <c r="EX33" s="42"/>
      <c r="EY33" s="42"/>
      <c r="EZ33" s="42"/>
      <c r="FA33" s="42"/>
      <c r="FB33" s="42"/>
      <c r="FC33" s="42"/>
      <c r="FD33" s="42"/>
      <c r="FE33" s="42"/>
      <c r="FF33" s="42"/>
      <c r="FG33" s="42"/>
      <c r="FH33" s="42"/>
      <c r="FI33" s="42"/>
      <c r="FJ33" s="42"/>
      <c r="FK33" s="42"/>
      <c r="FL33" s="42"/>
      <c r="FM33" s="42"/>
      <c r="FN33" s="42"/>
      <c r="FO33" s="42"/>
      <c r="FP33" s="42"/>
      <c r="FQ33" s="42"/>
      <c r="FR33" s="42"/>
      <c r="FS33" s="42"/>
      <c r="FT33" s="42"/>
      <c r="FU33" s="42"/>
      <c r="FV33" s="42"/>
      <c r="FW33" s="42"/>
      <c r="FX33" s="42"/>
      <c r="FY33" s="42"/>
      <c r="FZ33" s="42"/>
      <c r="GA33" s="42"/>
      <c r="GB33" s="42"/>
      <c r="GC33" s="42"/>
      <c r="GD33" s="42"/>
      <c r="GE33" s="42"/>
      <c r="GF33" s="42"/>
      <c r="GG33" s="42"/>
      <c r="GH33" s="42"/>
      <c r="GI33" s="42"/>
      <c r="GJ33" s="42"/>
      <c r="GK33" s="42"/>
      <c r="GL33" s="42"/>
      <c r="GM33" s="42"/>
      <c r="GN33" s="42"/>
      <c r="GO33" s="42"/>
      <c r="GP33" s="42"/>
      <c r="GQ33" s="42"/>
      <c r="GR33" s="42"/>
      <c r="GS33" s="42"/>
      <c r="GT33" s="42"/>
      <c r="GU33" s="42"/>
      <c r="GV33" s="42"/>
      <c r="GW33" s="42"/>
      <c r="GX33" s="42"/>
      <c r="GY33" s="42"/>
      <c r="GZ33" s="42"/>
      <c r="HA33" s="42"/>
      <c r="HB33" s="42"/>
      <c r="HC33" s="42"/>
      <c r="HD33" s="42"/>
      <c r="HE33" s="42"/>
      <c r="HF33" s="42"/>
      <c r="HG33" s="42"/>
      <c r="HH33" s="42"/>
      <c r="HI33" s="42"/>
      <c r="HJ33" s="42"/>
      <c r="HK33" s="42"/>
      <c r="HL33" s="42"/>
      <c r="HM33" s="42"/>
      <c r="HN33" s="42"/>
      <c r="HO33" s="42"/>
      <c r="HP33" s="42"/>
      <c r="HQ33" s="42"/>
      <c r="HR33" s="42"/>
      <c r="HS33" s="42"/>
      <c r="HT33" s="42"/>
      <c r="HU33" s="42"/>
      <c r="HV33" s="42"/>
      <c r="HW33" s="42"/>
      <c r="HX33" s="42"/>
      <c r="HY33" s="42"/>
      <c r="HZ33" s="42"/>
      <c r="IA33" s="42"/>
      <c r="IB33" s="42"/>
      <c r="IC33" s="42"/>
      <c r="ID33" s="42"/>
      <c r="IE33" s="42"/>
      <c r="IF33" s="42"/>
      <c r="IG33" s="42"/>
      <c r="IH33" s="42"/>
      <c r="II33" s="42"/>
      <c r="IJ33" s="42"/>
      <c r="IK33" s="42"/>
    </row>
    <row r="34" spans="1:245" s="79" customFormat="1">
      <c r="A34" s="123">
        <v>3</v>
      </c>
      <c r="B34" s="75" t="s">
        <v>444</v>
      </c>
      <c r="C34" s="107">
        <v>2017</v>
      </c>
      <c r="D34" s="108" t="s">
        <v>386</v>
      </c>
      <c r="F34">
        <v>1</v>
      </c>
      <c r="G34" s="107">
        <v>1</v>
      </c>
      <c r="H34" t="s">
        <v>388</v>
      </c>
      <c r="I34" s="107">
        <v>1</v>
      </c>
      <c r="J34" s="93" t="s">
        <v>387</v>
      </c>
      <c r="K34" s="71">
        <v>37</v>
      </c>
      <c r="L34" s="88" t="s">
        <v>7</v>
      </c>
      <c r="M34" s="88" t="s">
        <v>7</v>
      </c>
      <c r="N34" s="88" t="s">
        <v>7</v>
      </c>
      <c r="O34" s="88" t="s">
        <v>391</v>
      </c>
      <c r="P34" s="141">
        <v>1</v>
      </c>
      <c r="Q34" s="141"/>
      <c r="R34" s="88" t="s">
        <v>389</v>
      </c>
      <c r="S34" s="88">
        <v>32</v>
      </c>
      <c r="T34" s="77">
        <v>32</v>
      </c>
      <c r="V34" s="88" t="s">
        <v>390</v>
      </c>
      <c r="Y34" s="129"/>
      <c r="Z34" s="129"/>
      <c r="AA34" s="80"/>
      <c r="AB34" s="80"/>
      <c r="AC34" s="80"/>
      <c r="AD34" s="129"/>
      <c r="AE34" s="129"/>
      <c r="AF34" s="129"/>
      <c r="AG34" s="129"/>
      <c r="AH34" s="129"/>
      <c r="AI34" s="129"/>
      <c r="AJ34" s="129"/>
      <c r="AK34" s="129"/>
      <c r="AL34" s="129"/>
      <c r="AM34" s="129"/>
      <c r="AN34" s="129"/>
      <c r="AO34" s="129"/>
      <c r="AP34" s="129"/>
      <c r="AQ34" s="129"/>
      <c r="AR34" s="129"/>
      <c r="AS34" s="129"/>
      <c r="AT34" s="129"/>
      <c r="AU34" s="129"/>
      <c r="AV34" s="129"/>
      <c r="AW34" s="129"/>
      <c r="AX34" s="129"/>
      <c r="AY34" s="129"/>
      <c r="AZ34" s="129"/>
      <c r="BA34" s="129"/>
      <c r="BB34" s="129"/>
      <c r="BC34" s="129"/>
      <c r="BD34" s="129"/>
      <c r="BE34" s="129"/>
      <c r="BF34" s="129"/>
      <c r="CI34" s="14"/>
      <c r="CJ34" s="14"/>
      <c r="CK34" s="14"/>
      <c r="CL34" s="14"/>
      <c r="CM34" s="14"/>
      <c r="CN34" s="14"/>
      <c r="CO34" s="141">
        <v>1</v>
      </c>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c r="ET34" s="14"/>
      <c r="EU34" s="14"/>
      <c r="EV34" s="14"/>
      <c r="EW34" s="14"/>
      <c r="EX34" s="14"/>
      <c r="EY34" s="14"/>
      <c r="EZ34" s="14"/>
      <c r="FA34" s="14"/>
      <c r="FB34" s="14"/>
      <c r="FC34" s="14"/>
      <c r="FD34" s="14"/>
      <c r="FE34" s="14"/>
      <c r="FF34" s="14"/>
      <c r="FG34" s="14"/>
      <c r="FH34" s="14"/>
      <c r="FI34" s="14"/>
      <c r="FJ34" s="14"/>
      <c r="FK34" s="14"/>
      <c r="FL34" s="14"/>
      <c r="FM34" s="14"/>
      <c r="FN34" s="14"/>
      <c r="FO34" s="14"/>
      <c r="FP34" s="14"/>
      <c r="FQ34" s="14"/>
      <c r="FR34" s="14"/>
      <c r="FS34" s="14"/>
      <c r="FT34" s="14"/>
      <c r="FU34" s="14"/>
      <c r="FV34" s="14"/>
      <c r="FW34" s="14"/>
      <c r="FX34" s="14"/>
      <c r="FY34" s="14"/>
      <c r="FZ34" s="14"/>
      <c r="GA34" s="14"/>
      <c r="GB34" s="14"/>
      <c r="GC34" s="14"/>
      <c r="GD34" s="14"/>
      <c r="GE34" s="14"/>
      <c r="GF34" s="14"/>
      <c r="GG34" s="14"/>
      <c r="GH34" s="14"/>
      <c r="GI34" s="14"/>
      <c r="GJ34" s="14"/>
      <c r="GK34" s="14"/>
      <c r="GL34" s="14"/>
      <c r="GM34" s="14"/>
      <c r="GN34" s="14"/>
      <c r="GO34" s="14"/>
      <c r="GP34" s="14"/>
      <c r="GQ34" s="14"/>
      <c r="GR34" s="14"/>
      <c r="GS34" s="14"/>
      <c r="GT34" s="14"/>
      <c r="GU34" s="14"/>
      <c r="GV34" s="14"/>
      <c r="GW34" s="14"/>
      <c r="GX34" s="14"/>
      <c r="GY34" s="14"/>
      <c r="GZ34" s="14"/>
      <c r="HA34" s="14"/>
      <c r="HB34" s="14"/>
      <c r="HC34" s="14"/>
      <c r="HD34" s="14"/>
      <c r="HE34" s="14"/>
      <c r="HF34" s="14"/>
      <c r="HG34" s="14"/>
      <c r="HH34" s="14"/>
      <c r="HI34" s="14"/>
      <c r="HJ34" s="14"/>
      <c r="HK34" s="14"/>
      <c r="HL34" s="14"/>
      <c r="HM34" s="14"/>
      <c r="HN34" s="14"/>
      <c r="HO34" s="14"/>
      <c r="HP34" s="14"/>
      <c r="HQ34" s="14"/>
      <c r="HR34" s="14"/>
      <c r="HS34" s="14"/>
      <c r="HT34" s="14"/>
      <c r="HU34" s="14"/>
      <c r="HV34" s="14"/>
      <c r="HW34" s="14"/>
      <c r="HX34" s="14"/>
      <c r="HY34" s="14"/>
      <c r="HZ34" s="14"/>
      <c r="IA34" s="14"/>
      <c r="IB34" s="14"/>
      <c r="IC34" s="14"/>
      <c r="ID34" s="14"/>
      <c r="IE34" s="14"/>
      <c r="IF34" s="14"/>
      <c r="IG34" s="14"/>
      <c r="IH34" s="14"/>
      <c r="II34" s="14"/>
      <c r="IJ34" s="14"/>
      <c r="IK34" s="14"/>
    </row>
    <row r="35" spans="1:245" s="14" customFormat="1">
      <c r="A35" s="86"/>
      <c r="B35" s="154" t="s">
        <v>431</v>
      </c>
      <c r="C35" s="107">
        <v>2013</v>
      </c>
      <c r="D35" s="108" t="s">
        <v>320</v>
      </c>
      <c r="E35" s="79" t="s">
        <v>321</v>
      </c>
      <c r="F35" s="79">
        <v>1</v>
      </c>
      <c r="G35" s="107">
        <v>1</v>
      </c>
      <c r="H35" s="79" t="s">
        <v>322</v>
      </c>
      <c r="I35" s="107">
        <v>2</v>
      </c>
      <c r="J35" s="79" t="s">
        <v>323</v>
      </c>
      <c r="K35" s="71">
        <v>30.857142857142858</v>
      </c>
      <c r="L35" s="79">
        <v>24</v>
      </c>
      <c r="M35" s="88" t="s">
        <v>20</v>
      </c>
      <c r="N35" s="88" t="s">
        <v>20</v>
      </c>
      <c r="O35" s="88" t="s">
        <v>324</v>
      </c>
      <c r="P35" s="79">
        <v>1</v>
      </c>
      <c r="Q35" s="79"/>
      <c r="R35" s="88" t="s">
        <v>366</v>
      </c>
      <c r="S35" s="88">
        <v>146</v>
      </c>
      <c r="T35" s="77">
        <v>146</v>
      </c>
      <c r="U35" s="159">
        <v>9</v>
      </c>
      <c r="V35" s="88">
        <v>73</v>
      </c>
      <c r="W35" s="14">
        <v>0</v>
      </c>
      <c r="X35" s="42" t="s">
        <v>7</v>
      </c>
      <c r="Y35" s="153" t="s">
        <v>20</v>
      </c>
      <c r="Z35" s="153" t="s">
        <v>20</v>
      </c>
      <c r="AA35" s="173">
        <f>SUM(Y35:Z35)</f>
        <v>0</v>
      </c>
      <c r="AB35" s="173" t="e">
        <f>U35-Y35</f>
        <v>#VALUE!</v>
      </c>
      <c r="AC35" s="173">
        <f>SUM(U35:V35)-SUM(Y35:Z35)</f>
        <v>82</v>
      </c>
      <c r="AD35" s="130" t="s">
        <v>20</v>
      </c>
      <c r="AE35" s="130" t="s">
        <v>20</v>
      </c>
      <c r="AF35" s="130" t="s">
        <v>20</v>
      </c>
      <c r="AG35" s="130" t="s">
        <v>20</v>
      </c>
      <c r="AH35" s="130" t="s">
        <v>20</v>
      </c>
      <c r="AI35" s="130" t="s">
        <v>20</v>
      </c>
      <c r="AJ35" s="130" t="s">
        <v>20</v>
      </c>
      <c r="AK35" s="130" t="s">
        <v>20</v>
      </c>
      <c r="AL35" s="130" t="s">
        <v>20</v>
      </c>
      <c r="AM35" s="130" t="s">
        <v>20</v>
      </c>
      <c r="AN35" s="130" t="s">
        <v>20</v>
      </c>
      <c r="AO35" s="130" t="s">
        <v>20</v>
      </c>
      <c r="AP35" s="130" t="s">
        <v>20</v>
      </c>
      <c r="AQ35" s="130" t="s">
        <v>20</v>
      </c>
      <c r="AR35" s="130" t="s">
        <v>20</v>
      </c>
      <c r="AS35" s="130" t="s">
        <v>20</v>
      </c>
      <c r="AT35" s="130">
        <v>4</v>
      </c>
      <c r="AU35" s="130">
        <v>69</v>
      </c>
      <c r="AV35" s="130" t="s">
        <v>20</v>
      </c>
      <c r="AW35" s="130" t="s">
        <v>20</v>
      </c>
      <c r="AX35" s="130" t="s">
        <v>20</v>
      </c>
      <c r="AY35" s="130" t="s">
        <v>20</v>
      </c>
      <c r="AZ35" s="130" t="s">
        <v>20</v>
      </c>
      <c r="BA35" s="130" t="s">
        <v>20</v>
      </c>
      <c r="BB35" s="130" t="s">
        <v>20</v>
      </c>
      <c r="BC35" s="130" t="s">
        <v>20</v>
      </c>
      <c r="BD35" s="130" t="s">
        <v>20</v>
      </c>
      <c r="BE35" s="130" t="s">
        <v>20</v>
      </c>
      <c r="BF35" s="130" t="s">
        <v>20</v>
      </c>
      <c r="BG35" s="14" t="s">
        <v>20</v>
      </c>
      <c r="BH35" s="42" t="s">
        <v>20</v>
      </c>
      <c r="BI35" s="42" t="s">
        <v>20</v>
      </c>
      <c r="BJ35" s="14" t="s">
        <v>20</v>
      </c>
      <c r="BK35" s="14" t="s">
        <v>20</v>
      </c>
      <c r="BL35" s="14" t="s">
        <v>20</v>
      </c>
      <c r="BM35" s="14" t="s">
        <v>20</v>
      </c>
      <c r="BN35" s="14" t="s">
        <v>20</v>
      </c>
      <c r="BO35" s="14" t="s">
        <v>20</v>
      </c>
      <c r="BP35" s="14" t="s">
        <v>20</v>
      </c>
      <c r="BQ35" s="14" t="s">
        <v>20</v>
      </c>
      <c r="BR35" s="14" t="s">
        <v>20</v>
      </c>
      <c r="BS35" s="14" t="s">
        <v>20</v>
      </c>
      <c r="BT35" s="14" t="s">
        <v>20</v>
      </c>
      <c r="BU35" s="14" t="s">
        <v>20</v>
      </c>
      <c r="BV35" s="14" t="s">
        <v>20</v>
      </c>
      <c r="BW35" s="14" t="s">
        <v>20</v>
      </c>
      <c r="BX35" s="14" t="s">
        <v>20</v>
      </c>
      <c r="BY35" s="14" t="s">
        <v>20</v>
      </c>
      <c r="CO35" s="79">
        <v>1</v>
      </c>
      <c r="DB35" s="88"/>
      <c r="DD35" s="152"/>
      <c r="DE35" s="152"/>
      <c r="DF35" s="152"/>
      <c r="DG35" s="152"/>
      <c r="DH35" s="152"/>
      <c r="DI35" s="152"/>
      <c r="DJ35" s="153"/>
      <c r="DK35" s="153"/>
      <c r="DL35" s="153"/>
      <c r="DM35" s="153"/>
      <c r="DN35" s="152"/>
      <c r="DO35" s="152"/>
      <c r="DP35" s="152"/>
      <c r="DQ35" s="152"/>
      <c r="DR35" s="152"/>
      <c r="DS35" s="152"/>
      <c r="DT35" s="152"/>
      <c r="DU35" s="152"/>
      <c r="DV35" s="152"/>
      <c r="DW35" s="152"/>
      <c r="DX35" s="152"/>
      <c r="DY35" s="152"/>
      <c r="DZ35" s="152"/>
      <c r="EA35" s="152"/>
      <c r="EB35" s="152"/>
      <c r="EC35" s="154"/>
      <c r="ED35" s="154"/>
      <c r="EE35" s="154"/>
      <c r="EF35" s="154"/>
    </row>
    <row r="39" spans="1:245">
      <c r="AB39" s="80">
        <f>14+3+30+79+7</f>
        <v>133</v>
      </c>
    </row>
    <row r="40" spans="1:245">
      <c r="AB40" s="80">
        <f>133-21</f>
        <v>112</v>
      </c>
    </row>
    <row r="43" spans="1:245">
      <c r="AB43" s="80">
        <f>79-15</f>
        <v>64</v>
      </c>
    </row>
    <row r="44" spans="1:245">
      <c r="AB44" s="80">
        <f>14+3+30+79+7</f>
        <v>133</v>
      </c>
    </row>
  </sheetData>
  <autoFilter ref="A3:IK3" xr:uid="{00000000-0009-0000-0000-000001000000}">
    <sortState xmlns:xlrd2="http://schemas.microsoft.com/office/spreadsheetml/2017/richdata2" ref="A4:IK18">
      <sortCondition ref="B3"/>
    </sortState>
  </autoFilter>
  <sortState xmlns:xlrd2="http://schemas.microsoft.com/office/spreadsheetml/2017/richdata2" ref="A29:CG35">
    <sortCondition ref="B29"/>
  </sortState>
  <hyperlinks>
    <hyperlink ref="E9" r:id="rId1" xr:uid="{00000000-0004-0000-0100-000000000000}"/>
    <hyperlink ref="E11" r:id="rId2" xr:uid="{00000000-0004-0000-0100-000001000000}"/>
    <hyperlink ref="E18" r:id="rId3" xr:uid="{00000000-0004-0000-0100-000002000000}"/>
    <hyperlink ref="E17" r:id="rId4" xr:uid="{00000000-0004-0000-0100-000003000000}"/>
    <hyperlink ref="E13" r:id="rId5" xr:uid="{00000000-0004-0000-0100-000004000000}"/>
    <hyperlink ref="E15" r:id="rId6" xr:uid="{00000000-0004-0000-0100-000005000000}"/>
  </hyperlinks>
  <pageMargins left="0.7" right="0.7" top="0.75" bottom="0.75" header="0.3" footer="0.3"/>
  <pageSetup paperSize="9" orientation="portrait" r:id="rId7"/>
  <legacy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15"/>
  <sheetViews>
    <sheetView workbookViewId="0">
      <selection activeCell="G3" sqref="G3"/>
    </sheetView>
  </sheetViews>
  <sheetFormatPr baseColWidth="10" defaultColWidth="8.83203125" defaultRowHeight="15"/>
  <cols>
    <col min="1" max="1" width="77.33203125" bestFit="1" customWidth="1"/>
    <col min="2" max="2" width="10" customWidth="1"/>
    <col min="3" max="3" width="36" bestFit="1" customWidth="1"/>
  </cols>
  <sheetData>
    <row r="2" spans="1:3">
      <c r="A2" s="95" t="s">
        <v>153</v>
      </c>
      <c r="B2" s="79" t="s">
        <v>182</v>
      </c>
    </row>
    <row r="4" spans="1:3">
      <c r="A4" s="95" t="s">
        <v>175</v>
      </c>
      <c r="B4" s="79" t="s">
        <v>174</v>
      </c>
      <c r="C4" s="79" t="s">
        <v>180</v>
      </c>
    </row>
    <row r="5" spans="1:3">
      <c r="A5" s="90">
        <v>4</v>
      </c>
      <c r="B5" s="94">
        <v>2</v>
      </c>
      <c r="C5" s="94">
        <v>3288</v>
      </c>
    </row>
    <row r="6" spans="1:3">
      <c r="A6" s="90">
        <v>5</v>
      </c>
      <c r="B6" s="94">
        <v>6</v>
      </c>
      <c r="C6" s="94">
        <v>1228</v>
      </c>
    </row>
    <row r="7" spans="1:3">
      <c r="A7" s="90">
        <v>6</v>
      </c>
      <c r="B7" s="94">
        <v>32</v>
      </c>
      <c r="C7" s="94">
        <v>19714</v>
      </c>
    </row>
    <row r="8" spans="1:3">
      <c r="A8" s="90">
        <v>7</v>
      </c>
      <c r="B8" s="94">
        <v>30</v>
      </c>
      <c r="C8" s="94">
        <v>13404</v>
      </c>
    </row>
    <row r="9" spans="1:3">
      <c r="A9" s="90">
        <v>8</v>
      </c>
      <c r="B9" s="94">
        <v>7</v>
      </c>
      <c r="C9" s="94">
        <v>2482</v>
      </c>
    </row>
    <row r="10" spans="1:3">
      <c r="A10" s="90">
        <v>9</v>
      </c>
      <c r="B10" s="94">
        <v>9</v>
      </c>
      <c r="C10" s="94">
        <v>6964</v>
      </c>
    </row>
    <row r="11" spans="1:3">
      <c r="A11" s="90" t="s">
        <v>179</v>
      </c>
      <c r="B11" s="94">
        <v>86</v>
      </c>
      <c r="C11" s="94">
        <v>47080</v>
      </c>
    </row>
    <row r="12" spans="1:3">
      <c r="A12" s="90" t="s">
        <v>177</v>
      </c>
      <c r="B12" s="94">
        <v>32</v>
      </c>
      <c r="C12" s="94">
        <v>12455</v>
      </c>
    </row>
    <row r="13" spans="1:3">
      <c r="A13" s="90" t="s">
        <v>176</v>
      </c>
      <c r="B13" s="94">
        <v>16</v>
      </c>
      <c r="C13" s="94">
        <v>19550</v>
      </c>
    </row>
    <row r="14" spans="1:3">
      <c r="A14" s="90" t="s">
        <v>178</v>
      </c>
      <c r="B14" s="94">
        <v>2</v>
      </c>
      <c r="C14" s="94">
        <v>246</v>
      </c>
    </row>
    <row r="15" spans="1:3">
      <c r="A15" s="90" t="s">
        <v>181</v>
      </c>
      <c r="B15" s="94">
        <v>2</v>
      </c>
      <c r="C15" s="94">
        <v>195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6"/>
  <sheetViews>
    <sheetView workbookViewId="0">
      <selection activeCell="H5" sqref="H5"/>
    </sheetView>
  </sheetViews>
  <sheetFormatPr baseColWidth="10" defaultColWidth="8.83203125" defaultRowHeight="15"/>
  <sheetData>
    <row r="1" spans="1:16" ht="21">
      <c r="A1" s="185" t="s">
        <v>154</v>
      </c>
      <c r="B1" s="185"/>
      <c r="C1" s="185"/>
      <c r="D1" s="185"/>
      <c r="E1" s="185"/>
      <c r="F1" s="185"/>
      <c r="G1" s="185"/>
      <c r="H1" s="185"/>
      <c r="I1" s="185"/>
      <c r="J1" s="185"/>
      <c r="K1" s="185"/>
      <c r="L1" s="185"/>
      <c r="M1" s="185"/>
      <c r="N1" s="185"/>
    </row>
    <row r="2" spans="1:16" ht="19">
      <c r="A2" s="184" t="s">
        <v>155</v>
      </c>
      <c r="B2" s="184"/>
      <c r="C2" s="184"/>
      <c r="D2" s="184"/>
      <c r="E2" s="184"/>
      <c r="F2" s="184"/>
      <c r="G2" s="184"/>
      <c r="H2" s="184"/>
      <c r="I2" s="184"/>
      <c r="J2" s="184"/>
      <c r="K2" s="184"/>
      <c r="L2" s="184"/>
      <c r="M2" s="184"/>
      <c r="N2" s="184"/>
    </row>
    <row r="3" spans="1:16" ht="19">
      <c r="A3" s="186" t="s">
        <v>156</v>
      </c>
      <c r="B3" s="186"/>
      <c r="C3" s="186"/>
      <c r="D3" s="186"/>
      <c r="E3" s="186"/>
      <c r="F3" s="186"/>
      <c r="G3" s="186"/>
      <c r="H3" s="187" t="s">
        <v>157</v>
      </c>
      <c r="I3" s="187"/>
      <c r="J3" s="187"/>
      <c r="K3" s="187"/>
      <c r="L3" s="187" t="s">
        <v>158</v>
      </c>
      <c r="M3" s="187"/>
      <c r="N3" s="187"/>
    </row>
    <row r="4" spans="1:16">
      <c r="B4" s="4" t="s">
        <v>159</v>
      </c>
      <c r="C4" t="s">
        <v>160</v>
      </c>
      <c r="D4" s="4" t="s">
        <v>161</v>
      </c>
      <c r="E4" t="s">
        <v>162</v>
      </c>
      <c r="H4" t="s">
        <v>163</v>
      </c>
      <c r="I4" t="s">
        <v>164</v>
      </c>
      <c r="L4" t="s">
        <v>163</v>
      </c>
      <c r="M4" t="s">
        <v>164</v>
      </c>
    </row>
    <row r="5" spans="1:16">
      <c r="B5" s="80">
        <v>30.9</v>
      </c>
      <c r="C5" s="80">
        <v>34.299999999999997</v>
      </c>
      <c r="D5" s="80">
        <v>36.9</v>
      </c>
      <c r="E5">
        <v>9</v>
      </c>
      <c r="H5">
        <f>($B5+2*$C5+$D5)/4</f>
        <v>34.1</v>
      </c>
      <c r="I5">
        <f>($B5+2*$C5+$D5)/4</f>
        <v>34.1</v>
      </c>
      <c r="L5">
        <f>($D5-$B5)/(2*_xlfn.NORM.INV(($E5-0.375)/($E5+0.25),0,1))</f>
        <v>2.0078239429464375</v>
      </c>
      <c r="M5">
        <f>IF($E5&lt;=15,SQRT(($D5-$B5)*($D5-$B5)+($B5+$D5-2*$C5)*($B5+$D5-2*$C5)/4)/SQRT(12),IF($E5&lt;=70,($D5-$B5)/4,($D5-$B5)/6))</f>
        <v>1.7358955421722049</v>
      </c>
    </row>
    <row r="8" spans="1:16" ht="19">
      <c r="A8" s="184" t="s">
        <v>165</v>
      </c>
      <c r="B8" s="184"/>
      <c r="C8" s="184"/>
      <c r="D8" s="184"/>
      <c r="E8" s="184"/>
      <c r="F8" s="184"/>
      <c r="G8" s="184"/>
      <c r="H8" s="184"/>
      <c r="I8" s="184"/>
      <c r="J8" s="184"/>
      <c r="K8" s="184"/>
      <c r="L8" s="184"/>
      <c r="M8" s="184"/>
      <c r="N8" s="184"/>
    </row>
    <row r="9" spans="1:16" ht="19">
      <c r="A9" s="186" t="s">
        <v>156</v>
      </c>
      <c r="B9" s="186"/>
      <c r="C9" s="186"/>
      <c r="D9" s="186"/>
      <c r="E9" s="186"/>
      <c r="F9" s="186"/>
      <c r="G9" s="186"/>
      <c r="H9" s="187" t="s">
        <v>157</v>
      </c>
      <c r="I9" s="187"/>
      <c r="J9" s="187"/>
      <c r="K9" s="187"/>
      <c r="L9" s="187" t="s">
        <v>158</v>
      </c>
      <c r="M9" s="187"/>
      <c r="N9" s="187"/>
      <c r="P9" s="16">
        <v>38718</v>
      </c>
    </row>
    <row r="10" spans="1:16">
      <c r="A10" t="s">
        <v>159</v>
      </c>
      <c r="B10" t="s">
        <v>166</v>
      </c>
      <c r="C10" t="s">
        <v>160</v>
      </c>
      <c r="D10" t="s">
        <v>167</v>
      </c>
      <c r="E10" t="s">
        <v>161</v>
      </c>
      <c r="F10" t="s">
        <v>162</v>
      </c>
      <c r="H10" t="s">
        <v>163</v>
      </c>
      <c r="J10" t="s">
        <v>168</v>
      </c>
      <c r="L10" t="s">
        <v>163</v>
      </c>
      <c r="N10" t="s">
        <v>168</v>
      </c>
      <c r="P10" s="16">
        <v>37012</v>
      </c>
    </row>
    <row r="11" spans="1:16">
      <c r="A11">
        <v>0.01</v>
      </c>
      <c r="B11">
        <v>0.02</v>
      </c>
      <c r="C11">
        <v>0.03</v>
      </c>
      <c r="D11">
        <v>0.04</v>
      </c>
      <c r="E11">
        <v>0.05</v>
      </c>
      <c r="F11">
        <v>100</v>
      </c>
      <c r="H11">
        <f>($A11+2*$B11+2*$C11+2*$D11+$E11)/8</f>
        <v>0.03</v>
      </c>
      <c r="J11">
        <f>($A11+2*$B11+2*$C11+2*$D11+$E11)/8</f>
        <v>0.03</v>
      </c>
      <c r="L11">
        <f>(($E11-$A11)/(4*_xlfn.NORM.INV(($F11-0.375)/($F11+0.25),0,1))) + (($D11-$B11)/(4*_xlfn.NORM.INV((0.75*$F11-0.125)/($F11+0.25),0,1)))</f>
        <v>1.1524305677169534E-2</v>
      </c>
      <c r="N11">
        <f>SQRT((($A11*$A11+2*$B11*$B11+2*$C11*$C11+2*$D11*$D11+$E11*$E11)/16)+(($A11*$B11+$B11*$C11+$C11*$D11+$D11*$E11)/8)-(($A11+2*$B11+2*$C11+2*$D11+$E11)*($A11+2*$B11+2*$C11+2*$D11+$E11)/64))</f>
        <v>1.1180339887498954E-2</v>
      </c>
      <c r="P11" s="17">
        <f>MEDIAN(P9:P10)</f>
        <v>37865</v>
      </c>
    </row>
    <row r="14" spans="1:16" ht="19">
      <c r="A14" s="184" t="s">
        <v>169</v>
      </c>
      <c r="B14" s="188"/>
      <c r="C14" s="188"/>
      <c r="D14" s="188"/>
      <c r="E14" s="188"/>
      <c r="F14" s="188"/>
      <c r="G14" s="188"/>
      <c r="H14" s="188"/>
      <c r="I14" s="188"/>
      <c r="J14" s="188"/>
      <c r="K14" s="188"/>
      <c r="L14" s="188"/>
      <c r="M14" s="188"/>
      <c r="N14" s="188"/>
    </row>
    <row r="15" spans="1:16" ht="19">
      <c r="A15" s="186" t="s">
        <v>156</v>
      </c>
      <c r="B15" s="189"/>
      <c r="C15" s="189"/>
      <c r="D15" s="189"/>
      <c r="E15" s="189"/>
      <c r="F15" s="189"/>
      <c r="G15" s="189"/>
      <c r="H15" s="187" t="s">
        <v>157</v>
      </c>
      <c r="I15" s="190"/>
      <c r="J15" s="190"/>
      <c r="K15" s="190"/>
      <c r="L15" s="187" t="s">
        <v>158</v>
      </c>
      <c r="M15" s="191"/>
      <c r="N15" s="191"/>
    </row>
    <row r="16" spans="1:16">
      <c r="B16" t="s">
        <v>166</v>
      </c>
      <c r="C16" t="s">
        <v>160</v>
      </c>
      <c r="D16" t="s">
        <v>167</v>
      </c>
      <c r="E16" t="s">
        <v>162</v>
      </c>
      <c r="H16" t="s">
        <v>163</v>
      </c>
      <c r="L16" t="s">
        <v>163</v>
      </c>
    </row>
    <row r="17" spans="1:15">
      <c r="B17">
        <v>27</v>
      </c>
      <c r="C17">
        <v>33</v>
      </c>
      <c r="D17">
        <v>36</v>
      </c>
      <c r="E17" s="76">
        <v>54</v>
      </c>
      <c r="H17" s="76">
        <f>($B17+$C17+$D17)/3</f>
        <v>32</v>
      </c>
      <c r="L17" s="76">
        <f>($D17-$B17)/(2*_xlfn.NORM.INV((0.75*$E17-0.125)/($E17+0.25),0,1))</f>
        <v>6.8548281854437807</v>
      </c>
    </row>
    <row r="20" spans="1:15" ht="19">
      <c r="A20" s="192" t="s">
        <v>170</v>
      </c>
      <c r="B20" s="192"/>
      <c r="C20" s="192"/>
      <c r="D20" s="192"/>
      <c r="E20" s="193"/>
      <c r="F20" s="193"/>
      <c r="G20" s="193"/>
      <c r="H20" s="193"/>
      <c r="O20" s="71">
        <v>25.1428571428571</v>
      </c>
    </row>
    <row r="21" spans="1:15">
      <c r="A21" s="193" t="s">
        <v>171</v>
      </c>
      <c r="B21" s="193"/>
      <c r="C21" s="193"/>
      <c r="D21" s="193"/>
      <c r="E21" s="193"/>
      <c r="F21" s="193"/>
      <c r="G21" s="193"/>
      <c r="H21" s="193"/>
    </row>
    <row r="22" spans="1:15">
      <c r="A22" s="193" t="s">
        <v>172</v>
      </c>
      <c r="B22" s="193"/>
      <c r="C22" s="193"/>
      <c r="D22" s="193"/>
      <c r="E22" s="193"/>
      <c r="F22" s="193"/>
      <c r="G22" s="193"/>
      <c r="H22" s="193"/>
    </row>
    <row r="23" spans="1:15">
      <c r="A23" s="193" t="s">
        <v>173</v>
      </c>
      <c r="B23" s="193"/>
      <c r="C23" s="193"/>
      <c r="D23" s="193"/>
      <c r="E23" s="193"/>
      <c r="F23" s="193"/>
      <c r="G23" s="193"/>
      <c r="H23" s="193"/>
    </row>
    <row r="26" spans="1:15">
      <c r="K26" s="71">
        <v>24.8571428571429</v>
      </c>
      <c r="L26" s="71">
        <v>27.1428571428571</v>
      </c>
    </row>
  </sheetData>
  <mergeCells count="17">
    <mergeCell ref="A20:H20"/>
    <mergeCell ref="A21:H21"/>
    <mergeCell ref="A22:H22"/>
    <mergeCell ref="A23:H23"/>
    <mergeCell ref="A9:G9"/>
    <mergeCell ref="H9:K9"/>
    <mergeCell ref="L9:N9"/>
    <mergeCell ref="A14:N14"/>
    <mergeCell ref="A15:G15"/>
    <mergeCell ref="H15:K15"/>
    <mergeCell ref="L15:N15"/>
    <mergeCell ref="A8:N8"/>
    <mergeCell ref="A1:N1"/>
    <mergeCell ref="A2:N2"/>
    <mergeCell ref="A3:G3"/>
    <mergeCell ref="H3:K3"/>
    <mergeCell ref="L3:N3"/>
  </mergeCells>
  <hyperlinks>
    <hyperlink ref="A1" r:id="rId1" display="http://stats.stackexchange.com/questions/6534/how-do-i-calculate-a-weighted-standard-deviation-in-excel" xr:uid="{00000000-0004-0000-0300-000000000000}"/>
    <hyperlink ref="A5" r:id="rId2" display="http://www.itl.nist.gov/div898/software/dataplot/refman2/ch2/weightsd.pdf" xr:uid="{00000000-0004-0000-0300-000001000000}"/>
    <hyperlink ref="A3" r:id="rId3" display="http://www.stat-help.com/spreadsheets.html" xr:uid="{00000000-0004-0000-0300-00000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C32768"/>
  <sheetViews>
    <sheetView topLeftCell="A2" zoomScale="85" zoomScaleNormal="85" zoomScalePageLayoutView="85" workbookViewId="0">
      <pane xSplit="2" ySplit="4" topLeftCell="P6" activePane="bottomRight" state="frozen"/>
      <selection activeCell="IV6" sqref="IV6"/>
      <selection pane="topRight" activeCell="IV6" sqref="IV6"/>
      <selection pane="bottomLeft" activeCell="IV6" sqref="IV6"/>
      <selection pane="bottomRight" activeCell="R25" sqref="R25"/>
    </sheetView>
  </sheetViews>
  <sheetFormatPr baseColWidth="10" defaultColWidth="6.83203125" defaultRowHeight="15"/>
  <cols>
    <col min="1" max="1" width="3.6640625" bestFit="1" customWidth="1"/>
    <col min="2" max="2" width="40.6640625" style="54" customWidth="1"/>
    <col min="3" max="3" width="11.33203125" customWidth="1"/>
    <col min="4" max="4" width="10.5" style="51" bestFit="1" customWidth="1"/>
    <col min="5" max="6" width="3.6640625" bestFit="1" customWidth="1"/>
    <col min="7" max="7" width="3.6640625" customWidth="1"/>
    <col min="8" max="8" width="3.6640625" bestFit="1" customWidth="1"/>
    <col min="9" max="9" width="11.33203125" customWidth="1"/>
    <col min="10" max="10" width="9.5" style="4" customWidth="1"/>
    <col min="11" max="11" width="7.1640625" style="4" customWidth="1"/>
    <col min="12" max="12" width="6.5" customWidth="1"/>
    <col min="13" max="13" width="4.5" customWidth="1"/>
    <col min="14" max="14" width="22.33203125" customWidth="1"/>
    <col min="15" max="15" width="3.6640625" customWidth="1"/>
    <col min="16" max="16" width="20" customWidth="1"/>
    <col min="17" max="17" width="3.6640625" customWidth="1"/>
    <col min="18" max="18" width="6.6640625" bestFit="1" customWidth="1"/>
    <col min="19" max="19" width="3.6640625" customWidth="1"/>
    <col min="20" max="22" width="4.33203125" bestFit="1" customWidth="1"/>
    <col min="23" max="23" width="5.33203125" customWidth="1"/>
    <col min="24" max="24" width="4.6640625" customWidth="1"/>
    <col min="25" max="25" width="10.33203125" customWidth="1"/>
    <col min="26" max="26" width="6.83203125" customWidth="1"/>
    <col min="27" max="30" width="4.33203125" bestFit="1" customWidth="1"/>
    <col min="31" max="31" width="7.33203125" customWidth="1"/>
    <col min="32" max="32" width="8.33203125" customWidth="1"/>
    <col min="33" max="35" width="6.83203125" style="13" customWidth="1"/>
    <col min="36" max="36" width="6.83203125" bestFit="1" customWidth="1"/>
    <col min="37" max="40" width="6.83203125" customWidth="1"/>
    <col min="41" max="41" width="9" bestFit="1" customWidth="1"/>
    <col min="42" max="42" width="6.5" bestFit="1" customWidth="1"/>
    <col min="43" max="43" width="9.5" customWidth="1"/>
    <col min="44" max="44" width="6.33203125" customWidth="1"/>
    <col min="45" max="48" width="13.5" customWidth="1"/>
    <col min="49" max="51" width="12.1640625" customWidth="1"/>
    <col min="52" max="52" width="9.5" style="11" customWidth="1"/>
    <col min="53" max="53" width="11.6640625" style="11" customWidth="1"/>
    <col min="54" max="54" width="9.33203125" style="4" bestFit="1" customWidth="1"/>
    <col min="55" max="56" width="10.1640625" customWidth="1"/>
    <col min="57" max="57" width="3.83203125" style="11" customWidth="1"/>
    <col min="58" max="58" width="4.83203125" style="11" customWidth="1"/>
    <col min="59" max="59" width="6" customWidth="1"/>
    <col min="60" max="62" width="4.1640625" bestFit="1" customWidth="1"/>
    <col min="63" max="66" width="6.5" style="19" customWidth="1"/>
    <col min="67" max="70" width="6.6640625" style="19" customWidth="1"/>
    <col min="71" max="74" width="7.83203125" style="14" customWidth="1"/>
    <col min="75" max="75" width="4.5" style="14" customWidth="1"/>
    <col min="76" max="76" width="4.83203125" style="14" customWidth="1"/>
    <col min="77" max="77" width="4" style="14" customWidth="1"/>
    <col min="78" max="78" width="5.33203125" style="65" customWidth="1"/>
    <col min="79" max="79" width="6.5" style="65" customWidth="1"/>
    <col min="80" max="81" width="6" style="65" customWidth="1"/>
    <col min="82" max="89" width="6" style="14" customWidth="1"/>
    <col min="90" max="90" width="5.5" style="14" bestFit="1" customWidth="1"/>
    <col min="91" max="100" width="5.5" style="14" customWidth="1"/>
    <col min="101" max="103" width="6.5" style="14" bestFit="1" customWidth="1"/>
    <col min="104" max="107" width="4" style="14" customWidth="1"/>
    <col min="108" max="108" width="11.1640625" style="14" customWidth="1"/>
    <col min="109" max="109" width="4" style="14" customWidth="1"/>
    <col min="110" max="110" width="5.33203125" style="14" customWidth="1"/>
    <col min="111" max="116" width="4" style="14" customWidth="1"/>
    <col min="117" max="117" width="8.83203125" style="14" customWidth="1"/>
    <col min="118" max="118" width="5.33203125" style="14" bestFit="1" customWidth="1"/>
    <col min="119" max="132" width="7.5" style="14" customWidth="1"/>
    <col min="133" max="133" width="5.6640625" style="14" bestFit="1" customWidth="1"/>
    <col min="134" max="143" width="5.6640625" style="14" customWidth="1"/>
    <col min="144" max="146" width="6.5" style="14" bestFit="1" customWidth="1"/>
    <col min="147" max="148" width="5.33203125" style="14" bestFit="1" customWidth="1"/>
    <col min="149" max="149" width="3.83203125" style="14" customWidth="1"/>
    <col min="150" max="150" width="5.33203125" style="14" bestFit="1" customWidth="1"/>
    <col min="151" max="151" width="4" style="14" bestFit="1" customWidth="1"/>
    <col min="152" max="152" width="4.33203125" style="14" bestFit="1" customWidth="1"/>
    <col min="153" max="153" width="5.6640625" style="14" customWidth="1"/>
    <col min="154" max="154" width="4" style="14" bestFit="1" customWidth="1"/>
    <col min="155" max="155" width="4.33203125" style="14" bestFit="1" customWidth="1"/>
    <col min="156" max="157" width="4" style="14" bestFit="1" customWidth="1"/>
    <col min="158" max="158" width="4" style="14" customWidth="1"/>
    <col min="159" max="159" width="5.5" style="14" bestFit="1" customWidth="1"/>
    <col min="160" max="160" width="8.83203125" style="14" bestFit="1" customWidth="1"/>
    <col min="161" max="161" width="8.83203125" style="14" customWidth="1"/>
    <col min="162" max="162" width="8.6640625" style="48" customWidth="1"/>
    <col min="163" max="163" width="8.83203125" style="14" bestFit="1" customWidth="1"/>
    <col min="164" max="164" width="8.83203125" style="14" customWidth="1"/>
    <col min="165" max="165" width="8.83203125" style="48" customWidth="1"/>
    <col min="166" max="167" width="8.1640625" style="14" bestFit="1" customWidth="1"/>
    <col min="168" max="172" width="4.5" style="14" bestFit="1" customWidth="1"/>
    <col min="173" max="173" width="4" style="14" customWidth="1"/>
    <col min="174" max="174" width="10.6640625" style="14" bestFit="1" customWidth="1"/>
    <col min="175" max="175" width="4" style="14" customWidth="1"/>
    <col min="176" max="176" width="10.6640625" style="14" bestFit="1" customWidth="1"/>
    <col min="177" max="177" width="8.83203125" style="14" customWidth="1"/>
    <col min="178" max="178" width="7.83203125" style="19" customWidth="1"/>
    <col min="179" max="180" width="9" style="19" bestFit="1" customWidth="1"/>
    <col min="181" max="181" width="8.83203125" style="25" bestFit="1" customWidth="1"/>
    <col min="182" max="182" width="9" style="25" bestFit="1" customWidth="1"/>
    <col min="183" max="183" width="9" style="25" customWidth="1"/>
    <col min="184" max="184" width="10.33203125" style="25" bestFit="1" customWidth="1"/>
    <col min="185" max="185" width="15.83203125" style="14" bestFit="1" customWidth="1"/>
    <col min="186" max="186" width="13.5" style="42" bestFit="1" customWidth="1"/>
    <col min="187" max="187" width="5" style="42" bestFit="1" customWidth="1"/>
    <col min="188" max="188" width="4.5" style="42" customWidth="1"/>
    <col min="189" max="189" width="4.5" style="42" bestFit="1" customWidth="1"/>
    <col min="190" max="193" width="5.5" style="42" customWidth="1"/>
    <col min="194" max="194" width="6.5" style="42" customWidth="1"/>
    <col min="195" max="205" width="5.5" style="42" customWidth="1"/>
    <col min="206" max="206" width="6.5" style="42" bestFit="1" customWidth="1"/>
    <col min="207" max="207" width="6.5" style="42" customWidth="1"/>
    <col min="208" max="209" width="5.5" style="42" customWidth="1"/>
    <col min="210" max="210" width="9" style="42" bestFit="1" customWidth="1"/>
    <col min="211" max="211" width="7.5" style="42" bestFit="1" customWidth="1"/>
    <col min="212" max="212" width="5.5" style="42" customWidth="1"/>
    <col min="213" max="213" width="5.83203125" style="42" bestFit="1" customWidth="1"/>
    <col min="214" max="214" width="5.5" style="42" customWidth="1"/>
    <col min="215" max="215" width="5.83203125" style="42" bestFit="1" customWidth="1"/>
    <col min="216" max="216" width="9" style="42" bestFit="1" customWidth="1"/>
    <col min="217" max="217" width="7.6640625" style="42" bestFit="1" customWidth="1"/>
    <col min="218" max="219" width="6.1640625" style="42" customWidth="1"/>
    <col min="220" max="220" width="5.5" style="42" customWidth="1"/>
    <col min="221" max="221" width="5.83203125" style="42" bestFit="1" customWidth="1"/>
    <col min="222" max="222" width="9" style="42" bestFit="1" customWidth="1"/>
    <col min="223" max="223" width="7.5" style="42" bestFit="1" customWidth="1"/>
    <col min="224" max="224" width="6" style="42" bestFit="1" customWidth="1"/>
    <col min="225" max="225" width="5.83203125" style="42" bestFit="1" customWidth="1"/>
    <col min="226" max="226" width="5.5" style="42" customWidth="1"/>
    <col min="227" max="227" width="7.1640625" style="42" bestFit="1" customWidth="1"/>
    <col min="228" max="228" width="9" style="42" bestFit="1" customWidth="1"/>
    <col min="229" max="229" width="7.6640625" style="42" bestFit="1" customWidth="1"/>
    <col min="230" max="230" width="6.5" style="42" bestFit="1" customWidth="1"/>
    <col min="231" max="231" width="6.5" style="42" customWidth="1"/>
    <col min="232" max="232" width="5.6640625" style="42" bestFit="1" customWidth="1"/>
    <col min="233" max="233" width="6.1640625" style="42" bestFit="1" customWidth="1"/>
    <col min="234" max="234" width="9" style="42" bestFit="1" customWidth="1"/>
    <col min="235" max="235" width="7.5" style="42" bestFit="1" customWidth="1"/>
    <col min="236" max="237" width="5.5" style="42" customWidth="1"/>
    <col min="238" max="238" width="5.83203125" style="42" bestFit="1" customWidth="1"/>
    <col min="239" max="239" width="5.5" style="42" customWidth="1"/>
    <col min="240" max="240" width="5.83203125" style="42" bestFit="1" customWidth="1"/>
    <col min="241" max="241" width="9" style="42" bestFit="1" customWidth="1"/>
    <col min="242" max="242" width="7.6640625" style="42" customWidth="1"/>
    <col min="243" max="243" width="5.5" style="42" customWidth="1"/>
    <col min="244" max="244" width="5.83203125" style="42" bestFit="1" customWidth="1"/>
    <col min="245" max="246" width="6.6640625" style="42" customWidth="1"/>
    <col min="247" max="248" width="9" style="42" bestFit="1" customWidth="1"/>
    <col min="249" max="249" width="5.5" style="42" customWidth="1"/>
    <col min="250" max="250" width="5.83203125" style="42" bestFit="1" customWidth="1"/>
    <col min="251" max="251" width="5.5" style="42" customWidth="1"/>
    <col min="252" max="252" width="5.83203125" style="42" bestFit="1" customWidth="1"/>
    <col min="253" max="253" width="9" style="42" bestFit="1" customWidth="1"/>
    <col min="254" max="254" width="7" style="42" bestFit="1" customWidth="1"/>
    <col min="255" max="255" width="7.83203125" style="42" bestFit="1" customWidth="1"/>
    <col min="256" max="256" width="5.83203125" style="42" bestFit="1" customWidth="1"/>
    <col min="257" max="257" width="7.83203125" style="42" bestFit="1" customWidth="1"/>
    <col min="258" max="258" width="5.83203125" style="42" bestFit="1" customWidth="1"/>
    <col min="259" max="259" width="9" style="42" bestFit="1" customWidth="1"/>
    <col min="260" max="260" width="7" style="42" bestFit="1" customWidth="1"/>
    <col min="261" max="261" width="6.5" style="42" bestFit="1" customWidth="1"/>
    <col min="262" max="262" width="6.5" style="42" customWidth="1"/>
    <col min="263" max="263" width="6.5" style="42" bestFit="1" customWidth="1"/>
    <col min="264" max="264" width="6.5" style="42" customWidth="1"/>
    <col min="265" max="266" width="9" style="42" bestFit="1" customWidth="1"/>
    <col min="267" max="16384" width="6.83203125" style="42"/>
  </cols>
  <sheetData>
    <row r="1" spans="1:185" ht="165">
      <c r="AK1" s="24" t="s">
        <v>139</v>
      </c>
      <c r="AL1" s="24" t="s">
        <v>144</v>
      </c>
      <c r="AM1" s="24" t="s">
        <v>145</v>
      </c>
      <c r="AN1" s="24" t="s">
        <v>146</v>
      </c>
    </row>
    <row r="2" spans="1:185" ht="14.5" customHeight="1">
      <c r="AB2" s="14"/>
      <c r="AC2" s="14"/>
      <c r="AE2" s="71"/>
      <c r="AK2" s="22"/>
      <c r="AL2" s="22"/>
      <c r="AM2" s="22"/>
      <c r="AN2" s="22"/>
      <c r="BC2" s="16"/>
      <c r="BE2" s="41"/>
      <c r="BF2" s="41"/>
      <c r="BG2" s="41"/>
      <c r="BH2" s="41"/>
      <c r="BI2" s="41"/>
      <c r="BJ2" s="41"/>
      <c r="BK2" s="41"/>
      <c r="BL2" s="41"/>
      <c r="BM2" s="41"/>
      <c r="BN2" s="41"/>
      <c r="BO2" s="41"/>
      <c r="BP2" s="41"/>
      <c r="BQ2" s="41"/>
      <c r="BR2" s="41"/>
      <c r="BS2" s="42"/>
      <c r="BT2" s="42"/>
      <c r="BU2" s="42"/>
      <c r="BV2" s="42"/>
      <c r="BW2" s="42"/>
      <c r="BX2" s="42"/>
      <c r="BY2" s="42"/>
      <c r="CL2"/>
      <c r="CM2"/>
    </row>
    <row r="3" spans="1:185" ht="14.5" customHeight="1">
      <c r="AB3" s="14"/>
      <c r="AC3" s="14"/>
      <c r="AE3" s="71"/>
      <c r="AK3" s="22"/>
      <c r="AL3" s="22"/>
      <c r="AM3" s="22"/>
      <c r="AN3" s="22"/>
      <c r="BC3" s="16"/>
      <c r="BE3" s="41"/>
      <c r="BF3" s="41"/>
      <c r="BG3" s="41"/>
      <c r="BH3" s="41"/>
      <c r="BI3" s="41"/>
      <c r="BJ3" s="41"/>
      <c r="BK3" s="41"/>
      <c r="BL3" s="41"/>
      <c r="BM3" s="41"/>
      <c r="BN3" s="41"/>
      <c r="BO3" s="41"/>
      <c r="BP3" s="41"/>
      <c r="BQ3" s="41"/>
      <c r="BR3" s="41"/>
      <c r="BS3" s="42"/>
      <c r="BT3" s="42"/>
      <c r="BU3" s="42"/>
      <c r="BV3" s="42"/>
      <c r="BW3" s="42"/>
      <c r="BX3" s="42"/>
      <c r="BY3" s="42"/>
      <c r="CL3"/>
      <c r="CM3"/>
    </row>
    <row r="4" spans="1:185" s="15" customFormat="1">
      <c r="D4" s="52"/>
      <c r="J4" s="195" t="s">
        <v>91</v>
      </c>
      <c r="K4" s="195"/>
      <c r="L4" s="195"/>
      <c r="M4" s="195"/>
      <c r="V4" s="195" t="s">
        <v>138</v>
      </c>
      <c r="W4" s="195"/>
      <c r="X4" s="195"/>
      <c r="Y4" s="195"/>
      <c r="Z4" s="195"/>
      <c r="AA4" s="70"/>
      <c r="AB4" s="196" t="s">
        <v>99</v>
      </c>
      <c r="AC4" s="196"/>
      <c r="AD4" s="196"/>
      <c r="AE4" s="195" t="s">
        <v>100</v>
      </c>
      <c r="AF4" s="195"/>
      <c r="AG4" s="195"/>
      <c r="AH4" s="195"/>
      <c r="AI4" s="195"/>
      <c r="AJ4" s="195"/>
      <c r="AK4" s="195"/>
      <c r="AL4" s="195"/>
      <c r="AM4" s="195"/>
      <c r="AN4" s="195"/>
      <c r="AO4" s="195"/>
      <c r="AP4" s="195"/>
      <c r="AQ4" s="195"/>
      <c r="AR4" s="195"/>
      <c r="AS4" s="195" t="s">
        <v>99</v>
      </c>
      <c r="AT4" s="195"/>
      <c r="AU4" s="195"/>
      <c r="AV4" s="195"/>
      <c r="AW4" s="195"/>
      <c r="AX4" s="195"/>
      <c r="AY4" s="195"/>
      <c r="AZ4" s="195"/>
      <c r="BA4" s="195"/>
      <c r="BB4" s="195"/>
      <c r="BC4" s="195"/>
      <c r="BD4" s="70"/>
      <c r="BE4" s="194" t="s">
        <v>101</v>
      </c>
      <c r="BF4" s="194"/>
      <c r="BG4" s="194"/>
      <c r="BH4" s="194"/>
      <c r="BI4" s="194"/>
      <c r="BJ4" s="194"/>
      <c r="BK4" s="194"/>
      <c r="BL4" s="194"/>
      <c r="BM4" s="194"/>
      <c r="BN4" s="194"/>
      <c r="BO4" s="194"/>
      <c r="BP4" s="194"/>
      <c r="BQ4" s="194"/>
      <c r="BR4" s="194"/>
      <c r="BS4" s="194"/>
      <c r="BT4" s="194"/>
      <c r="BU4" s="194"/>
      <c r="BV4" s="194"/>
      <c r="BW4" s="194"/>
      <c r="BX4" s="194"/>
      <c r="BY4" s="194"/>
      <c r="BZ4" s="194"/>
      <c r="CA4" s="194"/>
      <c r="CB4" s="194"/>
      <c r="CC4" s="194"/>
      <c r="CD4" s="194"/>
      <c r="CE4" s="18"/>
      <c r="CF4" s="18"/>
      <c r="CG4" s="18"/>
      <c r="CH4" s="18"/>
      <c r="CI4" s="18"/>
      <c r="CJ4" s="18"/>
      <c r="CK4" s="18"/>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5" t="s">
        <v>33</v>
      </c>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0" t="s">
        <v>34</v>
      </c>
      <c r="FD4" s="40"/>
      <c r="FE4" s="40"/>
      <c r="FF4" s="49"/>
      <c r="FG4" s="40"/>
      <c r="FH4" s="40"/>
      <c r="FI4" s="49"/>
      <c r="FJ4" s="40"/>
      <c r="FK4" s="40"/>
      <c r="FL4" s="40"/>
      <c r="FM4" s="40"/>
      <c r="FN4" s="40"/>
      <c r="FO4" s="40"/>
      <c r="FP4" s="40"/>
      <c r="FQ4" s="40"/>
      <c r="FR4" s="40"/>
      <c r="FS4" s="40"/>
      <c r="FT4" s="40"/>
      <c r="FU4" s="40"/>
      <c r="FV4" s="46" t="s">
        <v>32</v>
      </c>
      <c r="FW4" s="46"/>
      <c r="FX4" s="46"/>
      <c r="FY4" s="47"/>
      <c r="FZ4" s="47"/>
      <c r="GA4" s="47"/>
      <c r="GB4" s="47"/>
      <c r="GC4" s="39"/>
    </row>
    <row r="5" spans="1:185" s="1" customFormat="1" ht="186" customHeight="1">
      <c r="A5" s="1" t="s">
        <v>1</v>
      </c>
      <c r="B5" s="55" t="s">
        <v>75</v>
      </c>
      <c r="C5" s="1" t="s">
        <v>74</v>
      </c>
      <c r="D5" s="53" t="s">
        <v>89</v>
      </c>
      <c r="E5" s="1" t="s">
        <v>103</v>
      </c>
      <c r="F5" s="1" t="s">
        <v>90</v>
      </c>
      <c r="G5" s="1" t="s">
        <v>128</v>
      </c>
      <c r="H5" s="1" t="s">
        <v>0</v>
      </c>
      <c r="I5" s="1" t="s">
        <v>2</v>
      </c>
      <c r="J5" s="5" t="s">
        <v>3</v>
      </c>
      <c r="K5" s="5" t="s">
        <v>4</v>
      </c>
      <c r="L5" s="1" t="s">
        <v>5</v>
      </c>
      <c r="M5" s="1" t="s">
        <v>6</v>
      </c>
      <c r="N5" s="1" t="s">
        <v>8</v>
      </c>
      <c r="O5" s="20" t="s">
        <v>121</v>
      </c>
      <c r="P5" s="72" t="s">
        <v>92</v>
      </c>
      <c r="Q5" s="1" t="s">
        <v>93</v>
      </c>
      <c r="R5" s="20" t="s">
        <v>129</v>
      </c>
      <c r="S5" s="20" t="s">
        <v>130</v>
      </c>
      <c r="T5" s="20" t="s">
        <v>131</v>
      </c>
      <c r="U5" s="20" t="s">
        <v>132</v>
      </c>
      <c r="V5" s="20" t="s">
        <v>133</v>
      </c>
      <c r="W5" s="72" t="s">
        <v>134</v>
      </c>
      <c r="X5" s="1" t="s">
        <v>95</v>
      </c>
      <c r="Y5" s="1" t="s">
        <v>135</v>
      </c>
      <c r="Z5" s="22" t="s">
        <v>94</v>
      </c>
      <c r="AA5" s="73" t="s">
        <v>143</v>
      </c>
      <c r="AB5" s="73" t="s">
        <v>140</v>
      </c>
      <c r="AC5" s="73" t="s">
        <v>141</v>
      </c>
      <c r="AD5" s="73" t="s">
        <v>142</v>
      </c>
      <c r="AE5" s="22" t="s">
        <v>73</v>
      </c>
      <c r="AF5" s="24" t="s">
        <v>139</v>
      </c>
      <c r="AG5" s="24" t="s">
        <v>144</v>
      </c>
      <c r="AH5" s="24" t="s">
        <v>145</v>
      </c>
      <c r="AI5" s="24" t="s">
        <v>146</v>
      </c>
      <c r="AJ5" s="21" t="s">
        <v>147</v>
      </c>
      <c r="AK5" s="29" t="s">
        <v>148</v>
      </c>
      <c r="AL5" s="29" t="s">
        <v>149</v>
      </c>
      <c r="AM5" s="29" t="s">
        <v>150</v>
      </c>
      <c r="AN5" s="29" t="s">
        <v>151</v>
      </c>
      <c r="AO5" s="21" t="s">
        <v>127</v>
      </c>
      <c r="AP5" s="1" t="s">
        <v>80</v>
      </c>
      <c r="AQ5" s="35" t="s">
        <v>38</v>
      </c>
      <c r="AR5" s="35" t="s">
        <v>39</v>
      </c>
      <c r="AS5" s="35" t="s">
        <v>46</v>
      </c>
      <c r="AT5" s="35" t="s">
        <v>47</v>
      </c>
      <c r="AU5" s="35" t="s">
        <v>40</v>
      </c>
      <c r="AV5" s="35" t="s">
        <v>41</v>
      </c>
      <c r="AW5" s="35" t="s">
        <v>96</v>
      </c>
      <c r="AX5" s="35" t="s">
        <v>97</v>
      </c>
      <c r="AY5" s="1" t="s">
        <v>76</v>
      </c>
      <c r="AZ5" s="1" t="s">
        <v>77</v>
      </c>
      <c r="BA5" s="1" t="s">
        <v>98</v>
      </c>
      <c r="BB5" s="5" t="s">
        <v>78</v>
      </c>
      <c r="BC5" s="1" t="s">
        <v>79</v>
      </c>
      <c r="BD5" s="1" t="s">
        <v>126</v>
      </c>
      <c r="BE5" s="43" t="s">
        <v>49</v>
      </c>
      <c r="BF5" s="43" t="s">
        <v>50</v>
      </c>
      <c r="BG5" s="43" t="s">
        <v>51</v>
      </c>
      <c r="BH5" s="43" t="s">
        <v>52</v>
      </c>
      <c r="BI5" s="43" t="s">
        <v>53</v>
      </c>
      <c r="BJ5" s="43" t="s">
        <v>54</v>
      </c>
      <c r="BK5" s="43" t="s">
        <v>55</v>
      </c>
      <c r="BL5" s="43" t="s">
        <v>56</v>
      </c>
      <c r="BM5" s="43" t="s">
        <v>57</v>
      </c>
      <c r="BN5" s="43" t="s">
        <v>58</v>
      </c>
      <c r="BO5" s="43" t="s">
        <v>59</v>
      </c>
      <c r="BP5" s="43" t="s">
        <v>60</v>
      </c>
      <c r="BQ5" s="43" t="s">
        <v>61</v>
      </c>
      <c r="BR5" s="43" t="s">
        <v>62</v>
      </c>
      <c r="BS5" s="43" t="s">
        <v>81</v>
      </c>
      <c r="BT5" s="43" t="s">
        <v>82</v>
      </c>
      <c r="BU5" s="43" t="s">
        <v>83</v>
      </c>
      <c r="BV5" s="43" t="s">
        <v>84</v>
      </c>
      <c r="BW5" s="43" t="s">
        <v>63</v>
      </c>
      <c r="BX5" s="43" t="s">
        <v>64</v>
      </c>
      <c r="BY5" s="43" t="s">
        <v>102</v>
      </c>
      <c r="BZ5" s="43" t="s">
        <v>85</v>
      </c>
      <c r="CA5" s="43" t="s">
        <v>86</v>
      </c>
      <c r="CB5" s="43" t="s">
        <v>87</v>
      </c>
      <c r="CC5" s="43" t="s">
        <v>88</v>
      </c>
      <c r="CD5" s="21"/>
      <c r="CE5" s="22"/>
      <c r="CF5" s="21"/>
      <c r="CG5" s="21"/>
      <c r="CH5" s="21"/>
      <c r="CI5" s="21"/>
      <c r="CJ5" s="21"/>
      <c r="CK5" s="21"/>
      <c r="CN5" s="35"/>
      <c r="CO5" s="35"/>
      <c r="CP5" s="35"/>
      <c r="CQ5" s="35"/>
      <c r="CR5" s="35"/>
      <c r="CS5" s="35"/>
      <c r="CT5" s="36"/>
      <c r="CU5" s="36"/>
      <c r="CV5" s="36"/>
      <c r="CW5" s="36"/>
      <c r="CX5" s="36"/>
      <c r="CY5" s="36"/>
      <c r="CZ5" s="29"/>
      <c r="DA5" s="29"/>
      <c r="DB5" s="29"/>
      <c r="DC5" s="29"/>
      <c r="DD5" s="30"/>
      <c r="DE5" s="29"/>
      <c r="DF5" s="30"/>
      <c r="DG5" s="29"/>
      <c r="DH5" s="31"/>
      <c r="DI5" s="29"/>
      <c r="DJ5" s="30"/>
      <c r="DK5" s="22"/>
      <c r="DL5" s="22"/>
      <c r="DM5" s="21"/>
      <c r="DN5" s="22"/>
      <c r="DO5" s="22"/>
      <c r="DP5" s="35"/>
      <c r="DQ5" s="35"/>
      <c r="DR5" s="35"/>
      <c r="DS5" s="35"/>
      <c r="DT5" s="35"/>
      <c r="DU5" s="35"/>
      <c r="DV5" s="35"/>
      <c r="DW5" s="36"/>
      <c r="DX5" s="36"/>
      <c r="DY5" s="36"/>
      <c r="DZ5" s="36"/>
      <c r="EA5" s="36"/>
      <c r="EB5" s="36"/>
      <c r="EC5" s="22"/>
      <c r="ED5" s="35"/>
      <c r="EE5" s="35"/>
      <c r="EF5" s="35"/>
      <c r="EG5" s="35"/>
      <c r="EH5" s="35"/>
      <c r="EI5" s="35"/>
      <c r="EJ5" s="35"/>
      <c r="EK5" s="36"/>
      <c r="EL5" s="36"/>
      <c r="EM5" s="36"/>
      <c r="EN5" s="36"/>
      <c r="EO5" s="36"/>
      <c r="EP5" s="36"/>
      <c r="EQ5" s="22"/>
      <c r="ER5" s="22"/>
      <c r="ES5" s="22"/>
      <c r="ET5" s="22"/>
      <c r="EU5" s="23"/>
      <c r="EV5" s="22"/>
      <c r="EW5" s="23"/>
      <c r="EX5" s="22"/>
      <c r="EY5" s="23"/>
      <c r="EZ5" s="22"/>
      <c r="FA5" s="23"/>
      <c r="FB5" s="22"/>
      <c r="FC5" s="22"/>
      <c r="FD5" s="22"/>
      <c r="FE5" s="22"/>
      <c r="FF5" s="50"/>
      <c r="FG5" s="22"/>
      <c r="FH5" s="22"/>
      <c r="FI5" s="50"/>
      <c r="FJ5" s="22"/>
      <c r="FK5" s="22"/>
      <c r="FL5" s="22"/>
      <c r="FM5" s="22"/>
      <c r="FN5" s="23"/>
      <c r="FO5" s="22"/>
      <c r="FP5" s="23"/>
      <c r="FQ5" s="22"/>
      <c r="FR5" s="23"/>
      <c r="FS5" s="22"/>
      <c r="FT5" s="23"/>
      <c r="FU5" s="21"/>
      <c r="FV5" s="23"/>
      <c r="FW5" s="23"/>
      <c r="FX5" s="23"/>
      <c r="FY5" s="26"/>
      <c r="FZ5" s="26"/>
      <c r="GA5" s="26"/>
      <c r="GB5" s="26"/>
      <c r="GC5" s="21"/>
    </row>
    <row r="6" spans="1:185">
      <c r="O6" s="11"/>
      <c r="P6" s="11"/>
      <c r="R6" s="11"/>
      <c r="S6" s="11"/>
      <c r="T6" s="11"/>
      <c r="V6" s="34"/>
      <c r="Y6" s="34"/>
      <c r="AB6" s="14"/>
      <c r="AC6" s="14"/>
      <c r="AE6" s="34"/>
      <c r="AF6" s="34"/>
      <c r="AG6" s="34"/>
      <c r="AH6" s="34"/>
      <c r="AI6" s="34"/>
      <c r="AJ6" s="34"/>
      <c r="AK6" s="22"/>
      <c r="AL6" s="22"/>
      <c r="AM6" s="22"/>
      <c r="AN6" s="22"/>
      <c r="AO6" s="19"/>
      <c r="AP6" s="19"/>
      <c r="AQ6" s="19"/>
      <c r="AR6" s="19"/>
      <c r="BE6" s="41"/>
      <c r="BF6" s="41"/>
      <c r="BG6" s="41"/>
      <c r="BH6" s="41"/>
      <c r="BI6" s="41"/>
      <c r="BJ6" s="41"/>
      <c r="BK6" s="41"/>
      <c r="BL6" s="41"/>
      <c r="BM6" s="41"/>
      <c r="BN6" s="41"/>
      <c r="BO6" s="41"/>
      <c r="BP6" s="41"/>
      <c r="BQ6" s="41"/>
      <c r="BR6" s="41"/>
      <c r="BS6" s="42"/>
      <c r="BT6" s="42"/>
      <c r="BU6" s="42"/>
      <c r="BV6" s="42"/>
      <c r="BW6" s="42"/>
      <c r="BX6" s="42"/>
      <c r="BY6" s="42"/>
      <c r="CL6"/>
      <c r="CM6"/>
      <c r="CN6" s="19"/>
      <c r="CO6" s="19"/>
      <c r="CP6" s="19"/>
      <c r="CQ6" s="19"/>
      <c r="CR6" s="19"/>
      <c r="CS6" s="19"/>
      <c r="CT6" s="37"/>
      <c r="CU6" s="37"/>
      <c r="CV6" s="37"/>
      <c r="CW6" s="38"/>
      <c r="CX6" s="38"/>
      <c r="CY6" s="38"/>
      <c r="DN6" s="34"/>
      <c r="DO6" s="34"/>
      <c r="DP6" s="34"/>
      <c r="DQ6" s="34"/>
      <c r="DR6" s="34"/>
      <c r="DS6" s="34"/>
      <c r="DT6" s="34"/>
      <c r="DU6" s="34"/>
      <c r="DV6" s="34"/>
      <c r="DW6" s="37"/>
      <c r="DX6" s="37"/>
      <c r="DY6" s="37"/>
      <c r="DZ6" s="38"/>
      <c r="EA6" s="38"/>
      <c r="EB6" s="38"/>
      <c r="EC6" s="19"/>
      <c r="ED6" s="19"/>
      <c r="EE6" s="19"/>
      <c r="EF6" s="19"/>
      <c r="EG6" s="19"/>
      <c r="EH6" s="19"/>
      <c r="EI6" s="19"/>
      <c r="EJ6" s="19"/>
      <c r="EK6" s="37"/>
      <c r="EL6" s="37"/>
      <c r="EM6" s="37"/>
      <c r="EN6" s="38"/>
      <c r="EO6" s="38"/>
      <c r="EP6" s="38"/>
      <c r="EQ6" s="19"/>
      <c r="ER6" s="19"/>
      <c r="ES6" s="19"/>
      <c r="ET6" s="19"/>
      <c r="EU6" s="19"/>
      <c r="EV6" s="19"/>
      <c r="EW6" s="19"/>
      <c r="FV6" s="32"/>
      <c r="FW6" s="32"/>
      <c r="FX6" s="32"/>
      <c r="FY6" s="33"/>
      <c r="FZ6" s="33"/>
      <c r="GA6" s="33"/>
      <c r="GB6" s="33"/>
    </row>
    <row r="7" spans="1:185">
      <c r="B7" s="54" t="s">
        <v>35</v>
      </c>
      <c r="C7">
        <v>2011</v>
      </c>
      <c r="D7" s="51" t="s">
        <v>111</v>
      </c>
      <c r="E7">
        <v>1</v>
      </c>
      <c r="F7">
        <v>1</v>
      </c>
      <c r="H7">
        <v>1</v>
      </c>
      <c r="I7" t="s">
        <v>125</v>
      </c>
      <c r="J7" s="4">
        <v>34</v>
      </c>
      <c r="K7" s="4" t="s">
        <v>7</v>
      </c>
      <c r="L7">
        <v>1500</v>
      </c>
      <c r="M7" t="s">
        <v>7</v>
      </c>
      <c r="N7" t="s">
        <v>7</v>
      </c>
      <c r="O7">
        <v>2</v>
      </c>
      <c r="P7" t="s">
        <v>66</v>
      </c>
      <c r="Q7">
        <v>0</v>
      </c>
      <c r="R7" t="s">
        <v>136</v>
      </c>
      <c r="S7" t="s">
        <v>137</v>
      </c>
      <c r="T7" t="s">
        <v>7</v>
      </c>
      <c r="U7" t="s">
        <v>137</v>
      </c>
      <c r="V7" t="s">
        <v>137</v>
      </c>
      <c r="W7" t="s">
        <v>7</v>
      </c>
      <c r="X7">
        <f>Z7+BE7</f>
        <v>104</v>
      </c>
      <c r="Y7">
        <f>X7</f>
        <v>104</v>
      </c>
      <c r="Z7">
        <v>81</v>
      </c>
      <c r="AA7">
        <f>IF(S7="N","N",0%*$Y7)</f>
        <v>0</v>
      </c>
      <c r="AB7" t="str">
        <f>IF(T7="N","N",0%*$Y7)</f>
        <v>N</v>
      </c>
      <c r="AC7">
        <f>IF(U7="N","N",0%*$Y7)</f>
        <v>0</v>
      </c>
      <c r="AD7">
        <f>IF(V7="N","N",0%*$Y7)</f>
        <v>0</v>
      </c>
      <c r="AF7">
        <f>IF(S7="N","N",0%*$Y7)</f>
        <v>0</v>
      </c>
      <c r="AG7" t="str">
        <f t="shared" ref="AG7:AI7" si="0">IF(T7="N","N",0%*$Y7)</f>
        <v>N</v>
      </c>
      <c r="AH7">
        <f t="shared" si="0"/>
        <v>0</v>
      </c>
      <c r="AI7">
        <f t="shared" si="0"/>
        <v>0</v>
      </c>
      <c r="AJ7" t="s">
        <v>7</v>
      </c>
      <c r="AK7" s="22"/>
      <c r="AL7" s="22"/>
      <c r="AM7" s="22"/>
      <c r="AN7" s="22"/>
      <c r="BA7" s="11">
        <f>IF(S7="Y",0%*$Y7,"N")</f>
        <v>0</v>
      </c>
      <c r="BB7" s="4" t="str">
        <f>IF(T7="Y",0%*$Y7,"N")</f>
        <v>N</v>
      </c>
      <c r="BC7">
        <f>IF(U7="Y",0,"N")+0%*$Y7</f>
        <v>0</v>
      </c>
      <c r="BD7">
        <f>IF(V7="Y",0,"N")+0%*$Y7</f>
        <v>0</v>
      </c>
      <c r="BE7" s="41">
        <v>23</v>
      </c>
      <c r="BF7" s="41">
        <v>6</v>
      </c>
      <c r="BG7" s="41"/>
      <c r="BH7" s="41" t="s">
        <v>122</v>
      </c>
      <c r="BI7" s="41"/>
      <c r="BJ7" s="41" t="s">
        <v>123</v>
      </c>
      <c r="BK7" s="41">
        <v>30.1</v>
      </c>
      <c r="BL7" s="41">
        <v>1.6</v>
      </c>
      <c r="BM7" s="41">
        <v>29.6</v>
      </c>
      <c r="BN7" s="41">
        <v>1.5</v>
      </c>
      <c r="BO7" s="41">
        <v>1054.5</v>
      </c>
      <c r="BP7" s="41">
        <v>226.7</v>
      </c>
      <c r="BQ7" s="41">
        <v>1128.9000000000001</v>
      </c>
      <c r="BR7" s="41">
        <v>197.8</v>
      </c>
      <c r="BS7" s="42">
        <v>1070.9538461538461</v>
      </c>
      <c r="BT7" s="42">
        <f>(BQ7*BE7+BO7*Z7)/X7</f>
        <v>1070.9538461538461</v>
      </c>
      <c r="BU7" s="42">
        <v>221.89</v>
      </c>
      <c r="BV7" s="42"/>
      <c r="BW7" s="42">
        <v>29.989423076923078</v>
      </c>
      <c r="BX7" s="42"/>
      <c r="BY7" s="42">
        <v>1.585</v>
      </c>
      <c r="BZ7" s="65">
        <v>51.923076923076927</v>
      </c>
      <c r="CA7" s="65" t="s">
        <v>7</v>
      </c>
      <c r="CB7" s="65">
        <v>22.115384615384613</v>
      </c>
      <c r="CC7" s="65">
        <v>17.30769231</v>
      </c>
      <c r="CE7" s="14">
        <v>27.79</v>
      </c>
      <c r="CF7" s="14">
        <v>6.87</v>
      </c>
      <c r="CG7" s="14">
        <v>27.91</v>
      </c>
      <c r="CH7" s="14">
        <v>6.81</v>
      </c>
      <c r="CI7" s="14" t="s">
        <v>7</v>
      </c>
      <c r="CJ7" s="14" t="s">
        <v>7</v>
      </c>
      <c r="CK7" s="14" t="s">
        <v>7</v>
      </c>
      <c r="CL7" t="s">
        <v>7</v>
      </c>
      <c r="CM7" t="s">
        <v>7</v>
      </c>
      <c r="CN7" s="14" t="s">
        <v>7</v>
      </c>
      <c r="CO7" s="14">
        <v>79</v>
      </c>
      <c r="CP7" s="14">
        <v>21</v>
      </c>
      <c r="CQ7" s="14" t="s">
        <v>7</v>
      </c>
      <c r="CR7" s="14" t="s">
        <v>7</v>
      </c>
      <c r="CS7" s="14">
        <v>28</v>
      </c>
      <c r="CT7" s="14">
        <v>18</v>
      </c>
      <c r="CU7" s="14">
        <v>49</v>
      </c>
      <c r="CV7" s="14">
        <v>14</v>
      </c>
      <c r="CW7" s="14" t="s">
        <v>7</v>
      </c>
      <c r="CX7" s="14" t="s">
        <v>7</v>
      </c>
      <c r="CY7" s="14" t="s">
        <v>7</v>
      </c>
      <c r="CZ7" s="14" t="s">
        <v>7</v>
      </c>
      <c r="DA7" s="14" t="s">
        <v>7</v>
      </c>
      <c r="DB7" s="14" t="s">
        <v>7</v>
      </c>
      <c r="DC7" s="14" t="s">
        <v>7</v>
      </c>
    </row>
    <row r="8" spans="1:185">
      <c r="AB8" s="14"/>
      <c r="AC8" s="14"/>
      <c r="AK8" s="22"/>
      <c r="AL8" s="22"/>
      <c r="AM8" s="22"/>
      <c r="AN8" s="22"/>
      <c r="BE8" s="41"/>
      <c r="BF8" s="41"/>
      <c r="BG8" s="41"/>
      <c r="BH8" s="41"/>
      <c r="BI8" s="41"/>
      <c r="BJ8" s="41"/>
      <c r="BK8" s="41"/>
      <c r="BL8" s="41"/>
      <c r="BM8" s="41"/>
      <c r="BN8" s="41"/>
      <c r="BO8" s="41"/>
      <c r="BP8" s="41"/>
      <c r="BQ8" s="41"/>
      <c r="BR8" s="41"/>
      <c r="BS8" s="42"/>
      <c r="BT8" s="42"/>
      <c r="BU8" s="42"/>
      <c r="BV8" s="42"/>
      <c r="BW8" s="42"/>
      <c r="BX8" s="42"/>
      <c r="BY8" s="42"/>
      <c r="CL8"/>
      <c r="CM8"/>
    </row>
    <row r="9" spans="1:185">
      <c r="AB9" s="14"/>
      <c r="AC9" s="14"/>
      <c r="AK9" s="22"/>
      <c r="AL9" s="22"/>
      <c r="AM9" s="22"/>
      <c r="AN9" s="22"/>
      <c r="BE9" s="41"/>
      <c r="BF9" s="41"/>
      <c r="BG9" s="41"/>
      <c r="BH9" s="41"/>
      <c r="BI9" s="41"/>
      <c r="BJ9" s="41"/>
      <c r="BK9" s="41"/>
      <c r="BL9" s="41"/>
      <c r="BM9" s="41"/>
      <c r="BN9" s="41"/>
      <c r="BO9" s="41"/>
      <c r="BP9" s="41"/>
      <c r="BQ9" s="41"/>
      <c r="BR9" s="41"/>
      <c r="BS9" s="42"/>
      <c r="BT9" s="42"/>
      <c r="BU9" s="42"/>
      <c r="BV9" s="42"/>
      <c r="BW9" s="42"/>
      <c r="BX9" s="42"/>
      <c r="BY9" s="42"/>
      <c r="CL9"/>
      <c r="CM9"/>
    </row>
    <row r="10" spans="1:185">
      <c r="AB10" s="14"/>
      <c r="AC10" s="14"/>
      <c r="AK10" s="22"/>
      <c r="AL10" s="22"/>
      <c r="AM10" s="22"/>
      <c r="AN10" s="22"/>
      <c r="BE10" s="41"/>
      <c r="BF10" s="41"/>
      <c r="BG10" s="41"/>
      <c r="BH10" s="41"/>
      <c r="BI10" s="41"/>
      <c r="BJ10" s="41"/>
      <c r="BK10" s="41"/>
      <c r="BL10" s="41"/>
      <c r="BM10" s="41"/>
      <c r="BN10" s="41"/>
      <c r="BO10" s="41"/>
      <c r="BP10" s="41"/>
      <c r="BQ10" s="41"/>
      <c r="BR10" s="41"/>
      <c r="BS10" s="42"/>
      <c r="BT10" s="42"/>
      <c r="BU10" s="42"/>
      <c r="BV10" s="42"/>
      <c r="BW10" s="42"/>
      <c r="BX10" s="42"/>
      <c r="BY10" s="42"/>
      <c r="CL10"/>
      <c r="CM10"/>
    </row>
    <row r="11" spans="1:185">
      <c r="AB11" s="14"/>
      <c r="AC11" s="14"/>
      <c r="AK11" s="22"/>
      <c r="AL11" s="22"/>
      <c r="AM11" s="22"/>
      <c r="AN11" s="22"/>
      <c r="BE11" s="41"/>
      <c r="BF11" s="41"/>
      <c r="BG11" s="41"/>
      <c r="BH11" s="41"/>
      <c r="BI11" s="41"/>
      <c r="BJ11" s="41"/>
      <c r="BK11" s="41"/>
      <c r="BL11" s="41"/>
      <c r="BM11" s="41"/>
      <c r="BN11" s="41"/>
      <c r="BO11" s="41"/>
      <c r="BP11" s="41"/>
      <c r="BQ11" s="41"/>
      <c r="BR11" s="41"/>
      <c r="BS11" s="42"/>
      <c r="BT11" s="42"/>
      <c r="BU11" s="42"/>
      <c r="BV11" s="42"/>
      <c r="BW11" s="42"/>
      <c r="BX11" s="42"/>
      <c r="BY11" s="42"/>
      <c r="CL11"/>
      <c r="CM11"/>
    </row>
    <row r="12" spans="1:185">
      <c r="AB12" s="14"/>
      <c r="AC12" s="14"/>
      <c r="AK12" s="22"/>
      <c r="AL12" s="22"/>
      <c r="AM12" s="22"/>
      <c r="AN12" s="22"/>
      <c r="BE12" s="41"/>
      <c r="BF12" s="41"/>
      <c r="BG12" s="41"/>
      <c r="BH12" s="41"/>
      <c r="BI12" s="41"/>
      <c r="BJ12" s="41"/>
      <c r="BK12" s="41"/>
      <c r="BL12" s="41"/>
      <c r="BM12" s="41"/>
      <c r="BN12" s="41"/>
      <c r="BO12" s="41"/>
      <c r="BP12" s="41"/>
      <c r="BQ12" s="41"/>
      <c r="BR12" s="41"/>
      <c r="BS12" s="42"/>
      <c r="BT12" s="42"/>
      <c r="BU12" s="42"/>
      <c r="BV12" s="42"/>
      <c r="BW12" s="42"/>
      <c r="BX12" s="42"/>
      <c r="BY12" s="42"/>
      <c r="CL12"/>
      <c r="CM12"/>
    </row>
    <row r="13" spans="1:185">
      <c r="AB13" s="14"/>
      <c r="AC13" s="14"/>
      <c r="AK13" s="22"/>
      <c r="AL13" s="22"/>
      <c r="AM13" s="22"/>
      <c r="AN13" s="22"/>
      <c r="BE13" s="41"/>
      <c r="BF13" s="41"/>
      <c r="BG13" s="41"/>
      <c r="BH13" s="41"/>
      <c r="BI13" s="41"/>
      <c r="BJ13" s="41"/>
      <c r="BK13" s="41"/>
      <c r="BL13" s="41"/>
      <c r="BM13" s="41"/>
      <c r="BN13" s="41"/>
      <c r="BO13" s="41"/>
      <c r="BP13" s="41"/>
      <c r="BQ13" s="41"/>
      <c r="BR13" s="41"/>
      <c r="BS13" s="42"/>
      <c r="BT13" s="42"/>
      <c r="BU13" s="42"/>
      <c r="BV13" s="42"/>
      <c r="BW13" s="42"/>
      <c r="BX13" s="42"/>
      <c r="BY13" s="42"/>
      <c r="CL13"/>
      <c r="CM13"/>
    </row>
    <row r="14" spans="1:185">
      <c r="AB14" s="14"/>
      <c r="AC14" s="14"/>
      <c r="AK14" s="22"/>
      <c r="AL14" s="22"/>
      <c r="AM14" s="22"/>
      <c r="AN14" s="22"/>
      <c r="BE14" s="41"/>
      <c r="BF14" s="41"/>
      <c r="BG14" s="41"/>
      <c r="BH14" s="41"/>
      <c r="BI14" s="41"/>
      <c r="BJ14" s="41"/>
      <c r="BK14" s="41"/>
      <c r="BL14" s="41"/>
      <c r="BM14" s="41"/>
      <c r="BN14" s="41"/>
      <c r="BO14" s="41"/>
      <c r="BP14" s="41"/>
      <c r="BQ14" s="41"/>
      <c r="BR14" s="41"/>
      <c r="BS14" s="42"/>
      <c r="BT14" s="42"/>
      <c r="BU14" s="42"/>
      <c r="BV14" s="42"/>
      <c r="BW14" s="42"/>
      <c r="BX14" s="42"/>
      <c r="BY14" s="42"/>
      <c r="CL14"/>
      <c r="CM14"/>
    </row>
    <row r="15" spans="1:185">
      <c r="AB15" s="14"/>
      <c r="AC15" s="14"/>
      <c r="AK15" s="22"/>
      <c r="AL15" s="22"/>
      <c r="AM15" s="22"/>
      <c r="AN15" s="22"/>
      <c r="BE15" s="41"/>
      <c r="BF15" s="41"/>
      <c r="BG15" s="41"/>
      <c r="BH15" s="41"/>
      <c r="BI15" s="41"/>
      <c r="BJ15" s="41"/>
      <c r="BK15" s="41"/>
      <c r="BL15" s="41"/>
      <c r="BM15" s="41"/>
      <c r="BN15" s="41"/>
      <c r="BO15" s="41"/>
      <c r="BP15" s="41"/>
      <c r="BQ15" s="41"/>
      <c r="BR15" s="41"/>
      <c r="BS15" s="42"/>
      <c r="BT15" s="42"/>
      <c r="BU15" s="42"/>
      <c r="BV15" s="42"/>
      <c r="BW15" s="42"/>
      <c r="BX15" s="42"/>
      <c r="BY15" s="42"/>
      <c r="CL15"/>
      <c r="CM15"/>
    </row>
    <row r="16" spans="1:185">
      <c r="AB16" s="14"/>
      <c r="AC16" s="14"/>
      <c r="AK16" s="22"/>
      <c r="AL16" s="22"/>
      <c r="AM16" s="22"/>
      <c r="AN16" s="22"/>
      <c r="BE16" s="41"/>
      <c r="BF16" s="41"/>
      <c r="BG16" s="41"/>
      <c r="BH16" s="41"/>
      <c r="BI16" s="41"/>
      <c r="BJ16" s="41"/>
      <c r="BK16" s="41"/>
      <c r="BL16" s="41"/>
      <c r="BM16" s="41"/>
      <c r="BN16" s="41"/>
      <c r="BO16" s="41"/>
      <c r="BP16" s="41"/>
      <c r="BQ16" s="41"/>
      <c r="BR16" s="41"/>
      <c r="BS16" s="42"/>
      <c r="BT16" s="42"/>
      <c r="BU16" s="42"/>
      <c r="BV16" s="42"/>
      <c r="BW16" s="42"/>
      <c r="BX16" s="42"/>
      <c r="BY16" s="42"/>
      <c r="CL16"/>
      <c r="CM16"/>
    </row>
    <row r="17" spans="28:91">
      <c r="AB17" s="14"/>
      <c r="AC17" s="14"/>
      <c r="AK17" s="22"/>
      <c r="AL17" s="22"/>
      <c r="AM17" s="22"/>
      <c r="AN17" s="22"/>
      <c r="BE17" s="41"/>
      <c r="BF17" s="41"/>
      <c r="BG17" s="41"/>
      <c r="BH17" s="41"/>
      <c r="BI17" s="41"/>
      <c r="BJ17" s="41"/>
      <c r="BK17" s="41"/>
      <c r="BL17" s="41"/>
      <c r="BM17" s="41"/>
      <c r="BN17" s="41"/>
      <c r="BO17" s="41"/>
      <c r="BP17" s="41"/>
      <c r="BQ17" s="41"/>
      <c r="BR17" s="41"/>
      <c r="BS17" s="42"/>
      <c r="BT17" s="42"/>
      <c r="BU17" s="42"/>
      <c r="BV17" s="42"/>
      <c r="BW17" s="42"/>
      <c r="BX17" s="42"/>
      <c r="BY17" s="42"/>
      <c r="CL17"/>
      <c r="CM17"/>
    </row>
    <row r="18" spans="28:91">
      <c r="AB18" s="14"/>
      <c r="AC18" s="14"/>
      <c r="AK18" s="22"/>
      <c r="AL18" s="22"/>
      <c r="AM18" s="22"/>
      <c r="AN18" s="22"/>
      <c r="BE18" s="41"/>
      <c r="BF18" s="41"/>
      <c r="BG18" s="41"/>
      <c r="BH18" s="41"/>
      <c r="BI18" s="41"/>
      <c r="BJ18" s="41"/>
      <c r="BK18" s="41"/>
      <c r="BL18" s="41"/>
      <c r="BM18" s="41"/>
      <c r="BN18" s="41"/>
      <c r="BO18" s="41"/>
      <c r="BP18" s="41"/>
      <c r="BQ18" s="41"/>
      <c r="BR18" s="41"/>
      <c r="BS18" s="42"/>
      <c r="BT18" s="42"/>
      <c r="BU18" s="42"/>
      <c r="BV18" s="42"/>
      <c r="BW18" s="42"/>
      <c r="BX18" s="42"/>
      <c r="BY18" s="42"/>
      <c r="CL18"/>
      <c r="CM18"/>
    </row>
    <row r="19" spans="28:91">
      <c r="AB19" s="14"/>
      <c r="AC19" s="14"/>
      <c r="AK19" s="22"/>
      <c r="AL19" s="22"/>
      <c r="AM19" s="22"/>
      <c r="AN19" s="22"/>
      <c r="BE19" s="41"/>
      <c r="BF19" s="41"/>
      <c r="BG19" s="41"/>
      <c r="BH19" s="41"/>
      <c r="BI19" s="41"/>
      <c r="BJ19" s="41"/>
      <c r="BK19" s="41"/>
      <c r="BL19" s="41"/>
      <c r="BM19" s="41"/>
      <c r="BN19" s="41"/>
      <c r="BO19" s="41"/>
      <c r="BP19" s="41"/>
      <c r="BQ19" s="41"/>
      <c r="BR19" s="41"/>
      <c r="BS19" s="42"/>
      <c r="BT19" s="42"/>
      <c r="BU19" s="42"/>
      <c r="BV19" s="42"/>
      <c r="BW19" s="42"/>
      <c r="BX19" s="42"/>
      <c r="BY19" s="42"/>
      <c r="CL19"/>
      <c r="CM19"/>
    </row>
    <row r="20" spans="28:91">
      <c r="AB20" s="14"/>
      <c r="AC20" s="14"/>
      <c r="AK20" s="22"/>
      <c r="AL20" s="22"/>
      <c r="AM20" s="22"/>
      <c r="AN20" s="22"/>
      <c r="BE20" s="41"/>
      <c r="BF20" s="41"/>
      <c r="BG20" s="41"/>
      <c r="BH20" s="41"/>
      <c r="BI20" s="41"/>
      <c r="BJ20" s="41"/>
      <c r="BK20" s="41"/>
      <c r="BL20" s="41"/>
      <c r="BM20" s="41"/>
      <c r="BN20" s="41"/>
      <c r="BO20" s="41"/>
      <c r="BP20" s="41"/>
      <c r="BQ20" s="41"/>
      <c r="BR20" s="41"/>
      <c r="BS20" s="42"/>
      <c r="BT20" s="42"/>
      <c r="BU20" s="42"/>
      <c r="BV20" s="42"/>
      <c r="BW20" s="42"/>
      <c r="BX20" s="42"/>
      <c r="BY20" s="42"/>
      <c r="CL20"/>
      <c r="CM20"/>
    </row>
    <row r="21" spans="28:91">
      <c r="AB21" s="14"/>
      <c r="AC21" s="14"/>
      <c r="AK21" s="22"/>
      <c r="AL21" s="22"/>
      <c r="AM21" s="22"/>
      <c r="AN21" s="22"/>
      <c r="BE21" s="41"/>
      <c r="BF21" s="41"/>
      <c r="BG21" s="41"/>
      <c r="BH21" s="41"/>
      <c r="BI21" s="41"/>
      <c r="BJ21" s="41"/>
      <c r="BK21" s="41"/>
      <c r="BL21" s="41"/>
      <c r="BM21" s="41"/>
      <c r="BN21" s="41"/>
      <c r="BO21" s="41"/>
      <c r="BP21" s="41"/>
      <c r="BQ21" s="41"/>
      <c r="BR21" s="41"/>
      <c r="BS21" s="42"/>
      <c r="BT21" s="42"/>
      <c r="BU21" s="42"/>
      <c r="BV21" s="42"/>
      <c r="BW21" s="42"/>
      <c r="BX21" s="42"/>
      <c r="BY21" s="42"/>
      <c r="CL21"/>
      <c r="CM21"/>
    </row>
    <row r="22" spans="28:91">
      <c r="AB22" s="14"/>
      <c r="AC22" s="14"/>
      <c r="AK22" s="22"/>
      <c r="AL22" s="22"/>
      <c r="AM22" s="22"/>
      <c r="AN22" s="22"/>
      <c r="BE22" s="41"/>
      <c r="BF22" s="41"/>
      <c r="BG22" s="41"/>
      <c r="BH22" s="41"/>
      <c r="BI22" s="41"/>
      <c r="BJ22" s="41"/>
      <c r="BK22" s="41"/>
      <c r="BL22" s="41"/>
      <c r="BM22" s="41"/>
      <c r="BN22" s="41"/>
      <c r="BO22" s="41"/>
      <c r="BP22" s="41"/>
      <c r="BQ22" s="41"/>
      <c r="BR22" s="41"/>
      <c r="BS22" s="42"/>
      <c r="BT22" s="42"/>
      <c r="BU22" s="42"/>
      <c r="BV22" s="42"/>
      <c r="BW22" s="42"/>
      <c r="BX22" s="42"/>
      <c r="BY22" s="42"/>
      <c r="CL22"/>
      <c r="CM22"/>
    </row>
    <row r="23" spans="28:91">
      <c r="AB23" s="14"/>
      <c r="AC23" s="14"/>
      <c r="AK23" s="22"/>
      <c r="AL23" s="22"/>
      <c r="AM23" s="22"/>
      <c r="AN23" s="22"/>
      <c r="BE23" s="41"/>
      <c r="BF23" s="41"/>
      <c r="BG23" s="41"/>
      <c r="BH23" s="41"/>
      <c r="BI23" s="41"/>
      <c r="BJ23" s="41"/>
      <c r="BK23" s="41"/>
      <c r="BL23" s="41"/>
      <c r="BM23" s="41"/>
      <c r="BN23" s="41"/>
      <c r="BO23" s="41"/>
      <c r="BP23" s="41"/>
      <c r="BQ23" s="41"/>
      <c r="BR23" s="41"/>
      <c r="BS23" s="42"/>
      <c r="BT23" s="42"/>
      <c r="BU23" s="42"/>
      <c r="BV23" s="42"/>
      <c r="BW23" s="42"/>
      <c r="BX23" s="42"/>
      <c r="BY23" s="42"/>
      <c r="CL23"/>
      <c r="CM23"/>
    </row>
    <row r="24" spans="28:91">
      <c r="AB24" s="14"/>
      <c r="AC24" s="14"/>
      <c r="AK24" s="22"/>
      <c r="AL24" s="22"/>
      <c r="AM24" s="22"/>
      <c r="AN24" s="22"/>
      <c r="BE24" s="41"/>
      <c r="BF24" s="41"/>
      <c r="BG24" s="41"/>
      <c r="BH24" s="41"/>
      <c r="BI24" s="41"/>
      <c r="BJ24" s="41"/>
      <c r="BK24" s="41"/>
      <c r="BL24" s="41"/>
      <c r="BM24" s="41"/>
      <c r="BN24" s="41"/>
      <c r="BO24" s="41"/>
      <c r="BP24" s="41"/>
      <c r="BQ24" s="41"/>
      <c r="BR24" s="41"/>
      <c r="BS24" s="42"/>
      <c r="BT24" s="42"/>
      <c r="BU24" s="42"/>
      <c r="BV24" s="42"/>
      <c r="BW24" s="42"/>
      <c r="BX24" s="42"/>
      <c r="BY24" s="42"/>
      <c r="CL24"/>
      <c r="CM24"/>
    </row>
    <row r="25" spans="28:91">
      <c r="AB25" s="14"/>
      <c r="AC25" s="14"/>
      <c r="AK25" s="22"/>
      <c r="AL25" s="22"/>
      <c r="AM25" s="22"/>
      <c r="AN25" s="22"/>
      <c r="BE25" s="41"/>
      <c r="BF25" s="41"/>
      <c r="BG25" s="41"/>
      <c r="BH25" s="41"/>
      <c r="BI25" s="41"/>
      <c r="BJ25" s="41"/>
      <c r="BK25" s="41"/>
      <c r="BL25" s="41"/>
      <c r="BM25" s="41"/>
      <c r="BN25" s="41"/>
      <c r="BO25" s="41"/>
      <c r="BP25" s="41"/>
      <c r="BQ25" s="41"/>
      <c r="BR25" s="41"/>
      <c r="BS25" s="42"/>
      <c r="BT25" s="42"/>
      <c r="BU25" s="42"/>
      <c r="BV25" s="42"/>
      <c r="BW25" s="42"/>
      <c r="BX25" s="42"/>
      <c r="BY25" s="42"/>
      <c r="CL25"/>
      <c r="CM25"/>
    </row>
    <row r="26" spans="28:91">
      <c r="AB26" s="14"/>
      <c r="AC26" s="14"/>
      <c r="AK26" s="22"/>
      <c r="AL26" s="22"/>
      <c r="AM26" s="22"/>
      <c r="AN26" s="22"/>
      <c r="BE26" s="41"/>
      <c r="BF26" s="41"/>
      <c r="BG26" s="41"/>
      <c r="BH26" s="41"/>
      <c r="BI26" s="41"/>
      <c r="BJ26" s="41"/>
      <c r="BK26" s="41"/>
      <c r="BL26" s="41"/>
      <c r="BM26" s="41"/>
      <c r="BN26" s="41"/>
      <c r="BO26" s="41"/>
      <c r="BP26" s="41"/>
      <c r="BQ26" s="41"/>
      <c r="BR26" s="41"/>
      <c r="BS26" s="42"/>
      <c r="BT26" s="42"/>
      <c r="BU26" s="42"/>
      <c r="BV26" s="42"/>
      <c r="BW26" s="42"/>
      <c r="BX26" s="42"/>
      <c r="BY26" s="42"/>
      <c r="CL26"/>
      <c r="CM26"/>
    </row>
    <row r="27" spans="28:91">
      <c r="AB27" s="14"/>
      <c r="AC27" s="14"/>
      <c r="AK27" s="22"/>
      <c r="AL27" s="22"/>
      <c r="AM27" s="22"/>
      <c r="AN27" s="22"/>
      <c r="BE27" s="41"/>
      <c r="BF27" s="41"/>
      <c r="BG27" s="41"/>
      <c r="BH27" s="41"/>
      <c r="BI27" s="41"/>
      <c r="BJ27" s="41"/>
      <c r="BK27" s="41"/>
      <c r="BL27" s="41"/>
      <c r="BM27" s="41"/>
      <c r="BN27" s="41"/>
      <c r="BO27" s="41"/>
      <c r="BP27" s="41"/>
      <c r="BQ27" s="41"/>
      <c r="BR27" s="41"/>
      <c r="BS27" s="42"/>
      <c r="BT27" s="42"/>
      <c r="BU27" s="42"/>
      <c r="BV27" s="42"/>
      <c r="BW27" s="42"/>
      <c r="BX27" s="42"/>
      <c r="BY27" s="42"/>
      <c r="CL27"/>
      <c r="CM27"/>
    </row>
    <row r="28" spans="28:91">
      <c r="AB28" s="14"/>
      <c r="AC28" s="14"/>
      <c r="AK28" s="22"/>
      <c r="AL28" s="22"/>
      <c r="AM28" s="22"/>
      <c r="AN28" s="22"/>
      <c r="BE28" s="41"/>
      <c r="BF28" s="41"/>
      <c r="BG28" s="41"/>
      <c r="BH28" s="41"/>
      <c r="BI28" s="41"/>
      <c r="BJ28" s="41"/>
      <c r="BK28" s="41"/>
      <c r="BL28" s="41"/>
      <c r="BM28" s="41"/>
      <c r="BN28" s="41"/>
      <c r="BO28" s="41"/>
      <c r="BP28" s="41"/>
      <c r="BQ28" s="41"/>
      <c r="BR28" s="41"/>
      <c r="BS28" s="42"/>
      <c r="BT28" s="42"/>
      <c r="BU28" s="42"/>
      <c r="BV28" s="42"/>
      <c r="BW28" s="42"/>
      <c r="BX28" s="42"/>
      <c r="BY28" s="42"/>
      <c r="CL28"/>
      <c r="CM28"/>
    </row>
    <row r="29" spans="28:91">
      <c r="AB29" s="14"/>
      <c r="AC29" s="14"/>
      <c r="AK29" s="22"/>
      <c r="AL29" s="22"/>
      <c r="AM29" s="22"/>
      <c r="AN29" s="22"/>
      <c r="BE29" s="41"/>
      <c r="BF29" s="41"/>
      <c r="BG29" s="41"/>
      <c r="BH29" s="41"/>
      <c r="BI29" s="41"/>
      <c r="BJ29" s="41"/>
      <c r="BK29" s="41"/>
      <c r="BL29" s="41"/>
      <c r="BM29" s="41"/>
      <c r="BN29" s="41"/>
      <c r="BO29" s="41"/>
      <c r="BP29" s="41"/>
      <c r="BQ29" s="41"/>
      <c r="BR29" s="41"/>
      <c r="BS29" s="42"/>
      <c r="BT29" s="42"/>
      <c r="BU29" s="42"/>
      <c r="BV29" s="42"/>
      <c r="BW29" s="42"/>
      <c r="BX29" s="42"/>
      <c r="BY29" s="42"/>
      <c r="CL29"/>
      <c r="CM29"/>
    </row>
    <row r="30" spans="28:91">
      <c r="AB30" s="14"/>
      <c r="AC30" s="14"/>
      <c r="AK30" s="22"/>
      <c r="AL30" s="22"/>
      <c r="AM30" s="22"/>
      <c r="AN30" s="22"/>
      <c r="BE30" s="41"/>
      <c r="BF30" s="41"/>
      <c r="BG30" s="41"/>
      <c r="BH30" s="41"/>
      <c r="BI30" s="41"/>
      <c r="BJ30" s="41"/>
      <c r="BK30" s="41"/>
      <c r="BL30" s="41"/>
      <c r="BM30" s="41"/>
      <c r="BN30" s="41"/>
      <c r="BO30" s="41"/>
      <c r="BP30" s="41"/>
      <c r="BQ30" s="41"/>
      <c r="BR30" s="41"/>
      <c r="BS30" s="42"/>
      <c r="BT30" s="42"/>
      <c r="BU30" s="42"/>
      <c r="BV30" s="42"/>
      <c r="BW30" s="42"/>
      <c r="BX30" s="42"/>
      <c r="BY30" s="42"/>
      <c r="CL30"/>
      <c r="CM30"/>
    </row>
    <row r="31" spans="28:91">
      <c r="AB31" s="14"/>
      <c r="AC31" s="14"/>
      <c r="AK31" s="22"/>
      <c r="AL31" s="22"/>
      <c r="AM31" s="22"/>
      <c r="AN31" s="22"/>
      <c r="BE31" s="41"/>
      <c r="BF31" s="41"/>
      <c r="BG31" s="41"/>
      <c r="BH31" s="41"/>
      <c r="BI31" s="41"/>
      <c r="BJ31" s="41"/>
      <c r="BK31" s="41"/>
      <c r="BL31" s="41"/>
      <c r="BM31" s="41"/>
      <c r="BN31" s="41"/>
      <c r="BO31" s="41"/>
      <c r="BP31" s="41"/>
      <c r="BQ31" s="41"/>
      <c r="BR31" s="41"/>
      <c r="BS31" s="42"/>
      <c r="BT31" s="42"/>
      <c r="BU31" s="42"/>
      <c r="BV31" s="42"/>
      <c r="BW31" s="42"/>
      <c r="BX31" s="42"/>
      <c r="BY31" s="42"/>
      <c r="CL31"/>
      <c r="CM31"/>
    </row>
    <row r="32" spans="28:91">
      <c r="AB32" s="14"/>
      <c r="AC32" s="14"/>
      <c r="AK32" s="22"/>
      <c r="AL32" s="22"/>
      <c r="AM32" s="22"/>
      <c r="AN32" s="22"/>
      <c r="BE32" s="41"/>
      <c r="BF32" s="41"/>
      <c r="BG32" s="41"/>
      <c r="BH32" s="41"/>
      <c r="BI32" s="41"/>
      <c r="BJ32" s="41"/>
      <c r="BK32" s="41"/>
      <c r="BL32" s="41"/>
      <c r="BM32" s="41"/>
      <c r="BN32" s="41"/>
      <c r="BO32" s="41"/>
      <c r="BP32" s="41"/>
      <c r="BQ32" s="41"/>
      <c r="BR32" s="41"/>
      <c r="BS32" s="42"/>
      <c r="BT32" s="42"/>
      <c r="BU32" s="42"/>
      <c r="BV32" s="42"/>
      <c r="BW32" s="42"/>
      <c r="BX32" s="42"/>
      <c r="BY32" s="42"/>
      <c r="CL32"/>
      <c r="CM32"/>
    </row>
    <row r="33" spans="28:91">
      <c r="AB33" s="14"/>
      <c r="AC33" s="14"/>
      <c r="AK33" s="22"/>
      <c r="AL33" s="22"/>
      <c r="AM33" s="22"/>
      <c r="AN33" s="22"/>
      <c r="BE33" s="41"/>
      <c r="BF33" s="41"/>
      <c r="BG33" s="41"/>
      <c r="BH33" s="41"/>
      <c r="BI33" s="41"/>
      <c r="BJ33" s="41"/>
      <c r="BK33" s="41"/>
      <c r="BL33" s="41"/>
      <c r="BM33" s="41"/>
      <c r="BN33" s="41"/>
      <c r="BO33" s="41"/>
      <c r="BP33" s="41"/>
      <c r="BQ33" s="41"/>
      <c r="BR33" s="41"/>
      <c r="BS33" s="42"/>
      <c r="BT33" s="42"/>
      <c r="BU33" s="42"/>
      <c r="BV33" s="42"/>
      <c r="BW33" s="42"/>
      <c r="BX33" s="42"/>
      <c r="BY33" s="42"/>
      <c r="CL33"/>
      <c r="CM33"/>
    </row>
    <row r="34" spans="28:91">
      <c r="AB34" s="14"/>
      <c r="AC34" s="14"/>
      <c r="AK34" s="22"/>
      <c r="AL34" s="22"/>
      <c r="AM34" s="22"/>
      <c r="AN34" s="22"/>
      <c r="BE34" s="41"/>
      <c r="BF34" s="41"/>
      <c r="BG34" s="41"/>
      <c r="BH34" s="41"/>
      <c r="BI34" s="41"/>
      <c r="BJ34" s="41"/>
      <c r="BK34" s="41"/>
      <c r="BL34" s="41"/>
      <c r="BM34" s="41"/>
      <c r="BN34" s="41"/>
      <c r="BO34" s="41"/>
      <c r="BP34" s="41"/>
      <c r="BQ34" s="41"/>
      <c r="BR34" s="41"/>
      <c r="BS34" s="42"/>
      <c r="BT34" s="42"/>
      <c r="BU34" s="42"/>
      <c r="BV34" s="42"/>
      <c r="BW34" s="42"/>
      <c r="BX34" s="42"/>
      <c r="BY34" s="42"/>
      <c r="CL34"/>
      <c r="CM34"/>
    </row>
    <row r="35" spans="28:91">
      <c r="AB35" s="14"/>
      <c r="AC35" s="14"/>
      <c r="AK35" s="22"/>
      <c r="AL35" s="22"/>
      <c r="AM35" s="22"/>
      <c r="AN35" s="22"/>
      <c r="BE35" s="41"/>
      <c r="BF35" s="41"/>
      <c r="BG35" s="41"/>
      <c r="BH35" s="41"/>
      <c r="BI35" s="41"/>
      <c r="BJ35" s="41"/>
      <c r="BK35" s="41"/>
      <c r="BL35" s="41"/>
      <c r="BM35" s="41"/>
      <c r="BN35" s="41"/>
      <c r="BO35" s="41"/>
      <c r="BP35" s="41"/>
      <c r="BQ35" s="41"/>
      <c r="BR35" s="41"/>
      <c r="BS35" s="42"/>
      <c r="BT35" s="42"/>
      <c r="BU35" s="42"/>
      <c r="BV35" s="42"/>
      <c r="BW35" s="42"/>
      <c r="BX35" s="42"/>
      <c r="BY35" s="42"/>
      <c r="CL35"/>
      <c r="CM35"/>
    </row>
    <row r="36" spans="28:91">
      <c r="AB36" s="14"/>
      <c r="AC36" s="14"/>
      <c r="AK36" s="22"/>
      <c r="AL36" s="22"/>
      <c r="AM36" s="22"/>
      <c r="AN36" s="22"/>
      <c r="BE36" s="41"/>
      <c r="BF36" s="41"/>
      <c r="BG36" s="41"/>
      <c r="BH36" s="41"/>
      <c r="BI36" s="41"/>
      <c r="BJ36" s="41"/>
      <c r="BK36" s="41"/>
      <c r="BL36" s="41"/>
      <c r="BM36" s="41"/>
      <c r="BN36" s="41"/>
      <c r="BO36" s="41"/>
      <c r="BP36" s="41"/>
      <c r="BQ36" s="41"/>
      <c r="BR36" s="41"/>
      <c r="BS36" s="42"/>
      <c r="BT36" s="42"/>
      <c r="BU36" s="42"/>
      <c r="BV36" s="42"/>
      <c r="BW36" s="42"/>
      <c r="BX36" s="42"/>
      <c r="BY36" s="42"/>
      <c r="CL36"/>
      <c r="CM36"/>
    </row>
    <row r="37" spans="28:91">
      <c r="AB37" s="14"/>
      <c r="AC37" s="14"/>
      <c r="AK37" s="22"/>
      <c r="AL37" s="22"/>
      <c r="AM37" s="22"/>
      <c r="AN37" s="22"/>
      <c r="BE37" s="41"/>
      <c r="BF37" s="41"/>
      <c r="BG37" s="41"/>
      <c r="BH37" s="41"/>
      <c r="BI37" s="41"/>
      <c r="BJ37" s="41"/>
      <c r="BK37" s="41"/>
      <c r="BL37" s="41"/>
      <c r="BM37" s="41"/>
      <c r="BN37" s="41"/>
      <c r="BO37" s="41"/>
      <c r="BP37" s="41"/>
      <c r="BQ37" s="41"/>
      <c r="BR37" s="41"/>
      <c r="BS37" s="42"/>
      <c r="BT37" s="42"/>
      <c r="BU37" s="42"/>
      <c r="BV37" s="42"/>
      <c r="BW37" s="42"/>
      <c r="BX37" s="42"/>
      <c r="BY37" s="42"/>
      <c r="CL37"/>
      <c r="CM37"/>
    </row>
    <row r="38" spans="28:91">
      <c r="AB38" s="14"/>
      <c r="AC38" s="14"/>
      <c r="AK38" s="22"/>
      <c r="AL38" s="22"/>
      <c r="AM38" s="22"/>
      <c r="AN38" s="22"/>
      <c r="BE38" s="41"/>
      <c r="BF38" s="41"/>
      <c r="BG38" s="41"/>
      <c r="BH38" s="41"/>
      <c r="BI38" s="41"/>
      <c r="BJ38" s="41"/>
      <c r="BK38" s="41"/>
      <c r="BL38" s="41"/>
      <c r="BM38" s="41"/>
      <c r="BN38" s="41"/>
      <c r="BO38" s="41"/>
      <c r="BP38" s="41"/>
      <c r="BQ38" s="41"/>
      <c r="BR38" s="41"/>
      <c r="BS38" s="42"/>
      <c r="BT38" s="42"/>
      <c r="BU38" s="42"/>
      <c r="BV38" s="42"/>
      <c r="BW38" s="42"/>
      <c r="BX38" s="42"/>
      <c r="BY38" s="42"/>
      <c r="CL38"/>
      <c r="CM38"/>
    </row>
    <row r="39" spans="28:91">
      <c r="AB39" s="14"/>
      <c r="AC39" s="14"/>
      <c r="AK39" s="22"/>
      <c r="AL39" s="22"/>
      <c r="AM39" s="22"/>
      <c r="AN39" s="22"/>
      <c r="BE39" s="41"/>
      <c r="BF39" s="41"/>
      <c r="BG39" s="41"/>
      <c r="BH39" s="41"/>
      <c r="BI39" s="41"/>
      <c r="BJ39" s="41"/>
      <c r="BK39" s="41"/>
      <c r="BL39" s="41"/>
      <c r="BM39" s="41"/>
      <c r="BN39" s="41"/>
      <c r="BO39" s="41"/>
      <c r="BP39" s="41"/>
      <c r="BQ39" s="41"/>
      <c r="BR39" s="41"/>
      <c r="BS39" s="42"/>
      <c r="BT39" s="42"/>
      <c r="BU39" s="42"/>
      <c r="BV39" s="42"/>
      <c r="BW39" s="42"/>
      <c r="BX39" s="42"/>
      <c r="BY39" s="42"/>
      <c r="CL39"/>
      <c r="CM39"/>
    </row>
    <row r="40" spans="28:91">
      <c r="AB40" s="14"/>
      <c r="AC40" s="14"/>
      <c r="AK40" s="22"/>
      <c r="AL40" s="22"/>
      <c r="AM40" s="22"/>
      <c r="AN40" s="22"/>
      <c r="BE40" s="41"/>
      <c r="BF40" s="41"/>
      <c r="BG40" s="41"/>
      <c r="BH40" s="41"/>
      <c r="BI40" s="41"/>
      <c r="BJ40" s="41"/>
      <c r="BK40" s="41"/>
      <c r="BL40" s="41"/>
      <c r="BM40" s="41"/>
      <c r="BN40" s="41"/>
      <c r="BO40" s="41"/>
      <c r="BP40" s="41"/>
      <c r="BQ40" s="41"/>
      <c r="BR40" s="41"/>
      <c r="BS40" s="42"/>
      <c r="BT40" s="42"/>
      <c r="BU40" s="42"/>
      <c r="BV40" s="42"/>
      <c r="BW40" s="42"/>
      <c r="BX40" s="42"/>
      <c r="BY40" s="42"/>
      <c r="CL40"/>
      <c r="CM40"/>
    </row>
    <row r="41" spans="28:91">
      <c r="AB41" s="14"/>
      <c r="AC41" s="14"/>
      <c r="AK41" s="22"/>
      <c r="AL41" s="22"/>
      <c r="AM41" s="22"/>
      <c r="AN41" s="22"/>
      <c r="BE41" s="41"/>
      <c r="BF41" s="41"/>
      <c r="BG41" s="41"/>
      <c r="BH41" s="41"/>
      <c r="BI41" s="41"/>
      <c r="BJ41" s="41"/>
      <c r="BK41" s="41"/>
      <c r="BL41" s="41"/>
      <c r="BM41" s="41"/>
      <c r="BN41" s="41"/>
      <c r="BO41" s="41"/>
      <c r="BP41" s="41"/>
      <c r="BQ41" s="41"/>
      <c r="BR41" s="41"/>
      <c r="BS41" s="42"/>
      <c r="BT41" s="42"/>
      <c r="BU41" s="42"/>
      <c r="BV41" s="42"/>
      <c r="BW41" s="42"/>
      <c r="BX41" s="42"/>
      <c r="BY41" s="42"/>
      <c r="CL41"/>
      <c r="CM41"/>
    </row>
    <row r="42" spans="28:91">
      <c r="AB42" s="14"/>
      <c r="AC42" s="14"/>
      <c r="AK42" s="22"/>
      <c r="AL42" s="22"/>
      <c r="AM42" s="22"/>
      <c r="AN42" s="22"/>
      <c r="BE42" s="41"/>
      <c r="BF42" s="41"/>
      <c r="BG42" s="41"/>
      <c r="BH42" s="41"/>
      <c r="BI42" s="41"/>
      <c r="BJ42" s="41"/>
      <c r="BK42" s="41"/>
      <c r="BL42" s="41"/>
      <c r="BM42" s="41"/>
      <c r="BN42" s="41"/>
      <c r="BO42" s="41"/>
      <c r="BP42" s="41"/>
      <c r="BQ42" s="41"/>
      <c r="BR42" s="41"/>
      <c r="BS42" s="42"/>
      <c r="BT42" s="42"/>
      <c r="BU42" s="42"/>
      <c r="BV42" s="42"/>
      <c r="BW42" s="42"/>
      <c r="BX42" s="42"/>
      <c r="BY42" s="42"/>
      <c r="CL42"/>
      <c r="CM42"/>
    </row>
    <row r="43" spans="28:91">
      <c r="AB43" s="14"/>
      <c r="AC43" s="14"/>
      <c r="AK43" s="22"/>
      <c r="AL43" s="22"/>
      <c r="AM43" s="22"/>
      <c r="AN43" s="22"/>
      <c r="BE43" s="41"/>
      <c r="BF43" s="41"/>
      <c r="BG43" s="41"/>
      <c r="BH43" s="41"/>
      <c r="BI43" s="41"/>
      <c r="BJ43" s="41"/>
      <c r="BK43" s="41"/>
      <c r="BL43" s="41"/>
      <c r="BM43" s="41"/>
      <c r="BN43" s="41"/>
      <c r="BO43" s="41"/>
      <c r="BP43" s="41"/>
      <c r="BQ43" s="41"/>
      <c r="BR43" s="41"/>
      <c r="BS43" s="42"/>
      <c r="BT43" s="42"/>
      <c r="BU43" s="42"/>
      <c r="BV43" s="42"/>
      <c r="BW43" s="42"/>
      <c r="BX43" s="42"/>
      <c r="BY43" s="42"/>
      <c r="CL43"/>
      <c r="CM43"/>
    </row>
    <row r="44" spans="28:91">
      <c r="AB44" s="14"/>
      <c r="AC44" s="14"/>
      <c r="AK44" s="22"/>
      <c r="AL44" s="22"/>
      <c r="AM44" s="22"/>
      <c r="AN44" s="22"/>
      <c r="BE44" s="41"/>
      <c r="BF44" s="41"/>
      <c r="BG44" s="41"/>
      <c r="BH44" s="41"/>
      <c r="BI44" s="41"/>
      <c r="BJ44" s="41"/>
      <c r="BK44" s="41"/>
      <c r="BL44" s="41"/>
      <c r="BM44" s="41"/>
      <c r="BN44" s="41"/>
      <c r="BO44" s="41"/>
      <c r="BP44" s="41"/>
      <c r="BQ44" s="41"/>
      <c r="BR44" s="41"/>
      <c r="BS44" s="42"/>
      <c r="BT44" s="42"/>
      <c r="BU44" s="42"/>
      <c r="BV44" s="42"/>
      <c r="BW44" s="42"/>
      <c r="BX44" s="42"/>
      <c r="BY44" s="42"/>
      <c r="CL44"/>
      <c r="CM44"/>
    </row>
    <row r="45" spans="28:91">
      <c r="AB45" s="14"/>
      <c r="AC45" s="14"/>
      <c r="AK45" s="22"/>
      <c r="AL45" s="22"/>
      <c r="AM45" s="22"/>
      <c r="AN45" s="22"/>
      <c r="BE45" s="41"/>
      <c r="BF45" s="41"/>
      <c r="BG45" s="41"/>
      <c r="BH45" s="41"/>
      <c r="BI45" s="41"/>
      <c r="BJ45" s="41"/>
      <c r="BK45" s="41"/>
      <c r="BL45" s="41"/>
      <c r="BM45" s="41"/>
      <c r="BN45" s="41"/>
      <c r="BO45" s="41"/>
      <c r="BP45" s="41"/>
      <c r="BQ45" s="41"/>
      <c r="BR45" s="41"/>
      <c r="BS45" s="42"/>
      <c r="BT45" s="42"/>
      <c r="BU45" s="42"/>
      <c r="BV45" s="42"/>
      <c r="BW45" s="42"/>
      <c r="BX45" s="42"/>
      <c r="BY45" s="42"/>
      <c r="CL45"/>
      <c r="CM45"/>
    </row>
    <row r="46" spans="28:91">
      <c r="AB46" s="14"/>
      <c r="AC46" s="14"/>
      <c r="AK46" s="22"/>
      <c r="AL46" s="22"/>
      <c r="AM46" s="22"/>
      <c r="AN46" s="22"/>
      <c r="BE46" s="41"/>
      <c r="BF46" s="41"/>
      <c r="BG46" s="41"/>
      <c r="BH46" s="41"/>
      <c r="BI46" s="41"/>
      <c r="BJ46" s="41"/>
      <c r="BK46" s="41"/>
      <c r="BL46" s="41"/>
      <c r="BM46" s="41"/>
      <c r="BN46" s="41"/>
      <c r="BO46" s="41"/>
      <c r="BP46" s="41"/>
      <c r="BQ46" s="41"/>
      <c r="BR46" s="41"/>
      <c r="BS46" s="42"/>
      <c r="BT46" s="42"/>
      <c r="BU46" s="42"/>
      <c r="BV46" s="42"/>
      <c r="BW46" s="42"/>
      <c r="BX46" s="42"/>
      <c r="BY46" s="42"/>
      <c r="CL46"/>
      <c r="CM46"/>
    </row>
    <row r="47" spans="28:91">
      <c r="AB47" s="14"/>
      <c r="AC47" s="14"/>
      <c r="AK47" s="22"/>
      <c r="AL47" s="22"/>
      <c r="AM47" s="22"/>
      <c r="AN47" s="22"/>
      <c r="BE47" s="41"/>
      <c r="BF47" s="41"/>
      <c r="BG47" s="41"/>
      <c r="BH47" s="41"/>
      <c r="BI47" s="41"/>
      <c r="BJ47" s="41"/>
      <c r="BK47" s="41"/>
      <c r="BL47" s="41"/>
      <c r="BM47" s="41"/>
      <c r="BN47" s="41"/>
      <c r="BO47" s="41"/>
      <c r="BP47" s="41"/>
      <c r="BQ47" s="41"/>
      <c r="BR47" s="41"/>
      <c r="BS47" s="42"/>
      <c r="BT47" s="42"/>
      <c r="BU47" s="42"/>
      <c r="BV47" s="42"/>
      <c r="BW47" s="42"/>
      <c r="BX47" s="42"/>
      <c r="BY47" s="42"/>
      <c r="CL47"/>
      <c r="CM47"/>
    </row>
    <row r="48" spans="28:91">
      <c r="AB48" s="14"/>
      <c r="AC48" s="14"/>
      <c r="AK48" s="22"/>
      <c r="AL48" s="22"/>
      <c r="AM48" s="22"/>
      <c r="AN48" s="22"/>
      <c r="BE48" s="41"/>
      <c r="BF48" s="41"/>
      <c r="BG48" s="41"/>
      <c r="BH48" s="41"/>
      <c r="BI48" s="41"/>
      <c r="BJ48" s="41"/>
      <c r="BK48" s="41"/>
      <c r="BL48" s="41"/>
      <c r="BM48" s="41"/>
      <c r="BN48" s="41"/>
      <c r="BO48" s="41"/>
      <c r="BP48" s="41"/>
      <c r="BQ48" s="41"/>
      <c r="BR48" s="41"/>
      <c r="BS48" s="42"/>
      <c r="BT48" s="42"/>
      <c r="BU48" s="42"/>
      <c r="BV48" s="42"/>
      <c r="BW48" s="42"/>
      <c r="BX48" s="42"/>
      <c r="BY48" s="42"/>
      <c r="CL48"/>
      <c r="CM48"/>
    </row>
    <row r="49" spans="28:91">
      <c r="AB49" s="14"/>
      <c r="AC49" s="14"/>
      <c r="AK49" s="22"/>
      <c r="AL49" s="22"/>
      <c r="AM49" s="22"/>
      <c r="AN49" s="22"/>
      <c r="BE49" s="41"/>
      <c r="BF49" s="41"/>
      <c r="BG49" s="41"/>
      <c r="BH49" s="41"/>
      <c r="BI49" s="41"/>
      <c r="BJ49" s="41"/>
      <c r="BK49" s="41"/>
      <c r="BL49" s="41"/>
      <c r="BM49" s="41"/>
      <c r="BN49" s="41"/>
      <c r="BO49" s="41"/>
      <c r="BP49" s="41"/>
      <c r="BQ49" s="41"/>
      <c r="BR49" s="41"/>
      <c r="BS49" s="42"/>
      <c r="BT49" s="42"/>
      <c r="BU49" s="42"/>
      <c r="BV49" s="42"/>
      <c r="BW49" s="42"/>
      <c r="BX49" s="42"/>
      <c r="BY49" s="42"/>
      <c r="CL49"/>
      <c r="CM49"/>
    </row>
    <row r="50" spans="28:91">
      <c r="AB50" s="14"/>
      <c r="AC50" s="14"/>
      <c r="AK50" s="22"/>
      <c r="AL50" s="22"/>
      <c r="AM50" s="22"/>
      <c r="AN50" s="22"/>
      <c r="BE50" s="41"/>
      <c r="BF50" s="41"/>
      <c r="BG50" s="41"/>
      <c r="BH50" s="41"/>
      <c r="BI50" s="41"/>
      <c r="BJ50" s="41"/>
      <c r="BK50" s="41"/>
      <c r="BL50" s="41"/>
      <c r="BM50" s="41"/>
      <c r="BN50" s="41"/>
      <c r="BO50" s="41"/>
      <c r="BP50" s="41"/>
      <c r="BQ50" s="41"/>
      <c r="BR50" s="41"/>
      <c r="BS50" s="42"/>
      <c r="BT50" s="42"/>
      <c r="BU50" s="42"/>
      <c r="BV50" s="42"/>
      <c r="BW50" s="42"/>
      <c r="BX50" s="42"/>
      <c r="BY50" s="42"/>
      <c r="CL50"/>
      <c r="CM50"/>
    </row>
    <row r="51" spans="28:91">
      <c r="AB51" s="14"/>
      <c r="AC51" s="14"/>
      <c r="AK51" s="22"/>
      <c r="AL51" s="22"/>
      <c r="AM51" s="22"/>
      <c r="AN51" s="22"/>
      <c r="BE51" s="41"/>
      <c r="BF51" s="41"/>
      <c r="BG51" s="41"/>
      <c r="BH51" s="41"/>
      <c r="BI51" s="41"/>
      <c r="BJ51" s="41"/>
      <c r="BK51" s="41"/>
      <c r="BL51" s="41"/>
      <c r="BM51" s="41"/>
      <c r="BN51" s="41"/>
      <c r="BO51" s="41"/>
      <c r="BP51" s="41"/>
      <c r="BQ51" s="41"/>
      <c r="BR51" s="41"/>
      <c r="BS51" s="42"/>
      <c r="BT51" s="42"/>
      <c r="BU51" s="42"/>
      <c r="BV51" s="42"/>
      <c r="BW51" s="42"/>
      <c r="BX51" s="42"/>
      <c r="BY51" s="42"/>
      <c r="CL51"/>
      <c r="CM51"/>
    </row>
    <row r="52" spans="28:91">
      <c r="AB52" s="14"/>
      <c r="AC52" s="14"/>
      <c r="AK52" s="22"/>
      <c r="AL52" s="22"/>
      <c r="AM52" s="22"/>
      <c r="AN52" s="22"/>
      <c r="BE52" s="41"/>
      <c r="BF52" s="41"/>
      <c r="BG52" s="41"/>
      <c r="BH52" s="41"/>
      <c r="BI52" s="41"/>
      <c r="BJ52" s="41"/>
      <c r="BK52" s="41"/>
      <c r="BL52" s="41"/>
      <c r="BM52" s="41"/>
      <c r="BN52" s="41"/>
      <c r="BO52" s="41"/>
      <c r="BP52" s="41"/>
      <c r="BQ52" s="41"/>
      <c r="BR52" s="41"/>
      <c r="BS52" s="42"/>
      <c r="BT52" s="42"/>
      <c r="BU52" s="42"/>
      <c r="BV52" s="42"/>
      <c r="BW52" s="42"/>
      <c r="BX52" s="42"/>
      <c r="BY52" s="42"/>
      <c r="CL52"/>
      <c r="CM52"/>
    </row>
    <row r="53" spans="28:91">
      <c r="AB53" s="14"/>
      <c r="AC53" s="14"/>
      <c r="AK53" s="22"/>
      <c r="AL53" s="22"/>
      <c r="AM53" s="22"/>
      <c r="AN53" s="22"/>
      <c r="BE53" s="41"/>
      <c r="BF53" s="41"/>
      <c r="BG53" s="41"/>
      <c r="BH53" s="41"/>
      <c r="BI53" s="41"/>
      <c r="BJ53" s="41"/>
      <c r="BK53" s="41"/>
      <c r="BL53" s="41"/>
      <c r="BM53" s="41"/>
      <c r="BN53" s="41"/>
      <c r="BO53" s="41"/>
      <c r="BP53" s="41"/>
      <c r="BQ53" s="41"/>
      <c r="BR53" s="41"/>
      <c r="BS53" s="42"/>
      <c r="BT53" s="42"/>
      <c r="BU53" s="42"/>
      <c r="BV53" s="42"/>
      <c r="BW53" s="42"/>
      <c r="BX53" s="42"/>
      <c r="BY53" s="42"/>
      <c r="CL53"/>
      <c r="CM53"/>
    </row>
    <row r="54" spans="28:91">
      <c r="AB54" s="14"/>
      <c r="AC54" s="14"/>
      <c r="AK54" s="22"/>
      <c r="AL54" s="22"/>
      <c r="AM54" s="22"/>
      <c r="AN54" s="22"/>
      <c r="BE54" s="41"/>
      <c r="BF54" s="41"/>
      <c r="BG54" s="41"/>
      <c r="BH54" s="41"/>
      <c r="BI54" s="41"/>
      <c r="BJ54" s="41"/>
      <c r="BK54" s="41"/>
      <c r="BL54" s="41"/>
      <c r="BM54" s="41"/>
      <c r="BN54" s="41"/>
      <c r="BO54" s="41"/>
      <c r="BP54" s="41"/>
      <c r="BQ54" s="41"/>
      <c r="BR54" s="41"/>
      <c r="BS54" s="42"/>
      <c r="BT54" s="42"/>
      <c r="BU54" s="42"/>
      <c r="BV54" s="42"/>
      <c r="BW54" s="42"/>
      <c r="BX54" s="42"/>
      <c r="BY54" s="42"/>
      <c r="CL54"/>
      <c r="CM54"/>
    </row>
    <row r="55" spans="28:91">
      <c r="AB55" s="14"/>
      <c r="AC55" s="14"/>
      <c r="AK55" s="22"/>
      <c r="AL55" s="22"/>
      <c r="AM55" s="22"/>
      <c r="AN55" s="22"/>
      <c r="BE55" s="41"/>
      <c r="BF55" s="41"/>
      <c r="BG55" s="41"/>
      <c r="BH55" s="41"/>
      <c r="BI55" s="41"/>
      <c r="BJ55" s="41"/>
      <c r="BK55" s="41"/>
      <c r="BL55" s="41"/>
      <c r="BM55" s="41"/>
      <c r="BN55" s="41"/>
      <c r="BO55" s="41"/>
      <c r="BP55" s="41"/>
      <c r="BQ55" s="41"/>
      <c r="BR55" s="41"/>
      <c r="BS55" s="42"/>
      <c r="BT55" s="42"/>
      <c r="BU55" s="42"/>
      <c r="BV55" s="42"/>
      <c r="BW55" s="42"/>
      <c r="BX55" s="42"/>
      <c r="BY55" s="42"/>
      <c r="CL55"/>
      <c r="CM55"/>
    </row>
    <row r="56" spans="28:91">
      <c r="AB56" s="14"/>
      <c r="AC56" s="14"/>
      <c r="AK56" s="22"/>
      <c r="AL56" s="22"/>
      <c r="AM56" s="22"/>
      <c r="AN56" s="22"/>
      <c r="BE56" s="41"/>
      <c r="BF56" s="41"/>
      <c r="BG56" s="41"/>
      <c r="BH56" s="41"/>
      <c r="BI56" s="41"/>
      <c r="BJ56" s="41"/>
      <c r="BK56" s="41"/>
      <c r="BL56" s="41"/>
      <c r="BM56" s="41"/>
      <c r="BN56" s="41"/>
      <c r="BO56" s="41"/>
      <c r="BP56" s="41"/>
      <c r="BQ56" s="41"/>
      <c r="BR56" s="41"/>
      <c r="BS56" s="42"/>
      <c r="BT56" s="42"/>
      <c r="BU56" s="42"/>
      <c r="BV56" s="42"/>
      <c r="BW56" s="42"/>
      <c r="BX56" s="42"/>
      <c r="BY56" s="42"/>
      <c r="CL56"/>
      <c r="CM56"/>
    </row>
    <row r="57" spans="28:91">
      <c r="AB57" s="14"/>
      <c r="AC57" s="14"/>
      <c r="AK57" s="22"/>
      <c r="AL57" s="22"/>
      <c r="AM57" s="22"/>
      <c r="AN57" s="22"/>
      <c r="BE57" s="41"/>
      <c r="BF57" s="41"/>
      <c r="BG57" s="41"/>
      <c r="BH57" s="41"/>
      <c r="BI57" s="41"/>
      <c r="BJ57" s="41"/>
      <c r="BK57" s="41"/>
      <c r="BL57" s="41"/>
      <c r="BM57" s="41"/>
      <c r="BN57" s="41"/>
      <c r="BO57" s="41"/>
      <c r="BP57" s="41"/>
      <c r="BQ57" s="41"/>
      <c r="BR57" s="41"/>
      <c r="BS57" s="42"/>
      <c r="BT57" s="42"/>
      <c r="BU57" s="42"/>
      <c r="BV57" s="42"/>
      <c r="BW57" s="42"/>
      <c r="BX57" s="42"/>
      <c r="BY57" s="42"/>
      <c r="CL57"/>
      <c r="CM57"/>
    </row>
    <row r="58" spans="28:91">
      <c r="AB58" s="14"/>
      <c r="AC58" s="14"/>
      <c r="AK58" s="22"/>
      <c r="AL58" s="22"/>
      <c r="AM58" s="22"/>
      <c r="AN58" s="22"/>
      <c r="BE58" s="41"/>
      <c r="BF58" s="41"/>
      <c r="BG58" s="41"/>
      <c r="BH58" s="41"/>
      <c r="BI58" s="41"/>
      <c r="BJ58" s="41"/>
      <c r="BK58" s="41"/>
      <c r="BL58" s="41"/>
      <c r="BM58" s="41"/>
      <c r="BN58" s="41"/>
      <c r="BO58" s="41"/>
      <c r="BP58" s="41"/>
      <c r="BQ58" s="41"/>
      <c r="BR58" s="41"/>
      <c r="BS58" s="42"/>
      <c r="BT58" s="42"/>
      <c r="BU58" s="42"/>
      <c r="BV58" s="42"/>
      <c r="BW58" s="42"/>
      <c r="BX58" s="42"/>
      <c r="BY58" s="42"/>
      <c r="CL58"/>
      <c r="CM58"/>
    </row>
    <row r="59" spans="28:91">
      <c r="AB59" s="14"/>
      <c r="AC59" s="14"/>
      <c r="AK59" s="22"/>
      <c r="AL59" s="22"/>
      <c r="AM59" s="22"/>
      <c r="AN59" s="22"/>
      <c r="BE59" s="41"/>
      <c r="BF59" s="41"/>
      <c r="BG59" s="41"/>
      <c r="BH59" s="41"/>
      <c r="BI59" s="41"/>
      <c r="BJ59" s="41"/>
      <c r="BK59" s="41"/>
      <c r="BL59" s="41"/>
      <c r="BM59" s="41"/>
      <c r="BN59" s="41"/>
      <c r="BO59" s="41"/>
      <c r="BP59" s="41"/>
      <c r="BQ59" s="41"/>
      <c r="BR59" s="41"/>
      <c r="BS59" s="42"/>
      <c r="BT59" s="42"/>
      <c r="BU59" s="42"/>
      <c r="BV59" s="42"/>
      <c r="BW59" s="42"/>
      <c r="BX59" s="42"/>
      <c r="BY59" s="42"/>
      <c r="CL59"/>
      <c r="CM59"/>
    </row>
    <row r="60" spans="28:91">
      <c r="AB60" s="14"/>
      <c r="AC60" s="14"/>
      <c r="AK60" s="22"/>
      <c r="AL60" s="22"/>
      <c r="AM60" s="22"/>
      <c r="AN60" s="22"/>
      <c r="BE60" s="41"/>
      <c r="BF60" s="41"/>
      <c r="BG60" s="41"/>
      <c r="BH60" s="41"/>
      <c r="BI60" s="41"/>
      <c r="BJ60" s="41"/>
      <c r="BK60" s="41"/>
      <c r="BL60" s="41"/>
      <c r="BM60" s="41"/>
      <c r="BN60" s="41"/>
      <c r="BO60" s="41"/>
      <c r="BP60" s="41"/>
      <c r="BQ60" s="41"/>
      <c r="BR60" s="41"/>
      <c r="BS60" s="42"/>
      <c r="BT60" s="42"/>
      <c r="BU60" s="42"/>
      <c r="BV60" s="42"/>
      <c r="BW60" s="42"/>
      <c r="BX60" s="42"/>
      <c r="BY60" s="42"/>
      <c r="CL60"/>
      <c r="CM60"/>
    </row>
    <row r="61" spans="28:91">
      <c r="AB61" s="14"/>
      <c r="AC61" s="14"/>
      <c r="AK61" s="22"/>
      <c r="AL61" s="22"/>
      <c r="AM61" s="22"/>
      <c r="AN61" s="22"/>
      <c r="BE61" s="41"/>
      <c r="BF61" s="41"/>
      <c r="BG61" s="41"/>
      <c r="BH61" s="41"/>
      <c r="BI61" s="41"/>
      <c r="BJ61" s="41"/>
      <c r="BK61" s="41"/>
      <c r="BL61" s="41"/>
      <c r="BM61" s="41"/>
      <c r="BN61" s="41"/>
      <c r="BO61" s="41"/>
      <c r="BP61" s="41"/>
      <c r="BQ61" s="41"/>
      <c r="BR61" s="41"/>
      <c r="BS61" s="42"/>
      <c r="BT61" s="42"/>
      <c r="BU61" s="42"/>
      <c r="BV61" s="42"/>
      <c r="BW61" s="42"/>
      <c r="BX61" s="42"/>
      <c r="BY61" s="42"/>
      <c r="CL61"/>
      <c r="CM61"/>
    </row>
    <row r="62" spans="28:91">
      <c r="AB62" s="14"/>
      <c r="AC62" s="14"/>
      <c r="AK62" s="22"/>
      <c r="AL62" s="22"/>
      <c r="AM62" s="22"/>
      <c r="AN62" s="22"/>
      <c r="BE62" s="41"/>
      <c r="BF62" s="41"/>
      <c r="BG62" s="41"/>
      <c r="BH62" s="41"/>
      <c r="BI62" s="41"/>
      <c r="BJ62" s="41"/>
      <c r="BK62" s="41"/>
      <c r="BL62" s="41"/>
      <c r="BM62" s="41"/>
      <c r="BN62" s="41"/>
      <c r="BO62" s="41"/>
      <c r="BP62" s="41"/>
      <c r="BQ62" s="41"/>
      <c r="BR62" s="41"/>
      <c r="BS62" s="42"/>
      <c r="BT62" s="42"/>
      <c r="BU62" s="42"/>
      <c r="BV62" s="42"/>
      <c r="BW62" s="42"/>
      <c r="BX62" s="42"/>
      <c r="BY62" s="42"/>
      <c r="CL62"/>
      <c r="CM62"/>
    </row>
    <row r="63" spans="28:91">
      <c r="AB63" s="14"/>
      <c r="AC63" s="14"/>
      <c r="AK63" s="22"/>
      <c r="AL63" s="22"/>
      <c r="AM63" s="22"/>
      <c r="AN63" s="22"/>
      <c r="BE63" s="41"/>
      <c r="BF63" s="41"/>
      <c r="BG63" s="41"/>
      <c r="BH63" s="41"/>
      <c r="BI63" s="41"/>
      <c r="BJ63" s="41"/>
      <c r="BK63" s="41"/>
      <c r="BL63" s="41"/>
      <c r="BM63" s="41"/>
      <c r="BN63" s="41"/>
      <c r="BO63" s="41"/>
      <c r="BP63" s="41"/>
      <c r="BQ63" s="41"/>
      <c r="BR63" s="41"/>
      <c r="BS63" s="42"/>
      <c r="BT63" s="42"/>
      <c r="BU63" s="42"/>
      <c r="BV63" s="42"/>
      <c r="BW63" s="42"/>
      <c r="BX63" s="42"/>
      <c r="BY63" s="42"/>
      <c r="CL63"/>
      <c r="CM63"/>
    </row>
    <row r="64" spans="28:91">
      <c r="AB64" s="14"/>
      <c r="AC64" s="14"/>
      <c r="AK64" s="22"/>
      <c r="AL64" s="22"/>
      <c r="AM64" s="22"/>
      <c r="AN64" s="22"/>
      <c r="BE64" s="41"/>
      <c r="BF64" s="41"/>
      <c r="BG64" s="41"/>
      <c r="BH64" s="41"/>
      <c r="BI64" s="41"/>
      <c r="BJ64" s="41"/>
      <c r="BK64" s="41"/>
      <c r="BL64" s="41"/>
      <c r="BM64" s="41"/>
      <c r="BN64" s="41"/>
      <c r="BO64" s="41"/>
      <c r="BP64" s="41"/>
      <c r="BQ64" s="41"/>
      <c r="BR64" s="41"/>
      <c r="BS64" s="42"/>
      <c r="BT64" s="42"/>
      <c r="BU64" s="42"/>
      <c r="BV64" s="42"/>
      <c r="BW64" s="42"/>
      <c r="BX64" s="42"/>
      <c r="BY64" s="42"/>
      <c r="CL64"/>
      <c r="CM64"/>
    </row>
    <row r="65" spans="28:91">
      <c r="AB65" s="14"/>
      <c r="AC65" s="14"/>
      <c r="AK65" s="22"/>
      <c r="AL65" s="22"/>
      <c r="AM65" s="22"/>
      <c r="AN65" s="22"/>
      <c r="BE65" s="41"/>
      <c r="BF65" s="41"/>
      <c r="BG65" s="41"/>
      <c r="BH65" s="41"/>
      <c r="BI65" s="41"/>
      <c r="BJ65" s="41"/>
      <c r="BK65" s="41"/>
      <c r="BL65" s="41"/>
      <c r="BM65" s="41"/>
      <c r="BN65" s="41"/>
      <c r="BO65" s="41"/>
      <c r="BP65" s="41"/>
      <c r="BQ65" s="41"/>
      <c r="BR65" s="41"/>
      <c r="BS65" s="42"/>
      <c r="BT65" s="42"/>
      <c r="BU65" s="42"/>
      <c r="BV65" s="42"/>
      <c r="BW65" s="42"/>
      <c r="BX65" s="42"/>
      <c r="BY65" s="42"/>
      <c r="CL65"/>
      <c r="CM65"/>
    </row>
    <row r="66" spans="28:91">
      <c r="AB66" s="14"/>
      <c r="AC66" s="14"/>
      <c r="AK66" s="22"/>
      <c r="AL66" s="22"/>
      <c r="AM66" s="22"/>
      <c r="AN66" s="22"/>
      <c r="BE66" s="41"/>
      <c r="BF66" s="41"/>
      <c r="BG66" s="41"/>
      <c r="BH66" s="41"/>
      <c r="BI66" s="41"/>
      <c r="BJ66" s="41"/>
      <c r="BK66" s="41"/>
      <c r="BL66" s="41"/>
      <c r="BM66" s="41"/>
      <c r="BN66" s="41"/>
      <c r="BO66" s="41"/>
      <c r="BP66" s="41"/>
      <c r="BQ66" s="41"/>
      <c r="BR66" s="41"/>
      <c r="BS66" s="42"/>
      <c r="BT66" s="42"/>
      <c r="BU66" s="42"/>
      <c r="BV66" s="42"/>
      <c r="BW66" s="42"/>
      <c r="BX66" s="42"/>
      <c r="BY66" s="42"/>
      <c r="CL66"/>
      <c r="CM66"/>
    </row>
    <row r="67" spans="28:91">
      <c r="AB67" s="14"/>
      <c r="AC67" s="14"/>
      <c r="AK67" s="22"/>
      <c r="AL67" s="22"/>
      <c r="AM67" s="22"/>
      <c r="AN67" s="22"/>
      <c r="BE67" s="41"/>
      <c r="BF67" s="41"/>
      <c r="BG67" s="41"/>
      <c r="BH67" s="41"/>
      <c r="BI67" s="41"/>
      <c r="BJ67" s="41"/>
      <c r="BK67" s="41"/>
      <c r="BL67" s="41"/>
      <c r="BM67" s="41"/>
      <c r="BN67" s="41"/>
      <c r="BO67" s="41"/>
      <c r="BP67" s="41"/>
      <c r="BQ67" s="41"/>
      <c r="BR67" s="41"/>
      <c r="BS67" s="42"/>
      <c r="BT67" s="42"/>
      <c r="BU67" s="42"/>
      <c r="BV67" s="42"/>
      <c r="BW67" s="42"/>
      <c r="BX67" s="42"/>
      <c r="BY67" s="42"/>
      <c r="CL67"/>
      <c r="CM67"/>
    </row>
    <row r="68" spans="28:91">
      <c r="AB68" s="14"/>
      <c r="AC68" s="14"/>
      <c r="AK68" s="22"/>
      <c r="AL68" s="22"/>
      <c r="AM68" s="22"/>
      <c r="AN68" s="22"/>
      <c r="BE68" s="41"/>
      <c r="BF68" s="41"/>
      <c r="BG68" s="41"/>
      <c r="BH68" s="41"/>
      <c r="BI68" s="41"/>
      <c r="BJ68" s="41"/>
      <c r="BK68" s="41"/>
      <c r="BL68" s="41"/>
      <c r="BM68" s="41"/>
      <c r="BN68" s="41"/>
      <c r="BO68" s="41"/>
      <c r="BP68" s="41"/>
      <c r="BQ68" s="41"/>
      <c r="BR68" s="41"/>
      <c r="BS68" s="42"/>
      <c r="BT68" s="42"/>
      <c r="BU68" s="42"/>
      <c r="BV68" s="42"/>
      <c r="BW68" s="42"/>
      <c r="BX68" s="42"/>
      <c r="BY68" s="42"/>
      <c r="CL68"/>
      <c r="CM68"/>
    </row>
    <row r="69" spans="28:91">
      <c r="AB69" s="14"/>
      <c r="AC69" s="14"/>
      <c r="AK69" s="22"/>
      <c r="AL69" s="22"/>
      <c r="AM69" s="22"/>
      <c r="AN69" s="22"/>
      <c r="BE69" s="41"/>
      <c r="BF69" s="41"/>
      <c r="BG69" s="41"/>
      <c r="BH69" s="41"/>
      <c r="BI69" s="41"/>
      <c r="BJ69" s="41"/>
      <c r="BK69" s="41"/>
      <c r="BL69" s="41"/>
      <c r="BM69" s="41"/>
      <c r="BN69" s="41"/>
      <c r="BO69" s="41"/>
      <c r="BP69" s="41"/>
      <c r="BQ69" s="41"/>
      <c r="BR69" s="41"/>
      <c r="BS69" s="42"/>
      <c r="BT69" s="42"/>
      <c r="BU69" s="42"/>
      <c r="BV69" s="42"/>
      <c r="BW69" s="42"/>
      <c r="BX69" s="42"/>
      <c r="BY69" s="42"/>
      <c r="CL69"/>
      <c r="CM69"/>
    </row>
    <row r="70" spans="28:91">
      <c r="AB70" s="14"/>
      <c r="AC70" s="14"/>
      <c r="AK70" s="22"/>
      <c r="AL70" s="22"/>
      <c r="AM70" s="22"/>
      <c r="AN70" s="22"/>
      <c r="BE70" s="41"/>
      <c r="BF70" s="41"/>
      <c r="BG70" s="41"/>
      <c r="BH70" s="41"/>
      <c r="BI70" s="41"/>
      <c r="BJ70" s="41"/>
      <c r="BK70" s="41"/>
      <c r="BL70" s="41"/>
      <c r="BM70" s="41"/>
      <c r="BN70" s="41"/>
      <c r="BO70" s="41"/>
      <c r="BP70" s="41"/>
      <c r="BQ70" s="41"/>
      <c r="BR70" s="41"/>
      <c r="BS70" s="42"/>
      <c r="BT70" s="42"/>
      <c r="BU70" s="42"/>
      <c r="BV70" s="42"/>
      <c r="BW70" s="42"/>
      <c r="BX70" s="42"/>
      <c r="BY70" s="42"/>
      <c r="CL70"/>
      <c r="CM70"/>
    </row>
    <row r="71" spans="28:91">
      <c r="AB71" s="14"/>
      <c r="AC71" s="14"/>
      <c r="AK71" s="22"/>
      <c r="AL71" s="22"/>
      <c r="AM71" s="22"/>
      <c r="AN71" s="22"/>
      <c r="BE71" s="41"/>
      <c r="BF71" s="41"/>
      <c r="BG71" s="41"/>
      <c r="BH71" s="41"/>
      <c r="BI71" s="41"/>
      <c r="BJ71" s="41"/>
      <c r="BK71" s="41"/>
      <c r="BL71" s="41"/>
      <c r="BM71" s="41"/>
      <c r="BN71" s="41"/>
      <c r="BO71" s="41"/>
      <c r="BP71" s="41"/>
      <c r="BQ71" s="41"/>
      <c r="BR71" s="41"/>
      <c r="BS71" s="42"/>
      <c r="BT71" s="42"/>
      <c r="BU71" s="42"/>
      <c r="BV71" s="42"/>
      <c r="BW71" s="42"/>
      <c r="BX71" s="42"/>
      <c r="BY71" s="42"/>
      <c r="CL71"/>
      <c r="CM71"/>
    </row>
    <row r="72" spans="28:91">
      <c r="AB72" s="14"/>
      <c r="AC72" s="14"/>
      <c r="AK72" s="22"/>
      <c r="AL72" s="22"/>
      <c r="AM72" s="22"/>
      <c r="AN72" s="22"/>
      <c r="BE72" s="41"/>
      <c r="BF72" s="41"/>
      <c r="BG72" s="41"/>
      <c r="BH72" s="41"/>
      <c r="BI72" s="41"/>
      <c r="BJ72" s="41"/>
      <c r="BK72" s="41"/>
      <c r="BL72" s="41"/>
      <c r="BM72" s="41"/>
      <c r="BN72" s="41"/>
      <c r="BO72" s="41"/>
      <c r="BP72" s="41"/>
      <c r="BQ72" s="41"/>
      <c r="BR72" s="41"/>
      <c r="BS72" s="42"/>
      <c r="BT72" s="42"/>
      <c r="BU72" s="42"/>
      <c r="BV72" s="42"/>
      <c r="BW72" s="42"/>
      <c r="BX72" s="42"/>
      <c r="BY72" s="42"/>
      <c r="CL72"/>
      <c r="CM72"/>
    </row>
    <row r="73" spans="28:91">
      <c r="AB73" s="14"/>
      <c r="AC73" s="14"/>
      <c r="AK73" s="22"/>
      <c r="AL73" s="22"/>
      <c r="AM73" s="22"/>
      <c r="AN73" s="22"/>
      <c r="BE73" s="41"/>
      <c r="BF73" s="41"/>
      <c r="BG73" s="41"/>
      <c r="BH73" s="41"/>
      <c r="BI73" s="41"/>
      <c r="BJ73" s="41"/>
      <c r="BK73" s="41"/>
      <c r="BL73" s="41"/>
      <c r="BM73" s="41"/>
      <c r="BN73" s="41"/>
      <c r="BO73" s="41"/>
      <c r="BP73" s="41"/>
      <c r="BQ73" s="41"/>
      <c r="BR73" s="41"/>
      <c r="BS73" s="42"/>
      <c r="BT73" s="42"/>
      <c r="BU73" s="42"/>
      <c r="BV73" s="42"/>
      <c r="BW73" s="42"/>
      <c r="BX73" s="42"/>
      <c r="BY73" s="42"/>
      <c r="CL73"/>
      <c r="CM73"/>
    </row>
    <row r="74" spans="28:91">
      <c r="AB74" s="14"/>
      <c r="AC74" s="14"/>
      <c r="AK74" s="22"/>
      <c r="AL74" s="22"/>
      <c r="AM74" s="22"/>
      <c r="AN74" s="22"/>
      <c r="BE74" s="41"/>
      <c r="BF74" s="41"/>
      <c r="BG74" s="41"/>
      <c r="BH74" s="41"/>
      <c r="BI74" s="41"/>
      <c r="BJ74" s="41"/>
      <c r="BK74" s="41"/>
      <c r="BL74" s="41"/>
      <c r="BM74" s="41"/>
      <c r="BN74" s="41"/>
      <c r="BO74" s="41"/>
      <c r="BP74" s="41"/>
      <c r="BQ74" s="41"/>
      <c r="BR74" s="41"/>
      <c r="BS74" s="42"/>
      <c r="BT74" s="42"/>
      <c r="BU74" s="42"/>
      <c r="BV74" s="42"/>
      <c r="BW74" s="42"/>
      <c r="BX74" s="42"/>
      <c r="BY74" s="42"/>
      <c r="CL74"/>
      <c r="CM74"/>
    </row>
    <row r="75" spans="28:91">
      <c r="AB75" s="14"/>
      <c r="AC75" s="14"/>
      <c r="AK75" s="22"/>
      <c r="AL75" s="22"/>
      <c r="AM75" s="22"/>
      <c r="AN75" s="22"/>
      <c r="BE75" s="41"/>
      <c r="BF75" s="41"/>
      <c r="BG75" s="41"/>
      <c r="BH75" s="41"/>
      <c r="BI75" s="41"/>
      <c r="BJ75" s="41"/>
      <c r="BK75" s="41"/>
      <c r="BL75" s="41"/>
      <c r="BM75" s="41"/>
      <c r="BN75" s="41"/>
      <c r="BO75" s="41"/>
      <c r="BP75" s="41"/>
      <c r="BQ75" s="41"/>
      <c r="BR75" s="41"/>
      <c r="BS75" s="42"/>
      <c r="BT75" s="42"/>
      <c r="BU75" s="42"/>
      <c r="BV75" s="42"/>
      <c r="BW75" s="42"/>
      <c r="BX75" s="42"/>
      <c r="BY75" s="42"/>
      <c r="CL75"/>
      <c r="CM75"/>
    </row>
    <row r="76" spans="28:91">
      <c r="AB76" s="14"/>
      <c r="AC76" s="14"/>
      <c r="AK76" s="22"/>
      <c r="AL76" s="22"/>
      <c r="AM76" s="22"/>
      <c r="AN76" s="22"/>
      <c r="BE76" s="41"/>
      <c r="BF76" s="41"/>
      <c r="BG76" s="41"/>
      <c r="BH76" s="41"/>
      <c r="BI76" s="41"/>
      <c r="BJ76" s="41"/>
      <c r="BK76" s="41"/>
      <c r="BL76" s="41"/>
      <c r="BM76" s="41"/>
      <c r="BN76" s="41"/>
      <c r="BO76" s="41"/>
      <c r="BP76" s="41"/>
      <c r="BQ76" s="41"/>
      <c r="BR76" s="41"/>
      <c r="BS76" s="42"/>
      <c r="BT76" s="42"/>
      <c r="BU76" s="42"/>
      <c r="BV76" s="42"/>
      <c r="BW76" s="42"/>
      <c r="BX76" s="42"/>
      <c r="BY76" s="42"/>
      <c r="CL76"/>
      <c r="CM76"/>
    </row>
    <row r="77" spans="28:91">
      <c r="AB77" s="14"/>
      <c r="AC77" s="14"/>
      <c r="AK77" s="22"/>
      <c r="AL77" s="22"/>
      <c r="AM77" s="22"/>
      <c r="AN77" s="22"/>
      <c r="BE77" s="41"/>
      <c r="BF77" s="41"/>
      <c r="BG77" s="41"/>
      <c r="BH77" s="41"/>
      <c r="BI77" s="41"/>
      <c r="BJ77" s="41"/>
      <c r="BK77" s="41"/>
      <c r="BL77" s="41"/>
      <c r="BM77" s="41"/>
      <c r="BN77" s="41"/>
      <c r="BO77" s="41"/>
      <c r="BP77" s="41"/>
      <c r="BQ77" s="41"/>
      <c r="BR77" s="41"/>
      <c r="BS77" s="42"/>
      <c r="BT77" s="42"/>
      <c r="BU77" s="42"/>
      <c r="BV77" s="42"/>
      <c r="BW77" s="42"/>
      <c r="BX77" s="42"/>
      <c r="BY77" s="42"/>
      <c r="CL77"/>
      <c r="CM77"/>
    </row>
    <row r="78" spans="28:91">
      <c r="AB78" s="14"/>
      <c r="AC78" s="14"/>
      <c r="AK78" s="22"/>
      <c r="AL78" s="22"/>
      <c r="AM78" s="22"/>
      <c r="AN78" s="22"/>
      <c r="BE78" s="41"/>
      <c r="BF78" s="41"/>
      <c r="BG78" s="41"/>
      <c r="BH78" s="41"/>
      <c r="BI78" s="41"/>
      <c r="BJ78" s="41"/>
      <c r="BK78" s="41"/>
      <c r="BL78" s="41"/>
      <c r="BM78" s="41"/>
      <c r="BN78" s="41"/>
      <c r="BO78" s="41"/>
      <c r="BP78" s="41"/>
      <c r="BQ78" s="41"/>
      <c r="BR78" s="41"/>
      <c r="BS78" s="42"/>
      <c r="BT78" s="42"/>
      <c r="BU78" s="42"/>
      <c r="BV78" s="42"/>
      <c r="BW78" s="42"/>
      <c r="BX78" s="42"/>
      <c r="BY78" s="42"/>
      <c r="CL78"/>
      <c r="CM78"/>
    </row>
    <row r="79" spans="28:91">
      <c r="AB79" s="14"/>
      <c r="AC79" s="14"/>
      <c r="AK79" s="22"/>
      <c r="AL79" s="22"/>
      <c r="AM79" s="22"/>
      <c r="AN79" s="22"/>
      <c r="BE79" s="41"/>
      <c r="BF79" s="41"/>
      <c r="BG79" s="41"/>
      <c r="BH79" s="41"/>
      <c r="BI79" s="41"/>
      <c r="BJ79" s="41"/>
      <c r="BK79" s="41"/>
      <c r="BL79" s="41"/>
      <c r="BM79" s="41"/>
      <c r="BN79" s="41"/>
      <c r="BO79" s="41"/>
      <c r="BP79" s="41"/>
      <c r="BQ79" s="41"/>
      <c r="BR79" s="41"/>
      <c r="BS79" s="42"/>
      <c r="BT79" s="42"/>
      <c r="BU79" s="42"/>
      <c r="BV79" s="42"/>
      <c r="BW79" s="42"/>
      <c r="BX79" s="42"/>
      <c r="BY79" s="42"/>
      <c r="CL79"/>
      <c r="CM79"/>
    </row>
    <row r="80" spans="28:91">
      <c r="AB80" s="14"/>
      <c r="AC80" s="14"/>
      <c r="AK80" s="22"/>
      <c r="AL80" s="22"/>
      <c r="AM80" s="22"/>
      <c r="AN80" s="22"/>
      <c r="BE80" s="41"/>
      <c r="BF80" s="41"/>
      <c r="BG80" s="41"/>
      <c r="BH80" s="41"/>
      <c r="BI80" s="41"/>
      <c r="BJ80" s="41"/>
      <c r="BK80" s="41"/>
      <c r="BL80" s="41"/>
      <c r="BM80" s="41"/>
      <c r="BN80" s="41"/>
      <c r="BO80" s="41"/>
      <c r="BP80" s="41"/>
      <c r="BQ80" s="41"/>
      <c r="BR80" s="41"/>
      <c r="BS80" s="42"/>
      <c r="BT80" s="42"/>
      <c r="BU80" s="42"/>
      <c r="BV80" s="42"/>
      <c r="BW80" s="42"/>
      <c r="BX80" s="42"/>
      <c r="BY80" s="42"/>
      <c r="CL80"/>
      <c r="CM80"/>
    </row>
    <row r="81" spans="28:91">
      <c r="AB81" s="14"/>
      <c r="AC81" s="14"/>
      <c r="AK81" s="22"/>
      <c r="AL81" s="22"/>
      <c r="AM81" s="22"/>
      <c r="AN81" s="22"/>
      <c r="BE81" s="41"/>
      <c r="BF81" s="41"/>
      <c r="BG81" s="41"/>
      <c r="BH81" s="41"/>
      <c r="BI81" s="41"/>
      <c r="BJ81" s="41"/>
      <c r="BK81" s="41"/>
      <c r="BL81" s="41"/>
      <c r="BM81" s="41"/>
      <c r="BN81" s="41"/>
      <c r="BO81" s="41"/>
      <c r="BP81" s="41"/>
      <c r="BQ81" s="41"/>
      <c r="BR81" s="41"/>
      <c r="BS81" s="42"/>
      <c r="BT81" s="42"/>
      <c r="BU81" s="42"/>
      <c r="BV81" s="42"/>
      <c r="BW81" s="42"/>
      <c r="BX81" s="42"/>
      <c r="BY81" s="42"/>
      <c r="CL81"/>
      <c r="CM81"/>
    </row>
    <row r="82" spans="28:91">
      <c r="AB82" s="14"/>
      <c r="AC82" s="14"/>
      <c r="AK82" s="22"/>
      <c r="AL82" s="22"/>
      <c r="AM82" s="22"/>
      <c r="AN82" s="22"/>
      <c r="BE82" s="41"/>
      <c r="BF82" s="41"/>
      <c r="BG82" s="41"/>
      <c r="BH82" s="41"/>
      <c r="BI82" s="41"/>
      <c r="BJ82" s="41"/>
      <c r="BK82" s="41"/>
      <c r="BL82" s="41"/>
      <c r="BM82" s="41"/>
      <c r="BN82" s="41"/>
      <c r="BO82" s="41"/>
      <c r="BP82" s="41"/>
      <c r="BQ82" s="41"/>
      <c r="BR82" s="41"/>
      <c r="BS82" s="42"/>
      <c r="BT82" s="42"/>
      <c r="BU82" s="42"/>
      <c r="BV82" s="42"/>
      <c r="BW82" s="42"/>
      <c r="BX82" s="42"/>
      <c r="BY82" s="42"/>
      <c r="CL82"/>
      <c r="CM82"/>
    </row>
    <row r="83" spans="28:91">
      <c r="AB83" s="14"/>
      <c r="AC83" s="14"/>
      <c r="AK83" s="22"/>
      <c r="AL83" s="22"/>
      <c r="AM83" s="22"/>
      <c r="AN83" s="22"/>
      <c r="BE83" s="41"/>
      <c r="BF83" s="41"/>
      <c r="BG83" s="41"/>
      <c r="BH83" s="41"/>
      <c r="BI83" s="41"/>
      <c r="BJ83" s="41"/>
      <c r="BK83" s="41"/>
      <c r="BL83" s="41"/>
      <c r="BM83" s="41"/>
      <c r="BN83" s="41"/>
      <c r="BO83" s="41"/>
      <c r="BP83" s="41"/>
      <c r="BQ83" s="41"/>
      <c r="BR83" s="41"/>
      <c r="BS83" s="42"/>
      <c r="BT83" s="42"/>
      <c r="BU83" s="42"/>
      <c r="BV83" s="42"/>
      <c r="BW83" s="42"/>
      <c r="BX83" s="42"/>
      <c r="BY83" s="42"/>
      <c r="CL83"/>
      <c r="CM83"/>
    </row>
    <row r="84" spans="28:91">
      <c r="AB84" s="14"/>
      <c r="AC84" s="14"/>
      <c r="AK84" s="22"/>
      <c r="AL84" s="22"/>
      <c r="AM84" s="22"/>
      <c r="AN84" s="22"/>
      <c r="BE84" s="41"/>
      <c r="BF84" s="41"/>
      <c r="BG84" s="41"/>
      <c r="BH84" s="41"/>
      <c r="BI84" s="41"/>
      <c r="BJ84" s="41"/>
      <c r="BK84" s="41"/>
      <c r="BL84" s="41"/>
      <c r="BM84" s="41"/>
      <c r="BN84" s="41"/>
      <c r="BO84" s="41"/>
      <c r="BP84" s="41"/>
      <c r="BQ84" s="41"/>
      <c r="BR84" s="41"/>
      <c r="BS84" s="42"/>
      <c r="BT84" s="42"/>
      <c r="BU84" s="42"/>
      <c r="BV84" s="42"/>
      <c r="BW84" s="42"/>
      <c r="BX84" s="42"/>
      <c r="BY84" s="42"/>
      <c r="CL84"/>
      <c r="CM84"/>
    </row>
    <row r="85" spans="28:91">
      <c r="AB85" s="14"/>
      <c r="AC85" s="14"/>
      <c r="AK85" s="22"/>
      <c r="AL85" s="22"/>
      <c r="AM85" s="22"/>
      <c r="AN85" s="22"/>
      <c r="BE85" s="41"/>
      <c r="BF85" s="41"/>
      <c r="BG85" s="41"/>
      <c r="BH85" s="41"/>
      <c r="BI85" s="41"/>
      <c r="BJ85" s="41"/>
      <c r="BK85" s="41"/>
      <c r="BL85" s="41"/>
      <c r="BM85" s="41"/>
      <c r="BN85" s="41"/>
      <c r="BO85" s="41"/>
      <c r="BP85" s="41"/>
      <c r="BQ85" s="41"/>
      <c r="BR85" s="41"/>
      <c r="BS85" s="42"/>
      <c r="BT85" s="42"/>
      <c r="BU85" s="42"/>
      <c r="BV85" s="42"/>
      <c r="BW85" s="42"/>
      <c r="BX85" s="42"/>
      <c r="BY85" s="42"/>
      <c r="CL85"/>
      <c r="CM85"/>
    </row>
    <row r="86" spans="28:91">
      <c r="AB86" s="14"/>
      <c r="AC86" s="14"/>
      <c r="AK86" s="22"/>
      <c r="AL86" s="22"/>
      <c r="AM86" s="22"/>
      <c r="AN86" s="22"/>
      <c r="BE86" s="41"/>
      <c r="BF86" s="41"/>
      <c r="BG86" s="41"/>
      <c r="BH86" s="41"/>
      <c r="BI86" s="41"/>
      <c r="BJ86" s="41"/>
      <c r="BK86" s="41"/>
      <c r="BL86" s="41"/>
      <c r="BM86" s="41"/>
      <c r="BN86" s="41"/>
      <c r="BO86" s="41"/>
      <c r="BP86" s="41"/>
      <c r="BQ86" s="41"/>
      <c r="BR86" s="41"/>
      <c r="BS86" s="42"/>
      <c r="BT86" s="42"/>
      <c r="BU86" s="42"/>
      <c r="BV86" s="42"/>
      <c r="BW86" s="42"/>
      <c r="BX86" s="42"/>
      <c r="BY86" s="42"/>
      <c r="CL86"/>
      <c r="CM86"/>
    </row>
    <row r="87" spans="28:91">
      <c r="AB87" s="14"/>
      <c r="AC87" s="14"/>
      <c r="AK87" s="22"/>
      <c r="AL87" s="22"/>
      <c r="AM87" s="22"/>
      <c r="AN87" s="22"/>
      <c r="BE87" s="41"/>
      <c r="BF87" s="41"/>
      <c r="BG87" s="41"/>
      <c r="BH87" s="41"/>
      <c r="BI87" s="41"/>
      <c r="BJ87" s="41"/>
      <c r="BK87" s="41"/>
      <c r="BL87" s="41"/>
      <c r="BM87" s="41"/>
      <c r="BN87" s="41"/>
      <c r="BO87" s="41"/>
      <c r="BP87" s="41"/>
      <c r="BQ87" s="41"/>
      <c r="BR87" s="41"/>
      <c r="BS87" s="42"/>
      <c r="BT87" s="42"/>
      <c r="BU87" s="42"/>
      <c r="BV87" s="42"/>
      <c r="BW87" s="42"/>
      <c r="BX87" s="42"/>
      <c r="BY87" s="42"/>
      <c r="CL87"/>
      <c r="CM87"/>
    </row>
    <row r="88" spans="28:91">
      <c r="AB88" s="14"/>
      <c r="AC88" s="14"/>
      <c r="AK88" s="22"/>
      <c r="AL88" s="22"/>
      <c r="AM88" s="22"/>
      <c r="AN88" s="22"/>
      <c r="BE88" s="41"/>
      <c r="BF88" s="41"/>
      <c r="BG88" s="41"/>
      <c r="BH88" s="41"/>
      <c r="BI88" s="41"/>
      <c r="BJ88" s="41"/>
      <c r="BK88" s="41"/>
      <c r="BL88" s="41"/>
      <c r="BM88" s="41"/>
      <c r="BN88" s="41"/>
      <c r="BO88" s="41"/>
      <c r="BP88" s="41"/>
      <c r="BQ88" s="41"/>
      <c r="BR88" s="41"/>
      <c r="BS88" s="42"/>
      <c r="BT88" s="42"/>
      <c r="BU88" s="42"/>
      <c r="BV88" s="42"/>
      <c r="BW88" s="42"/>
      <c r="BX88" s="42"/>
      <c r="BY88" s="42"/>
      <c r="CL88"/>
      <c r="CM88"/>
    </row>
    <row r="89" spans="28:91">
      <c r="AB89" s="14"/>
      <c r="AC89" s="14"/>
      <c r="AK89" s="22"/>
      <c r="AL89" s="22"/>
      <c r="AM89" s="22"/>
      <c r="AN89" s="22"/>
      <c r="BE89" s="41"/>
      <c r="BF89" s="41"/>
      <c r="BG89" s="41"/>
      <c r="BH89" s="41"/>
      <c r="BI89" s="41"/>
      <c r="BJ89" s="41"/>
      <c r="BK89" s="41"/>
      <c r="BL89" s="41"/>
      <c r="BM89" s="41"/>
      <c r="BN89" s="41"/>
      <c r="BO89" s="41"/>
      <c r="BP89" s="41"/>
      <c r="BQ89" s="41"/>
      <c r="BR89" s="41"/>
      <c r="BS89" s="42"/>
      <c r="BT89" s="42"/>
      <c r="BU89" s="42"/>
      <c r="BV89" s="42"/>
      <c r="BW89" s="42"/>
      <c r="BX89" s="42"/>
      <c r="BY89" s="42"/>
      <c r="CL89"/>
      <c r="CM89"/>
    </row>
    <row r="90" spans="28:91">
      <c r="AK90" s="22"/>
      <c r="AL90" s="22"/>
      <c r="AM90" s="22"/>
      <c r="AN90" s="22"/>
    </row>
    <row r="91" spans="28:91">
      <c r="AK91" s="22"/>
      <c r="AL91" s="22"/>
      <c r="AM91" s="22"/>
      <c r="AN91" s="22"/>
    </row>
    <row r="92" spans="28:91">
      <c r="AK92" s="22"/>
      <c r="AL92" s="22"/>
      <c r="AM92" s="22"/>
      <c r="AN92" s="22"/>
    </row>
    <row r="93" spans="28:91">
      <c r="AK93" s="22"/>
      <c r="AL93" s="22"/>
      <c r="AM93" s="22"/>
      <c r="AN93" s="22"/>
    </row>
    <row r="94" spans="28:91">
      <c r="AK94" s="22"/>
      <c r="AL94" s="22"/>
      <c r="AM94" s="22"/>
      <c r="AN94" s="22"/>
    </row>
    <row r="95" spans="28:91">
      <c r="AK95" s="22"/>
      <c r="AL95" s="22"/>
      <c r="AM95" s="22"/>
      <c r="AN95" s="22"/>
    </row>
    <row r="96" spans="28:91">
      <c r="AK96" s="22"/>
      <c r="AL96" s="22"/>
      <c r="AM96" s="22"/>
      <c r="AN96" s="22"/>
    </row>
    <row r="97" spans="37:40">
      <c r="AK97" s="22"/>
      <c r="AL97" s="22"/>
      <c r="AM97" s="22"/>
      <c r="AN97" s="22"/>
    </row>
    <row r="98" spans="37:40">
      <c r="AK98" s="22"/>
      <c r="AL98" s="22"/>
      <c r="AM98" s="22"/>
      <c r="AN98" s="22"/>
    </row>
    <row r="99" spans="37:40">
      <c r="AK99" s="22"/>
      <c r="AL99" s="22"/>
      <c r="AM99" s="22"/>
      <c r="AN99" s="22"/>
    </row>
    <row r="100" spans="37:40">
      <c r="AK100" s="22"/>
      <c r="AL100" s="22"/>
      <c r="AM100" s="22"/>
      <c r="AN100" s="22"/>
    </row>
    <row r="101" spans="37:40">
      <c r="AK101" s="22"/>
      <c r="AL101" s="22"/>
      <c r="AM101" s="22"/>
      <c r="AN101" s="22"/>
    </row>
    <row r="102" spans="37:40">
      <c r="AK102" s="22"/>
      <c r="AL102" s="22"/>
      <c r="AM102" s="22"/>
      <c r="AN102" s="22"/>
    </row>
    <row r="103" spans="37:40">
      <c r="AK103" s="22"/>
      <c r="AL103" s="22"/>
      <c r="AM103" s="22"/>
      <c r="AN103" s="22"/>
    </row>
    <row r="104" spans="37:40">
      <c r="AK104" s="22"/>
      <c r="AL104" s="22"/>
      <c r="AM104" s="22"/>
      <c r="AN104" s="22"/>
    </row>
    <row r="105" spans="37:40">
      <c r="AK105" s="22"/>
      <c r="AL105" s="22"/>
      <c r="AM105" s="22"/>
      <c r="AN105" s="22"/>
    </row>
    <row r="106" spans="37:40">
      <c r="AK106" s="22"/>
      <c r="AL106" s="22"/>
      <c r="AM106" s="22"/>
      <c r="AN106" s="22"/>
    </row>
    <row r="107" spans="37:40">
      <c r="AK107" s="22"/>
      <c r="AL107" s="22"/>
      <c r="AM107" s="22"/>
      <c r="AN107" s="22"/>
    </row>
    <row r="108" spans="37:40">
      <c r="AK108" s="22"/>
      <c r="AL108" s="22"/>
      <c r="AM108" s="22"/>
      <c r="AN108" s="22"/>
    </row>
    <row r="109" spans="37:40">
      <c r="AK109" s="22"/>
      <c r="AL109" s="22"/>
      <c r="AM109" s="22"/>
      <c r="AN109" s="22"/>
    </row>
    <row r="110" spans="37:40">
      <c r="AK110" s="22"/>
      <c r="AL110" s="22"/>
      <c r="AM110" s="22"/>
      <c r="AN110" s="22"/>
    </row>
    <row r="111" spans="37:40">
      <c r="AK111" s="22"/>
      <c r="AL111" s="22"/>
      <c r="AM111" s="22"/>
      <c r="AN111" s="22"/>
    </row>
    <row r="112" spans="37:40">
      <c r="AK112" s="22"/>
      <c r="AL112" s="22"/>
      <c r="AM112" s="22"/>
      <c r="AN112" s="22"/>
    </row>
    <row r="113" spans="37:40">
      <c r="AK113" s="22"/>
      <c r="AL113" s="22"/>
      <c r="AM113" s="22"/>
      <c r="AN113" s="22"/>
    </row>
    <row r="114" spans="37:40">
      <c r="AK114" s="22"/>
      <c r="AL114" s="22"/>
      <c r="AM114" s="22"/>
      <c r="AN114" s="22"/>
    </row>
    <row r="115" spans="37:40">
      <c r="AK115" s="22"/>
      <c r="AL115" s="22"/>
      <c r="AM115" s="22"/>
      <c r="AN115" s="22"/>
    </row>
    <row r="116" spans="37:40">
      <c r="AK116" s="22"/>
      <c r="AL116" s="22"/>
      <c r="AM116" s="22"/>
      <c r="AN116" s="22"/>
    </row>
    <row r="117" spans="37:40">
      <c r="AK117" s="22"/>
      <c r="AL117" s="22"/>
      <c r="AM117" s="22"/>
      <c r="AN117" s="22"/>
    </row>
    <row r="118" spans="37:40">
      <c r="AK118" s="22"/>
      <c r="AL118" s="22"/>
      <c r="AM118" s="22"/>
      <c r="AN118" s="22"/>
    </row>
    <row r="119" spans="37:40">
      <c r="AK119" s="22"/>
      <c r="AL119" s="22"/>
      <c r="AM119" s="22"/>
      <c r="AN119" s="22"/>
    </row>
    <row r="120" spans="37:40">
      <c r="AK120" s="22"/>
      <c r="AL120" s="22"/>
      <c r="AM120" s="22"/>
      <c r="AN120" s="22"/>
    </row>
    <row r="121" spans="37:40">
      <c r="AK121" s="22"/>
      <c r="AL121" s="22"/>
      <c r="AM121" s="22"/>
      <c r="AN121" s="22"/>
    </row>
    <row r="122" spans="37:40">
      <c r="AK122" s="22"/>
      <c r="AL122" s="22"/>
      <c r="AM122" s="22"/>
      <c r="AN122" s="22"/>
    </row>
    <row r="123" spans="37:40">
      <c r="AK123" s="22"/>
      <c r="AL123" s="22"/>
      <c r="AM123" s="22"/>
      <c r="AN123" s="22"/>
    </row>
    <row r="124" spans="37:40">
      <c r="AK124" s="22"/>
      <c r="AL124" s="22"/>
      <c r="AM124" s="22"/>
      <c r="AN124" s="22"/>
    </row>
    <row r="125" spans="37:40">
      <c r="AK125" s="22"/>
      <c r="AL125" s="22"/>
      <c r="AM125" s="22"/>
      <c r="AN125" s="22"/>
    </row>
    <row r="126" spans="37:40">
      <c r="AK126" s="22"/>
      <c r="AL126" s="22"/>
      <c r="AM126" s="22"/>
      <c r="AN126" s="22"/>
    </row>
    <row r="127" spans="37:40">
      <c r="AK127" s="22"/>
      <c r="AL127" s="22"/>
      <c r="AM127" s="22"/>
      <c r="AN127" s="22"/>
    </row>
    <row r="128" spans="37:40">
      <c r="AK128" s="22"/>
      <c r="AL128" s="22"/>
      <c r="AM128" s="22"/>
      <c r="AN128" s="22"/>
    </row>
    <row r="129" spans="37:40">
      <c r="AK129" s="22"/>
      <c r="AL129" s="22"/>
      <c r="AM129" s="22"/>
      <c r="AN129" s="22"/>
    </row>
    <row r="130" spans="37:40">
      <c r="AK130" s="22"/>
      <c r="AL130" s="22"/>
      <c r="AM130" s="22"/>
      <c r="AN130" s="22"/>
    </row>
    <row r="131" spans="37:40">
      <c r="AK131" s="22"/>
      <c r="AL131" s="22"/>
      <c r="AM131" s="22"/>
      <c r="AN131" s="22"/>
    </row>
    <row r="132" spans="37:40">
      <c r="AK132" s="22"/>
      <c r="AL132" s="22"/>
      <c r="AM132" s="22"/>
      <c r="AN132" s="22"/>
    </row>
    <row r="133" spans="37:40">
      <c r="AK133" s="22"/>
      <c r="AL133" s="22"/>
      <c r="AM133" s="22"/>
      <c r="AN133" s="22"/>
    </row>
    <row r="134" spans="37:40">
      <c r="AK134" s="22"/>
      <c r="AL134" s="22"/>
      <c r="AM134" s="22"/>
      <c r="AN134" s="22"/>
    </row>
    <row r="135" spans="37:40">
      <c r="AK135" s="22"/>
      <c r="AL135" s="22"/>
      <c r="AM135" s="22"/>
      <c r="AN135" s="22"/>
    </row>
    <row r="136" spans="37:40">
      <c r="AK136" s="22"/>
      <c r="AL136" s="22"/>
      <c r="AM136" s="22"/>
      <c r="AN136" s="22"/>
    </row>
    <row r="137" spans="37:40">
      <c r="AK137" s="22"/>
      <c r="AL137" s="22"/>
      <c r="AM137" s="22"/>
      <c r="AN137" s="22"/>
    </row>
    <row r="138" spans="37:40">
      <c r="AK138" s="22"/>
      <c r="AL138" s="22"/>
      <c r="AM138" s="22"/>
      <c r="AN138" s="22"/>
    </row>
    <row r="139" spans="37:40">
      <c r="AK139" s="22"/>
      <c r="AL139" s="22"/>
      <c r="AM139" s="22"/>
      <c r="AN139" s="22"/>
    </row>
    <row r="140" spans="37:40">
      <c r="AK140" s="22"/>
      <c r="AL140" s="22"/>
      <c r="AM140" s="22"/>
      <c r="AN140" s="22"/>
    </row>
    <row r="141" spans="37:40">
      <c r="AK141" s="22"/>
      <c r="AL141" s="22"/>
      <c r="AM141" s="22"/>
      <c r="AN141" s="22"/>
    </row>
    <row r="142" spans="37:40">
      <c r="AK142" s="22"/>
      <c r="AL142" s="22"/>
      <c r="AM142" s="22"/>
      <c r="AN142" s="22"/>
    </row>
    <row r="143" spans="37:40">
      <c r="AK143" s="22"/>
      <c r="AL143" s="22"/>
      <c r="AM143" s="22"/>
      <c r="AN143" s="22"/>
    </row>
    <row r="144" spans="37:40">
      <c r="AK144" s="22"/>
      <c r="AL144" s="22"/>
      <c r="AM144" s="22"/>
      <c r="AN144" s="22"/>
    </row>
    <row r="145" spans="37:40">
      <c r="AK145" s="22"/>
      <c r="AL145" s="22"/>
      <c r="AM145" s="22"/>
      <c r="AN145" s="22"/>
    </row>
    <row r="146" spans="37:40">
      <c r="AK146" s="22"/>
      <c r="AL146" s="22"/>
      <c r="AM146" s="22"/>
      <c r="AN146" s="22"/>
    </row>
    <row r="147" spans="37:40">
      <c r="AK147" s="22"/>
      <c r="AL147" s="22"/>
      <c r="AM147" s="22"/>
      <c r="AN147" s="22"/>
    </row>
    <row r="148" spans="37:40">
      <c r="AK148" s="22"/>
      <c r="AL148" s="22"/>
      <c r="AM148" s="22"/>
      <c r="AN148" s="22"/>
    </row>
    <row r="149" spans="37:40">
      <c r="AK149" s="22"/>
      <c r="AL149" s="22"/>
      <c r="AM149" s="22"/>
      <c r="AN149" s="22"/>
    </row>
    <row r="150" spans="37:40">
      <c r="AK150" s="22"/>
      <c r="AL150" s="22"/>
      <c r="AM150" s="22"/>
      <c r="AN150" s="22"/>
    </row>
    <row r="151" spans="37:40">
      <c r="AK151" s="22"/>
      <c r="AL151" s="22"/>
      <c r="AM151" s="22"/>
      <c r="AN151" s="22"/>
    </row>
    <row r="152" spans="37:40">
      <c r="AK152" s="22"/>
      <c r="AL152" s="22"/>
      <c r="AM152" s="22"/>
      <c r="AN152" s="22"/>
    </row>
    <row r="153" spans="37:40">
      <c r="AK153" s="22"/>
      <c r="AL153" s="22"/>
      <c r="AM153" s="22"/>
      <c r="AN153" s="22"/>
    </row>
    <row r="154" spans="37:40">
      <c r="AK154" s="22"/>
      <c r="AL154" s="22"/>
      <c r="AM154" s="22"/>
      <c r="AN154" s="22"/>
    </row>
    <row r="155" spans="37:40">
      <c r="AK155" s="22"/>
      <c r="AL155" s="22"/>
      <c r="AM155" s="22"/>
      <c r="AN155" s="22"/>
    </row>
    <row r="156" spans="37:40">
      <c r="AK156" s="22"/>
      <c r="AL156" s="22"/>
      <c r="AM156" s="22"/>
      <c r="AN156" s="22"/>
    </row>
    <row r="157" spans="37:40">
      <c r="AK157" s="22"/>
      <c r="AL157" s="22"/>
      <c r="AM157" s="22"/>
      <c r="AN157" s="22"/>
    </row>
    <row r="158" spans="37:40">
      <c r="AK158" s="22"/>
      <c r="AL158" s="22"/>
      <c r="AM158" s="22"/>
      <c r="AN158" s="22"/>
    </row>
    <row r="159" spans="37:40">
      <c r="AK159" s="22"/>
      <c r="AL159" s="22"/>
      <c r="AM159" s="22"/>
      <c r="AN159" s="22"/>
    </row>
    <row r="160" spans="37:40">
      <c r="AK160" s="22"/>
      <c r="AL160" s="22"/>
      <c r="AM160" s="22"/>
      <c r="AN160" s="22"/>
    </row>
    <row r="161" spans="37:40">
      <c r="AK161" s="22"/>
      <c r="AL161" s="22"/>
      <c r="AM161" s="22"/>
      <c r="AN161" s="22"/>
    </row>
    <row r="162" spans="37:40">
      <c r="AK162" s="22"/>
      <c r="AL162" s="22"/>
      <c r="AM162" s="22"/>
      <c r="AN162" s="22"/>
    </row>
    <row r="163" spans="37:40">
      <c r="AK163" s="22"/>
      <c r="AL163" s="22"/>
      <c r="AM163" s="22"/>
      <c r="AN163" s="22"/>
    </row>
    <row r="164" spans="37:40">
      <c r="AK164" s="22"/>
      <c r="AL164" s="22"/>
      <c r="AM164" s="22"/>
      <c r="AN164" s="22"/>
    </row>
    <row r="165" spans="37:40">
      <c r="AK165" s="22"/>
      <c r="AL165" s="22"/>
      <c r="AM165" s="22"/>
      <c r="AN165" s="22"/>
    </row>
    <row r="166" spans="37:40">
      <c r="AK166" s="22"/>
      <c r="AL166" s="22"/>
      <c r="AM166" s="22"/>
      <c r="AN166" s="22"/>
    </row>
    <row r="167" spans="37:40">
      <c r="AK167" s="22"/>
      <c r="AL167" s="22"/>
      <c r="AM167" s="22"/>
      <c r="AN167" s="22"/>
    </row>
    <row r="168" spans="37:40">
      <c r="AK168" s="22"/>
      <c r="AL168" s="22"/>
      <c r="AM168" s="22"/>
      <c r="AN168" s="22"/>
    </row>
    <row r="169" spans="37:40">
      <c r="AK169" s="22"/>
      <c r="AL169" s="22"/>
      <c r="AM169" s="22"/>
      <c r="AN169" s="22"/>
    </row>
    <row r="170" spans="37:40">
      <c r="AK170" s="22"/>
      <c r="AL170" s="22"/>
      <c r="AM170" s="22"/>
      <c r="AN170" s="22"/>
    </row>
    <row r="171" spans="37:40">
      <c r="AK171" s="22"/>
      <c r="AL171" s="22"/>
      <c r="AM171" s="22"/>
      <c r="AN171" s="22"/>
    </row>
    <row r="172" spans="37:40">
      <c r="AK172" s="22"/>
      <c r="AL172" s="22"/>
      <c r="AM172" s="22"/>
      <c r="AN172" s="22"/>
    </row>
    <row r="173" spans="37:40">
      <c r="AK173" s="22"/>
      <c r="AL173" s="22"/>
      <c r="AM173" s="22"/>
      <c r="AN173" s="22"/>
    </row>
    <row r="174" spans="37:40">
      <c r="AK174" s="22"/>
      <c r="AL174" s="22"/>
      <c r="AM174" s="22"/>
      <c r="AN174" s="22"/>
    </row>
    <row r="175" spans="37:40">
      <c r="AK175" s="22"/>
      <c r="AL175" s="22"/>
      <c r="AM175" s="22"/>
      <c r="AN175" s="22"/>
    </row>
    <row r="176" spans="37:40">
      <c r="AK176" s="22"/>
      <c r="AL176" s="22"/>
      <c r="AM176" s="22"/>
      <c r="AN176" s="22"/>
    </row>
    <row r="177" spans="37:40">
      <c r="AK177" s="22"/>
      <c r="AL177" s="22"/>
      <c r="AM177" s="22"/>
      <c r="AN177" s="22"/>
    </row>
    <row r="178" spans="37:40">
      <c r="AK178" s="22"/>
      <c r="AL178" s="22"/>
      <c r="AM178" s="22"/>
      <c r="AN178" s="22"/>
    </row>
    <row r="179" spans="37:40">
      <c r="AK179" s="22"/>
      <c r="AL179" s="22"/>
      <c r="AM179" s="22"/>
      <c r="AN179" s="22"/>
    </row>
    <row r="180" spans="37:40">
      <c r="AK180" s="22"/>
      <c r="AL180" s="22"/>
      <c r="AM180" s="22"/>
      <c r="AN180" s="22"/>
    </row>
    <row r="181" spans="37:40">
      <c r="AK181" s="22"/>
      <c r="AL181" s="22"/>
      <c r="AM181" s="22"/>
      <c r="AN181" s="22"/>
    </row>
    <row r="182" spans="37:40">
      <c r="AK182" s="22"/>
      <c r="AL182" s="22"/>
      <c r="AM182" s="22"/>
      <c r="AN182" s="22"/>
    </row>
    <row r="183" spans="37:40">
      <c r="AK183" s="22"/>
      <c r="AL183" s="22"/>
      <c r="AM183" s="22"/>
      <c r="AN183" s="22"/>
    </row>
    <row r="184" spans="37:40">
      <c r="AK184" s="22"/>
      <c r="AL184" s="22"/>
      <c r="AM184" s="22"/>
      <c r="AN184" s="22"/>
    </row>
    <row r="185" spans="37:40">
      <c r="AK185" s="22"/>
      <c r="AL185" s="22"/>
      <c r="AM185" s="22"/>
      <c r="AN185" s="22"/>
    </row>
    <row r="186" spans="37:40">
      <c r="AK186" s="22"/>
      <c r="AL186" s="22"/>
      <c r="AM186" s="22"/>
      <c r="AN186" s="22"/>
    </row>
    <row r="187" spans="37:40">
      <c r="AK187" s="22"/>
      <c r="AL187" s="22"/>
      <c r="AM187" s="22"/>
      <c r="AN187" s="22"/>
    </row>
    <row r="188" spans="37:40">
      <c r="AK188" s="22"/>
      <c r="AL188" s="22"/>
      <c r="AM188" s="22"/>
      <c r="AN188" s="22"/>
    </row>
    <row r="189" spans="37:40">
      <c r="AK189" s="22"/>
      <c r="AL189" s="22"/>
      <c r="AM189" s="22"/>
      <c r="AN189" s="22"/>
    </row>
    <row r="190" spans="37:40">
      <c r="AK190" s="22"/>
      <c r="AL190" s="22"/>
      <c r="AM190" s="22"/>
      <c r="AN190" s="22"/>
    </row>
    <row r="191" spans="37:40">
      <c r="AK191" s="22"/>
      <c r="AL191" s="22"/>
      <c r="AM191" s="22"/>
      <c r="AN191" s="22"/>
    </row>
    <row r="192" spans="37:40">
      <c r="AK192" s="22"/>
      <c r="AL192" s="22"/>
      <c r="AM192" s="22"/>
      <c r="AN192" s="22"/>
    </row>
    <row r="193" spans="37:40">
      <c r="AK193" s="22"/>
      <c r="AL193" s="22"/>
      <c r="AM193" s="22"/>
      <c r="AN193" s="22"/>
    </row>
    <row r="194" spans="37:40">
      <c r="AK194" s="22"/>
      <c r="AL194" s="22"/>
      <c r="AM194" s="22"/>
      <c r="AN194" s="22"/>
    </row>
    <row r="195" spans="37:40">
      <c r="AK195" s="22"/>
      <c r="AL195" s="22"/>
      <c r="AM195" s="22"/>
      <c r="AN195" s="22"/>
    </row>
    <row r="196" spans="37:40">
      <c r="AK196" s="22"/>
      <c r="AL196" s="22"/>
      <c r="AM196" s="22"/>
      <c r="AN196" s="22"/>
    </row>
    <row r="197" spans="37:40">
      <c r="AK197" s="22"/>
      <c r="AL197" s="22"/>
      <c r="AM197" s="22"/>
      <c r="AN197" s="22"/>
    </row>
    <row r="198" spans="37:40">
      <c r="AK198" s="22"/>
      <c r="AL198" s="22"/>
      <c r="AM198" s="22"/>
      <c r="AN198" s="22"/>
    </row>
    <row r="199" spans="37:40">
      <c r="AK199" s="22"/>
      <c r="AL199" s="22"/>
      <c r="AM199" s="22"/>
      <c r="AN199" s="22"/>
    </row>
    <row r="200" spans="37:40">
      <c r="AK200" s="22"/>
      <c r="AL200" s="22"/>
      <c r="AM200" s="22"/>
      <c r="AN200" s="22"/>
    </row>
    <row r="201" spans="37:40">
      <c r="AK201" s="22"/>
      <c r="AL201" s="22"/>
      <c r="AM201" s="22"/>
      <c r="AN201" s="22"/>
    </row>
    <row r="202" spans="37:40">
      <c r="AK202" s="22"/>
      <c r="AL202" s="22"/>
      <c r="AM202" s="22"/>
      <c r="AN202" s="22"/>
    </row>
    <row r="203" spans="37:40">
      <c r="AK203" s="22"/>
      <c r="AL203" s="22"/>
      <c r="AM203" s="22"/>
      <c r="AN203" s="22"/>
    </row>
    <row r="204" spans="37:40">
      <c r="AK204" s="22"/>
      <c r="AL204" s="22"/>
      <c r="AM204" s="22"/>
      <c r="AN204" s="22"/>
    </row>
    <row r="205" spans="37:40">
      <c r="AK205" s="22"/>
      <c r="AL205" s="22"/>
      <c r="AM205" s="22"/>
      <c r="AN205" s="22"/>
    </row>
    <row r="206" spans="37:40">
      <c r="AK206" s="22"/>
      <c r="AL206" s="22"/>
      <c r="AM206" s="22"/>
      <c r="AN206" s="22"/>
    </row>
    <row r="207" spans="37:40">
      <c r="AK207" s="22"/>
      <c r="AL207" s="22"/>
      <c r="AM207" s="22"/>
      <c r="AN207" s="22"/>
    </row>
    <row r="208" spans="37:40">
      <c r="AK208" s="22"/>
      <c r="AL208" s="22"/>
      <c r="AM208" s="22"/>
      <c r="AN208" s="22"/>
    </row>
    <row r="209" spans="37:40">
      <c r="AK209" s="22"/>
      <c r="AL209" s="22"/>
      <c r="AM209" s="22"/>
      <c r="AN209" s="22"/>
    </row>
    <row r="210" spans="37:40">
      <c r="AK210" s="22"/>
      <c r="AL210" s="22"/>
      <c r="AM210" s="22"/>
      <c r="AN210" s="22"/>
    </row>
    <row r="211" spans="37:40">
      <c r="AK211" s="22"/>
      <c r="AL211" s="22"/>
      <c r="AM211" s="22"/>
      <c r="AN211" s="22"/>
    </row>
    <row r="212" spans="37:40">
      <c r="AK212" s="22"/>
      <c r="AL212" s="22"/>
      <c r="AM212" s="22"/>
      <c r="AN212" s="22"/>
    </row>
    <row r="213" spans="37:40">
      <c r="AK213" s="22"/>
      <c r="AL213" s="22"/>
      <c r="AM213" s="22"/>
      <c r="AN213" s="22"/>
    </row>
    <row r="214" spans="37:40">
      <c r="AK214" s="22"/>
      <c r="AL214" s="22"/>
      <c r="AM214" s="22"/>
      <c r="AN214" s="22"/>
    </row>
    <row r="215" spans="37:40">
      <c r="AK215" s="22"/>
      <c r="AL215" s="22"/>
      <c r="AM215" s="22"/>
      <c r="AN215" s="22"/>
    </row>
    <row r="216" spans="37:40">
      <c r="AK216" s="22"/>
      <c r="AL216" s="22"/>
      <c r="AM216" s="22"/>
      <c r="AN216" s="22"/>
    </row>
    <row r="217" spans="37:40">
      <c r="AK217" s="22"/>
      <c r="AL217" s="22"/>
      <c r="AM217" s="22"/>
      <c r="AN217" s="22"/>
    </row>
    <row r="218" spans="37:40">
      <c r="AK218" s="22"/>
      <c r="AL218" s="22"/>
      <c r="AM218" s="22"/>
      <c r="AN218" s="22"/>
    </row>
    <row r="219" spans="37:40">
      <c r="AK219" s="22"/>
      <c r="AL219" s="22"/>
      <c r="AM219" s="22"/>
      <c r="AN219" s="22"/>
    </row>
    <row r="220" spans="37:40">
      <c r="AK220" s="22"/>
      <c r="AL220" s="22"/>
      <c r="AM220" s="22"/>
      <c r="AN220" s="22"/>
    </row>
    <row r="221" spans="37:40">
      <c r="AK221" s="22"/>
      <c r="AL221" s="22"/>
      <c r="AM221" s="22"/>
      <c r="AN221" s="22"/>
    </row>
    <row r="222" spans="37:40">
      <c r="AK222" s="22"/>
      <c r="AL222" s="22"/>
      <c r="AM222" s="22"/>
      <c r="AN222" s="22"/>
    </row>
    <row r="223" spans="37:40">
      <c r="AK223" s="22"/>
      <c r="AL223" s="22"/>
      <c r="AM223" s="22"/>
      <c r="AN223" s="22"/>
    </row>
    <row r="224" spans="37:40">
      <c r="AK224" s="22"/>
      <c r="AL224" s="22"/>
      <c r="AM224" s="22"/>
      <c r="AN224" s="22"/>
    </row>
    <row r="225" spans="37:40">
      <c r="AK225" s="22"/>
      <c r="AL225" s="22"/>
      <c r="AM225" s="22"/>
      <c r="AN225" s="22"/>
    </row>
    <row r="226" spans="37:40">
      <c r="AK226" s="22"/>
      <c r="AL226" s="22"/>
      <c r="AM226" s="22"/>
      <c r="AN226" s="22"/>
    </row>
    <row r="227" spans="37:40">
      <c r="AK227" s="22"/>
      <c r="AL227" s="22"/>
      <c r="AM227" s="22"/>
      <c r="AN227" s="22"/>
    </row>
    <row r="228" spans="37:40">
      <c r="AK228" s="22"/>
      <c r="AL228" s="22"/>
      <c r="AM228" s="22"/>
      <c r="AN228" s="22"/>
    </row>
    <row r="229" spans="37:40">
      <c r="AK229" s="22"/>
      <c r="AL229" s="22"/>
      <c r="AM229" s="22"/>
      <c r="AN229" s="22"/>
    </row>
    <row r="230" spans="37:40">
      <c r="AK230" s="22"/>
      <c r="AL230" s="22"/>
      <c r="AM230" s="22"/>
      <c r="AN230" s="22"/>
    </row>
    <row r="231" spans="37:40">
      <c r="AK231" s="22"/>
      <c r="AL231" s="22"/>
      <c r="AM231" s="22"/>
      <c r="AN231" s="22"/>
    </row>
    <row r="232" spans="37:40">
      <c r="AK232" s="22"/>
      <c r="AL232" s="22"/>
      <c r="AM232" s="22"/>
      <c r="AN232" s="22"/>
    </row>
    <row r="233" spans="37:40">
      <c r="AK233" s="22"/>
      <c r="AL233" s="22"/>
      <c r="AM233" s="22"/>
      <c r="AN233" s="22"/>
    </row>
    <row r="234" spans="37:40">
      <c r="AK234" s="22"/>
      <c r="AL234" s="22"/>
      <c r="AM234" s="22"/>
      <c r="AN234" s="22"/>
    </row>
    <row r="235" spans="37:40">
      <c r="AK235" s="22"/>
      <c r="AL235" s="22"/>
      <c r="AM235" s="22"/>
      <c r="AN235" s="22"/>
    </row>
    <row r="236" spans="37:40">
      <c r="AK236" s="22"/>
      <c r="AL236" s="22"/>
      <c r="AM236" s="22"/>
      <c r="AN236" s="22"/>
    </row>
    <row r="237" spans="37:40">
      <c r="AK237" s="22"/>
      <c r="AL237" s="22"/>
      <c r="AM237" s="22"/>
      <c r="AN237" s="22"/>
    </row>
    <row r="238" spans="37:40">
      <c r="AK238" s="22"/>
      <c r="AL238" s="22"/>
      <c r="AM238" s="22"/>
      <c r="AN238" s="22"/>
    </row>
    <row r="239" spans="37:40">
      <c r="AK239" s="22"/>
      <c r="AL239" s="22"/>
      <c r="AM239" s="22"/>
      <c r="AN239" s="22"/>
    </row>
    <row r="240" spans="37:40">
      <c r="AK240" s="22"/>
      <c r="AL240" s="22"/>
      <c r="AM240" s="22"/>
      <c r="AN240" s="22"/>
    </row>
    <row r="241" spans="37:40">
      <c r="AK241" s="22"/>
      <c r="AL241" s="22"/>
      <c r="AM241" s="22"/>
      <c r="AN241" s="22"/>
    </row>
    <row r="242" spans="37:40">
      <c r="AK242" s="22"/>
      <c r="AL242" s="22"/>
      <c r="AM242" s="22"/>
      <c r="AN242" s="22"/>
    </row>
    <row r="243" spans="37:40">
      <c r="AK243" s="22"/>
      <c r="AL243" s="22"/>
      <c r="AM243" s="22"/>
      <c r="AN243" s="22"/>
    </row>
    <row r="244" spans="37:40">
      <c r="AK244" s="22"/>
      <c r="AL244" s="22"/>
      <c r="AM244" s="22"/>
      <c r="AN244" s="22"/>
    </row>
    <row r="245" spans="37:40">
      <c r="AK245" s="22"/>
      <c r="AL245" s="22"/>
      <c r="AM245" s="22"/>
      <c r="AN245" s="22"/>
    </row>
    <row r="246" spans="37:40">
      <c r="AK246" s="22"/>
      <c r="AL246" s="22"/>
      <c r="AM246" s="22"/>
      <c r="AN246" s="22"/>
    </row>
    <row r="247" spans="37:40">
      <c r="AK247" s="22"/>
      <c r="AL247" s="22"/>
      <c r="AM247" s="22"/>
      <c r="AN247" s="22"/>
    </row>
    <row r="248" spans="37:40">
      <c r="AK248" s="22"/>
      <c r="AL248" s="22"/>
      <c r="AM248" s="22"/>
      <c r="AN248" s="22"/>
    </row>
    <row r="249" spans="37:40">
      <c r="AK249" s="22"/>
      <c r="AL249" s="22"/>
      <c r="AM249" s="22"/>
      <c r="AN249" s="22"/>
    </row>
    <row r="250" spans="37:40">
      <c r="AK250" s="22"/>
      <c r="AL250" s="22"/>
      <c r="AM250" s="22"/>
      <c r="AN250" s="22"/>
    </row>
    <row r="251" spans="37:40">
      <c r="AK251" s="22"/>
      <c r="AL251" s="22"/>
      <c r="AM251" s="22"/>
      <c r="AN251" s="22"/>
    </row>
    <row r="252" spans="37:40">
      <c r="AK252" s="22"/>
      <c r="AL252" s="22"/>
      <c r="AM252" s="22"/>
      <c r="AN252" s="22"/>
    </row>
    <row r="253" spans="37:40">
      <c r="AK253" s="22"/>
      <c r="AL253" s="22"/>
      <c r="AM253" s="22"/>
      <c r="AN253" s="22"/>
    </row>
    <row r="254" spans="37:40">
      <c r="AK254" s="22"/>
      <c r="AL254" s="22"/>
      <c r="AM254" s="22"/>
      <c r="AN254" s="22"/>
    </row>
    <row r="255" spans="37:40">
      <c r="AK255" s="22"/>
      <c r="AL255" s="22"/>
      <c r="AM255" s="22"/>
      <c r="AN255" s="22"/>
    </row>
    <row r="256" spans="37:40">
      <c r="AK256" s="22"/>
      <c r="AL256" s="22"/>
      <c r="AM256" s="22"/>
      <c r="AN256" s="22"/>
    </row>
    <row r="257" spans="37:40">
      <c r="AK257" s="22"/>
      <c r="AL257" s="22"/>
      <c r="AM257" s="22"/>
      <c r="AN257" s="22"/>
    </row>
    <row r="258" spans="37:40">
      <c r="AK258" s="22"/>
      <c r="AL258" s="22"/>
      <c r="AM258" s="22"/>
      <c r="AN258" s="22"/>
    </row>
    <row r="259" spans="37:40">
      <c r="AK259" s="22"/>
      <c r="AL259" s="22"/>
      <c r="AM259" s="22"/>
      <c r="AN259" s="22"/>
    </row>
    <row r="260" spans="37:40">
      <c r="AK260" s="22"/>
      <c r="AL260" s="22"/>
      <c r="AM260" s="22"/>
      <c r="AN260" s="22"/>
    </row>
    <row r="261" spans="37:40">
      <c r="AK261" s="22"/>
      <c r="AL261" s="22"/>
      <c r="AM261" s="22"/>
      <c r="AN261" s="22"/>
    </row>
    <row r="262" spans="37:40">
      <c r="AK262" s="22"/>
      <c r="AL262" s="22"/>
      <c r="AM262" s="22"/>
      <c r="AN262" s="22"/>
    </row>
    <row r="263" spans="37:40">
      <c r="AK263" s="22"/>
      <c r="AL263" s="22"/>
      <c r="AM263" s="22"/>
      <c r="AN263" s="22"/>
    </row>
    <row r="264" spans="37:40">
      <c r="AK264" s="22"/>
      <c r="AL264" s="22"/>
      <c r="AM264" s="22"/>
      <c r="AN264" s="22"/>
    </row>
    <row r="265" spans="37:40">
      <c r="AK265" s="22"/>
      <c r="AL265" s="22"/>
      <c r="AM265" s="22"/>
      <c r="AN265" s="22"/>
    </row>
    <row r="266" spans="37:40">
      <c r="AK266" s="22"/>
      <c r="AL266" s="22"/>
      <c r="AM266" s="22"/>
      <c r="AN266" s="22"/>
    </row>
    <row r="267" spans="37:40">
      <c r="AK267" s="22"/>
      <c r="AL267" s="22"/>
      <c r="AM267" s="22"/>
      <c r="AN267" s="22"/>
    </row>
    <row r="268" spans="37:40">
      <c r="AK268" s="22"/>
      <c r="AL268" s="22"/>
      <c r="AM268" s="22"/>
      <c r="AN268" s="22"/>
    </row>
    <row r="269" spans="37:40">
      <c r="AK269" s="22"/>
      <c r="AL269" s="22"/>
      <c r="AM269" s="22"/>
      <c r="AN269" s="22"/>
    </row>
    <row r="270" spans="37:40">
      <c r="AK270" s="22"/>
      <c r="AL270" s="22"/>
      <c r="AM270" s="22"/>
      <c r="AN270" s="22"/>
    </row>
    <row r="271" spans="37:40">
      <c r="AK271" s="22"/>
      <c r="AL271" s="22"/>
      <c r="AM271" s="22"/>
      <c r="AN271" s="22"/>
    </row>
    <row r="272" spans="37:40">
      <c r="AK272" s="22"/>
      <c r="AL272" s="22"/>
      <c r="AM272" s="22"/>
      <c r="AN272" s="22"/>
    </row>
    <row r="273" spans="37:40">
      <c r="AK273" s="22"/>
      <c r="AL273" s="22"/>
      <c r="AM273" s="22"/>
      <c r="AN273" s="22"/>
    </row>
    <row r="274" spans="37:40">
      <c r="AK274" s="22"/>
      <c r="AL274" s="22"/>
      <c r="AM274" s="22"/>
      <c r="AN274" s="22"/>
    </row>
    <row r="275" spans="37:40">
      <c r="AK275" s="22"/>
      <c r="AL275" s="22"/>
      <c r="AM275" s="22"/>
      <c r="AN275" s="22"/>
    </row>
    <row r="276" spans="37:40">
      <c r="AK276" s="22"/>
      <c r="AL276" s="22"/>
      <c r="AM276" s="22"/>
      <c r="AN276" s="22"/>
    </row>
    <row r="277" spans="37:40">
      <c r="AK277" s="22"/>
      <c r="AL277" s="22"/>
      <c r="AM277" s="22"/>
      <c r="AN277" s="22"/>
    </row>
    <row r="278" spans="37:40">
      <c r="AK278" s="22"/>
      <c r="AL278" s="22"/>
      <c r="AM278" s="22"/>
      <c r="AN278" s="22"/>
    </row>
    <row r="279" spans="37:40">
      <c r="AK279" s="22"/>
      <c r="AL279" s="22"/>
      <c r="AM279" s="22"/>
      <c r="AN279" s="22"/>
    </row>
    <row r="280" spans="37:40">
      <c r="AK280" s="22"/>
      <c r="AL280" s="22"/>
      <c r="AM280" s="22"/>
      <c r="AN280" s="22"/>
    </row>
    <row r="281" spans="37:40">
      <c r="AK281" s="22"/>
      <c r="AL281" s="22"/>
      <c r="AM281" s="22"/>
      <c r="AN281" s="22"/>
    </row>
    <row r="282" spans="37:40">
      <c r="AK282" s="22"/>
      <c r="AL282" s="22"/>
      <c r="AM282" s="22"/>
      <c r="AN282" s="22"/>
    </row>
    <row r="283" spans="37:40">
      <c r="AK283" s="22"/>
      <c r="AL283" s="22"/>
      <c r="AM283" s="22"/>
      <c r="AN283" s="22"/>
    </row>
    <row r="284" spans="37:40">
      <c r="AK284" s="22"/>
      <c r="AL284" s="22"/>
      <c r="AM284" s="22"/>
      <c r="AN284" s="22"/>
    </row>
    <row r="285" spans="37:40">
      <c r="AK285" s="22"/>
      <c r="AL285" s="22"/>
      <c r="AM285" s="22"/>
      <c r="AN285" s="22"/>
    </row>
    <row r="286" spans="37:40">
      <c r="AK286" s="22"/>
      <c r="AL286" s="22"/>
      <c r="AM286" s="22"/>
      <c r="AN286" s="22"/>
    </row>
    <row r="287" spans="37:40">
      <c r="AK287" s="22"/>
      <c r="AL287" s="22"/>
      <c r="AM287" s="22"/>
      <c r="AN287" s="22"/>
    </row>
    <row r="288" spans="37:40">
      <c r="AK288" s="22"/>
      <c r="AL288" s="22"/>
      <c r="AM288" s="22"/>
      <c r="AN288" s="22"/>
    </row>
    <row r="289" spans="37:40">
      <c r="AK289" s="22"/>
      <c r="AL289" s="22"/>
      <c r="AM289" s="22"/>
      <c r="AN289" s="22"/>
    </row>
    <row r="290" spans="37:40">
      <c r="AK290" s="22"/>
      <c r="AL290" s="22"/>
      <c r="AM290" s="22"/>
      <c r="AN290" s="22"/>
    </row>
    <row r="291" spans="37:40">
      <c r="AK291" s="22"/>
      <c r="AL291" s="22"/>
      <c r="AM291" s="22"/>
      <c r="AN291" s="22"/>
    </row>
    <row r="292" spans="37:40">
      <c r="AK292" s="22"/>
      <c r="AL292" s="22"/>
      <c r="AM292" s="22"/>
      <c r="AN292" s="22"/>
    </row>
    <row r="293" spans="37:40">
      <c r="AK293" s="22"/>
      <c r="AL293" s="22"/>
      <c r="AM293" s="22"/>
      <c r="AN293" s="22"/>
    </row>
    <row r="294" spans="37:40">
      <c r="AK294" s="22"/>
      <c r="AL294" s="22"/>
      <c r="AM294" s="22"/>
      <c r="AN294" s="22"/>
    </row>
    <row r="295" spans="37:40">
      <c r="AK295" s="22"/>
      <c r="AL295" s="22"/>
      <c r="AM295" s="22"/>
      <c r="AN295" s="22"/>
    </row>
    <row r="296" spans="37:40">
      <c r="AK296" s="22"/>
      <c r="AL296" s="22"/>
      <c r="AM296" s="22"/>
      <c r="AN296" s="22"/>
    </row>
    <row r="297" spans="37:40">
      <c r="AK297" s="22"/>
      <c r="AL297" s="22"/>
      <c r="AM297" s="22"/>
      <c r="AN297" s="22"/>
    </row>
    <row r="298" spans="37:40">
      <c r="AK298" s="22"/>
      <c r="AL298" s="22"/>
      <c r="AM298" s="22"/>
      <c r="AN298" s="22"/>
    </row>
    <row r="299" spans="37:40">
      <c r="AK299" s="22"/>
      <c r="AL299" s="22"/>
      <c r="AM299" s="22"/>
      <c r="AN299" s="22"/>
    </row>
    <row r="300" spans="37:40">
      <c r="AK300" s="22"/>
      <c r="AL300" s="22"/>
      <c r="AM300" s="22"/>
      <c r="AN300" s="22"/>
    </row>
    <row r="301" spans="37:40">
      <c r="AK301" s="22"/>
      <c r="AL301" s="22"/>
      <c r="AM301" s="22"/>
      <c r="AN301" s="22"/>
    </row>
    <row r="302" spans="37:40">
      <c r="AK302" s="22"/>
      <c r="AL302" s="22"/>
      <c r="AM302" s="22"/>
      <c r="AN302" s="22"/>
    </row>
    <row r="303" spans="37:40">
      <c r="AK303" s="22"/>
      <c r="AL303" s="22"/>
      <c r="AM303" s="22"/>
      <c r="AN303" s="22"/>
    </row>
    <row r="304" spans="37:40">
      <c r="AK304" s="22"/>
      <c r="AL304" s="22"/>
      <c r="AM304" s="22"/>
      <c r="AN304" s="22"/>
    </row>
    <row r="305" spans="37:40">
      <c r="AK305" s="22"/>
      <c r="AL305" s="22"/>
      <c r="AM305" s="22"/>
      <c r="AN305" s="22"/>
    </row>
    <row r="306" spans="37:40">
      <c r="AK306" s="22"/>
      <c r="AL306" s="22"/>
      <c r="AM306" s="22"/>
      <c r="AN306" s="22"/>
    </row>
    <row r="307" spans="37:40">
      <c r="AK307" s="22"/>
      <c r="AL307" s="22"/>
      <c r="AM307" s="22"/>
      <c r="AN307" s="22"/>
    </row>
    <row r="308" spans="37:40">
      <c r="AK308" s="22"/>
      <c r="AL308" s="22"/>
      <c r="AM308" s="22"/>
      <c r="AN308" s="22"/>
    </row>
    <row r="309" spans="37:40">
      <c r="AK309" s="22"/>
      <c r="AL309" s="22"/>
      <c r="AM309" s="22"/>
      <c r="AN309" s="22"/>
    </row>
    <row r="310" spans="37:40">
      <c r="AK310" s="22"/>
      <c r="AL310" s="22"/>
      <c r="AM310" s="22"/>
      <c r="AN310" s="22"/>
    </row>
    <row r="311" spans="37:40">
      <c r="AK311" s="22"/>
      <c r="AL311" s="22"/>
      <c r="AM311" s="22"/>
      <c r="AN311" s="22"/>
    </row>
    <row r="312" spans="37:40">
      <c r="AK312" s="22"/>
      <c r="AL312" s="22"/>
      <c r="AM312" s="22"/>
      <c r="AN312" s="22"/>
    </row>
    <row r="313" spans="37:40">
      <c r="AK313" s="22"/>
      <c r="AL313" s="22"/>
      <c r="AM313" s="22"/>
      <c r="AN313" s="22"/>
    </row>
    <row r="314" spans="37:40">
      <c r="AK314" s="22"/>
      <c r="AL314" s="22"/>
      <c r="AM314" s="22"/>
      <c r="AN314" s="22"/>
    </row>
    <row r="315" spans="37:40">
      <c r="AK315" s="22"/>
      <c r="AL315" s="22"/>
      <c r="AM315" s="22"/>
      <c r="AN315" s="22"/>
    </row>
    <row r="316" spans="37:40">
      <c r="AK316" s="22"/>
      <c r="AL316" s="22"/>
      <c r="AM316" s="22"/>
      <c r="AN316" s="22"/>
    </row>
    <row r="317" spans="37:40">
      <c r="AK317" s="22"/>
      <c r="AL317" s="22"/>
      <c r="AM317" s="22"/>
      <c r="AN317" s="22"/>
    </row>
    <row r="318" spans="37:40">
      <c r="AK318" s="22"/>
      <c r="AL318" s="22"/>
      <c r="AM318" s="22"/>
      <c r="AN318" s="22"/>
    </row>
    <row r="319" spans="37:40">
      <c r="AK319" s="22"/>
      <c r="AL319" s="22"/>
      <c r="AM319" s="22"/>
      <c r="AN319" s="22"/>
    </row>
    <row r="320" spans="37:40">
      <c r="AK320" s="22"/>
      <c r="AL320" s="22"/>
      <c r="AM320" s="22"/>
      <c r="AN320" s="22"/>
    </row>
    <row r="321" spans="37:40">
      <c r="AK321" s="22"/>
      <c r="AL321" s="22"/>
      <c r="AM321" s="22"/>
      <c r="AN321" s="22"/>
    </row>
    <row r="322" spans="37:40">
      <c r="AK322" s="22"/>
      <c r="AL322" s="22"/>
      <c r="AM322" s="22"/>
      <c r="AN322" s="22"/>
    </row>
    <row r="323" spans="37:40">
      <c r="AK323" s="22"/>
      <c r="AL323" s="22"/>
      <c r="AM323" s="22"/>
      <c r="AN323" s="22"/>
    </row>
    <row r="324" spans="37:40">
      <c r="AK324" s="22"/>
      <c r="AL324" s="22"/>
      <c r="AM324" s="22"/>
      <c r="AN324" s="22"/>
    </row>
    <row r="325" spans="37:40">
      <c r="AK325" s="22"/>
      <c r="AL325" s="22"/>
      <c r="AM325" s="22"/>
      <c r="AN325" s="22"/>
    </row>
    <row r="326" spans="37:40">
      <c r="AK326" s="22"/>
      <c r="AL326" s="22"/>
      <c r="AM326" s="22"/>
      <c r="AN326" s="22"/>
    </row>
    <row r="327" spans="37:40">
      <c r="AK327" s="22"/>
      <c r="AL327" s="22"/>
      <c r="AM327" s="22"/>
      <c r="AN327" s="22"/>
    </row>
    <row r="328" spans="37:40">
      <c r="AK328" s="22"/>
      <c r="AL328" s="22"/>
      <c r="AM328" s="22"/>
      <c r="AN328" s="22"/>
    </row>
    <row r="329" spans="37:40">
      <c r="AK329" s="22"/>
      <c r="AL329" s="22"/>
      <c r="AM329" s="22"/>
      <c r="AN329" s="22"/>
    </row>
    <row r="330" spans="37:40">
      <c r="AK330" s="22"/>
      <c r="AL330" s="22"/>
      <c r="AM330" s="22"/>
      <c r="AN330" s="22"/>
    </row>
    <row r="331" spans="37:40">
      <c r="AK331" s="22"/>
      <c r="AL331" s="22"/>
      <c r="AM331" s="22"/>
      <c r="AN331" s="22"/>
    </row>
    <row r="332" spans="37:40">
      <c r="AK332" s="22"/>
      <c r="AL332" s="22"/>
      <c r="AM332" s="22"/>
      <c r="AN332" s="22"/>
    </row>
    <row r="333" spans="37:40">
      <c r="AK333" s="22"/>
      <c r="AL333" s="22"/>
      <c r="AM333" s="22"/>
      <c r="AN333" s="22"/>
    </row>
    <row r="334" spans="37:40">
      <c r="AK334" s="22"/>
      <c r="AL334" s="22"/>
      <c r="AM334" s="22"/>
      <c r="AN334" s="22"/>
    </row>
    <row r="335" spans="37:40">
      <c r="AK335" s="22"/>
      <c r="AL335" s="22"/>
      <c r="AM335" s="22"/>
      <c r="AN335" s="22"/>
    </row>
    <row r="336" spans="37:40">
      <c r="AK336" s="22"/>
      <c r="AL336" s="22"/>
      <c r="AM336" s="22"/>
      <c r="AN336" s="22"/>
    </row>
    <row r="337" spans="37:40">
      <c r="AK337" s="22"/>
      <c r="AL337" s="22"/>
      <c r="AM337" s="22"/>
      <c r="AN337" s="22"/>
    </row>
    <row r="338" spans="37:40">
      <c r="AK338" s="22"/>
      <c r="AL338" s="22"/>
      <c r="AM338" s="22"/>
      <c r="AN338" s="22"/>
    </row>
    <row r="339" spans="37:40">
      <c r="AK339" s="22"/>
      <c r="AL339" s="22"/>
      <c r="AM339" s="22"/>
      <c r="AN339" s="22"/>
    </row>
    <row r="340" spans="37:40">
      <c r="AK340" s="22"/>
      <c r="AL340" s="22"/>
      <c r="AM340" s="22"/>
      <c r="AN340" s="22"/>
    </row>
    <row r="341" spans="37:40">
      <c r="AK341" s="22"/>
      <c r="AL341" s="22"/>
      <c r="AM341" s="22"/>
      <c r="AN341" s="22"/>
    </row>
    <row r="342" spans="37:40">
      <c r="AK342" s="22"/>
      <c r="AL342" s="22"/>
      <c r="AM342" s="22"/>
      <c r="AN342" s="22"/>
    </row>
    <row r="343" spans="37:40">
      <c r="AK343" s="22"/>
      <c r="AL343" s="22"/>
      <c r="AM343" s="22"/>
      <c r="AN343" s="22"/>
    </row>
    <row r="344" spans="37:40">
      <c r="AK344" s="22"/>
      <c r="AL344" s="22"/>
      <c r="AM344" s="22"/>
      <c r="AN344" s="22"/>
    </row>
    <row r="345" spans="37:40">
      <c r="AK345" s="22"/>
      <c r="AL345" s="22"/>
      <c r="AM345" s="22"/>
      <c r="AN345" s="22"/>
    </row>
    <row r="346" spans="37:40">
      <c r="AK346" s="22"/>
      <c r="AL346" s="22"/>
      <c r="AM346" s="22"/>
      <c r="AN346" s="22"/>
    </row>
    <row r="347" spans="37:40">
      <c r="AK347" s="22"/>
      <c r="AL347" s="22"/>
      <c r="AM347" s="22"/>
      <c r="AN347" s="22"/>
    </row>
    <row r="348" spans="37:40">
      <c r="AK348" s="22"/>
      <c r="AL348" s="22"/>
      <c r="AM348" s="22"/>
      <c r="AN348" s="22"/>
    </row>
    <row r="349" spans="37:40">
      <c r="AK349" s="22"/>
      <c r="AL349" s="22"/>
      <c r="AM349" s="22"/>
      <c r="AN349" s="22"/>
    </row>
    <row r="350" spans="37:40">
      <c r="AK350" s="22"/>
      <c r="AL350" s="22"/>
      <c r="AM350" s="22"/>
      <c r="AN350" s="22"/>
    </row>
    <row r="351" spans="37:40">
      <c r="AK351" s="22"/>
      <c r="AL351" s="22"/>
      <c r="AM351" s="22"/>
      <c r="AN351" s="22"/>
    </row>
    <row r="352" spans="37:40">
      <c r="AK352" s="22"/>
      <c r="AL352" s="22"/>
      <c r="AM352" s="22"/>
      <c r="AN352" s="22"/>
    </row>
    <row r="353" spans="37:40">
      <c r="AK353" s="22"/>
      <c r="AL353" s="22"/>
      <c r="AM353" s="22"/>
      <c r="AN353" s="22"/>
    </row>
    <row r="354" spans="37:40">
      <c r="AK354" s="22"/>
      <c r="AL354" s="22"/>
      <c r="AM354" s="22"/>
      <c r="AN354" s="22"/>
    </row>
    <row r="355" spans="37:40">
      <c r="AK355" s="22"/>
      <c r="AL355" s="22"/>
      <c r="AM355" s="22"/>
      <c r="AN355" s="22"/>
    </row>
    <row r="356" spans="37:40">
      <c r="AK356" s="22"/>
      <c r="AL356" s="22"/>
      <c r="AM356" s="22"/>
      <c r="AN356" s="22"/>
    </row>
    <row r="357" spans="37:40">
      <c r="AK357" s="22"/>
      <c r="AL357" s="22"/>
      <c r="AM357" s="22"/>
      <c r="AN357" s="22"/>
    </row>
    <row r="358" spans="37:40">
      <c r="AK358" s="22"/>
      <c r="AL358" s="22"/>
      <c r="AM358" s="22"/>
      <c r="AN358" s="22"/>
    </row>
    <row r="359" spans="37:40">
      <c r="AK359" s="22"/>
      <c r="AL359" s="22"/>
      <c r="AM359" s="22"/>
      <c r="AN359" s="22"/>
    </row>
    <row r="360" spans="37:40">
      <c r="AK360" s="22"/>
      <c r="AL360" s="22"/>
      <c r="AM360" s="22"/>
      <c r="AN360" s="22"/>
    </row>
    <row r="361" spans="37:40">
      <c r="AK361" s="22"/>
      <c r="AL361" s="22"/>
      <c r="AM361" s="22"/>
      <c r="AN361" s="22"/>
    </row>
    <row r="362" spans="37:40">
      <c r="AK362" s="22"/>
      <c r="AL362" s="22"/>
      <c r="AM362" s="22"/>
      <c r="AN362" s="22"/>
    </row>
    <row r="363" spans="37:40">
      <c r="AK363" s="22"/>
      <c r="AL363" s="22"/>
      <c r="AM363" s="22"/>
      <c r="AN363" s="22"/>
    </row>
    <row r="364" spans="37:40">
      <c r="AK364" s="22"/>
      <c r="AL364" s="22"/>
      <c r="AM364" s="22"/>
      <c r="AN364" s="22"/>
    </row>
    <row r="365" spans="37:40">
      <c r="AK365" s="22"/>
      <c r="AL365" s="22"/>
      <c r="AM365" s="22"/>
      <c r="AN365" s="22"/>
    </row>
    <row r="366" spans="37:40">
      <c r="AK366" s="22"/>
      <c r="AL366" s="22"/>
      <c r="AM366" s="22"/>
      <c r="AN366" s="22"/>
    </row>
    <row r="367" spans="37:40">
      <c r="AK367" s="22"/>
      <c r="AL367" s="22"/>
      <c r="AM367" s="22"/>
      <c r="AN367" s="22"/>
    </row>
    <row r="368" spans="37:40">
      <c r="AK368" s="22"/>
      <c r="AL368" s="22"/>
      <c r="AM368" s="22"/>
      <c r="AN368" s="22"/>
    </row>
    <row r="369" spans="37:40">
      <c r="AK369" s="22"/>
      <c r="AL369" s="22"/>
      <c r="AM369" s="22"/>
      <c r="AN369" s="22"/>
    </row>
    <row r="370" spans="37:40">
      <c r="AK370" s="22"/>
      <c r="AL370" s="22"/>
      <c r="AM370" s="22"/>
      <c r="AN370" s="22"/>
    </row>
    <row r="371" spans="37:40">
      <c r="AK371" s="22"/>
      <c r="AL371" s="22"/>
      <c r="AM371" s="22"/>
      <c r="AN371" s="22"/>
    </row>
    <row r="372" spans="37:40">
      <c r="AK372" s="22"/>
      <c r="AL372" s="22"/>
      <c r="AM372" s="22"/>
      <c r="AN372" s="22"/>
    </row>
    <row r="373" spans="37:40">
      <c r="AK373" s="22"/>
      <c r="AL373" s="22"/>
      <c r="AM373" s="22"/>
      <c r="AN373" s="22"/>
    </row>
    <row r="374" spans="37:40">
      <c r="AK374" s="22"/>
      <c r="AL374" s="22"/>
      <c r="AM374" s="22"/>
      <c r="AN374" s="22"/>
    </row>
    <row r="375" spans="37:40">
      <c r="AK375" s="22"/>
      <c r="AL375" s="22"/>
      <c r="AM375" s="22"/>
      <c r="AN375" s="22"/>
    </row>
    <row r="376" spans="37:40">
      <c r="AK376" s="22"/>
      <c r="AL376" s="22"/>
      <c r="AM376" s="22"/>
      <c r="AN376" s="22"/>
    </row>
    <row r="377" spans="37:40">
      <c r="AK377" s="22"/>
      <c r="AL377" s="22"/>
      <c r="AM377" s="22"/>
      <c r="AN377" s="22"/>
    </row>
    <row r="378" spans="37:40">
      <c r="AK378" s="22"/>
      <c r="AL378" s="22"/>
      <c r="AM378" s="22"/>
      <c r="AN378" s="22"/>
    </row>
    <row r="379" spans="37:40">
      <c r="AK379" s="22"/>
      <c r="AL379" s="22"/>
      <c r="AM379" s="22"/>
      <c r="AN379" s="22"/>
    </row>
    <row r="380" spans="37:40">
      <c r="AK380" s="22"/>
      <c r="AL380" s="22"/>
      <c r="AM380" s="22"/>
      <c r="AN380" s="22"/>
    </row>
    <row r="381" spans="37:40">
      <c r="AK381" s="22"/>
      <c r="AL381" s="22"/>
      <c r="AM381" s="22"/>
      <c r="AN381" s="22"/>
    </row>
    <row r="382" spans="37:40">
      <c r="AK382" s="22"/>
      <c r="AL382" s="22"/>
      <c r="AM382" s="22"/>
      <c r="AN382" s="22"/>
    </row>
    <row r="383" spans="37:40">
      <c r="AK383" s="22"/>
      <c r="AL383" s="22"/>
      <c r="AM383" s="22"/>
      <c r="AN383" s="22"/>
    </row>
    <row r="384" spans="37:40">
      <c r="AK384" s="22"/>
      <c r="AL384" s="22"/>
      <c r="AM384" s="22"/>
      <c r="AN384" s="22"/>
    </row>
    <row r="385" spans="37:40">
      <c r="AK385" s="22"/>
      <c r="AL385" s="22"/>
      <c r="AM385" s="22"/>
      <c r="AN385" s="22"/>
    </row>
    <row r="386" spans="37:40">
      <c r="AK386" s="22"/>
      <c r="AL386" s="22"/>
      <c r="AM386" s="22"/>
      <c r="AN386" s="22"/>
    </row>
    <row r="387" spans="37:40">
      <c r="AK387" s="22"/>
      <c r="AL387" s="22"/>
      <c r="AM387" s="22"/>
      <c r="AN387" s="22"/>
    </row>
    <row r="388" spans="37:40">
      <c r="AK388" s="22"/>
      <c r="AL388" s="22"/>
      <c r="AM388" s="22"/>
      <c r="AN388" s="22"/>
    </row>
    <row r="389" spans="37:40">
      <c r="AK389" s="22"/>
      <c r="AL389" s="22"/>
      <c r="AM389" s="22"/>
      <c r="AN389" s="22"/>
    </row>
    <row r="390" spans="37:40">
      <c r="AK390" s="22"/>
      <c r="AL390" s="22"/>
      <c r="AM390" s="22"/>
      <c r="AN390" s="22"/>
    </row>
    <row r="391" spans="37:40">
      <c r="AK391" s="22"/>
      <c r="AL391" s="22"/>
      <c r="AM391" s="22"/>
      <c r="AN391" s="22"/>
    </row>
    <row r="392" spans="37:40">
      <c r="AK392" s="22"/>
      <c r="AL392" s="22"/>
      <c r="AM392" s="22"/>
      <c r="AN392" s="22"/>
    </row>
    <row r="393" spans="37:40">
      <c r="AK393" s="22"/>
      <c r="AL393" s="22"/>
      <c r="AM393" s="22"/>
      <c r="AN393" s="22"/>
    </row>
    <row r="394" spans="37:40">
      <c r="AK394" s="22"/>
      <c r="AL394" s="22"/>
      <c r="AM394" s="22"/>
      <c r="AN394" s="22"/>
    </row>
    <row r="395" spans="37:40">
      <c r="AK395" s="22"/>
      <c r="AL395" s="22"/>
      <c r="AM395" s="22"/>
      <c r="AN395" s="22"/>
    </row>
    <row r="396" spans="37:40">
      <c r="AK396" s="22"/>
      <c r="AL396" s="22"/>
      <c r="AM396" s="22"/>
      <c r="AN396" s="22"/>
    </row>
    <row r="397" spans="37:40">
      <c r="AK397" s="22"/>
      <c r="AL397" s="22"/>
      <c r="AM397" s="22"/>
      <c r="AN397" s="22"/>
    </row>
    <row r="398" spans="37:40">
      <c r="AK398" s="22"/>
      <c r="AL398" s="22"/>
      <c r="AM398" s="22"/>
      <c r="AN398" s="22"/>
    </row>
    <row r="399" spans="37:40">
      <c r="AK399" s="22"/>
      <c r="AL399" s="22"/>
      <c r="AM399" s="22"/>
      <c r="AN399" s="22"/>
    </row>
    <row r="400" spans="37:40">
      <c r="AK400" s="22"/>
      <c r="AL400" s="22"/>
      <c r="AM400" s="22"/>
      <c r="AN400" s="22"/>
    </row>
    <row r="401" spans="37:40">
      <c r="AK401" s="22"/>
      <c r="AL401" s="22"/>
      <c r="AM401" s="22"/>
      <c r="AN401" s="22"/>
    </row>
    <row r="402" spans="37:40">
      <c r="AK402" s="22"/>
      <c r="AL402" s="22"/>
      <c r="AM402" s="22"/>
      <c r="AN402" s="22"/>
    </row>
    <row r="403" spans="37:40">
      <c r="AK403" s="22"/>
      <c r="AL403" s="22"/>
      <c r="AM403" s="22"/>
      <c r="AN403" s="22"/>
    </row>
    <row r="404" spans="37:40">
      <c r="AK404" s="22"/>
      <c r="AL404" s="22"/>
      <c r="AM404" s="22"/>
      <c r="AN404" s="22"/>
    </row>
    <row r="405" spans="37:40">
      <c r="AK405" s="22"/>
      <c r="AL405" s="22"/>
      <c r="AM405" s="22"/>
      <c r="AN405" s="22"/>
    </row>
    <row r="406" spans="37:40">
      <c r="AK406" s="22"/>
      <c r="AL406" s="22"/>
      <c r="AM406" s="22"/>
      <c r="AN406" s="22"/>
    </row>
    <row r="407" spans="37:40">
      <c r="AK407" s="22"/>
      <c r="AL407" s="22"/>
      <c r="AM407" s="22"/>
      <c r="AN407" s="22"/>
    </row>
    <row r="408" spans="37:40">
      <c r="AK408" s="22"/>
      <c r="AL408" s="22"/>
      <c r="AM408" s="22"/>
      <c r="AN408" s="22"/>
    </row>
    <row r="409" spans="37:40">
      <c r="AK409" s="22"/>
      <c r="AL409" s="22"/>
      <c r="AM409" s="22"/>
      <c r="AN409" s="22"/>
    </row>
    <row r="410" spans="37:40">
      <c r="AK410" s="22"/>
      <c r="AL410" s="22"/>
      <c r="AM410" s="22"/>
      <c r="AN410" s="22"/>
    </row>
    <row r="411" spans="37:40">
      <c r="AK411" s="22"/>
      <c r="AL411" s="22"/>
      <c r="AM411" s="22"/>
      <c r="AN411" s="22"/>
    </row>
    <row r="412" spans="37:40">
      <c r="AK412" s="22"/>
      <c r="AL412" s="22"/>
      <c r="AM412" s="22"/>
      <c r="AN412" s="22"/>
    </row>
    <row r="413" spans="37:40">
      <c r="AK413" s="22"/>
      <c r="AL413" s="22"/>
      <c r="AM413" s="22"/>
      <c r="AN413" s="22"/>
    </row>
    <row r="414" spans="37:40">
      <c r="AK414" s="22"/>
      <c r="AL414" s="22"/>
      <c r="AM414" s="22"/>
      <c r="AN414" s="22"/>
    </row>
    <row r="415" spans="37:40">
      <c r="AK415" s="22"/>
      <c r="AL415" s="22"/>
      <c r="AM415" s="22"/>
      <c r="AN415" s="22"/>
    </row>
    <row r="416" spans="37:40">
      <c r="AK416" s="22"/>
      <c r="AL416" s="22"/>
      <c r="AM416" s="22"/>
      <c r="AN416" s="22"/>
    </row>
    <row r="417" spans="37:40">
      <c r="AK417" s="22"/>
      <c r="AL417" s="22"/>
      <c r="AM417" s="22"/>
      <c r="AN417" s="22"/>
    </row>
    <row r="418" spans="37:40">
      <c r="AK418" s="22"/>
      <c r="AL418" s="22"/>
      <c r="AM418" s="22"/>
      <c r="AN418" s="22"/>
    </row>
    <row r="419" spans="37:40">
      <c r="AK419" s="22"/>
      <c r="AL419" s="22"/>
      <c r="AM419" s="22"/>
      <c r="AN419" s="22"/>
    </row>
    <row r="420" spans="37:40">
      <c r="AK420" s="22"/>
      <c r="AL420" s="22"/>
      <c r="AM420" s="22"/>
      <c r="AN420" s="22"/>
    </row>
    <row r="421" spans="37:40">
      <c r="AK421" s="22"/>
      <c r="AL421" s="22"/>
      <c r="AM421" s="22"/>
      <c r="AN421" s="22"/>
    </row>
    <row r="422" spans="37:40">
      <c r="AK422" s="22"/>
      <c r="AL422" s="22"/>
      <c r="AM422" s="22"/>
      <c r="AN422" s="22"/>
    </row>
    <row r="423" spans="37:40">
      <c r="AK423" s="22"/>
      <c r="AL423" s="22"/>
      <c r="AM423" s="22"/>
      <c r="AN423" s="22"/>
    </row>
    <row r="424" spans="37:40">
      <c r="AK424" s="22"/>
      <c r="AL424" s="22"/>
      <c r="AM424" s="22"/>
      <c r="AN424" s="22"/>
    </row>
    <row r="425" spans="37:40">
      <c r="AK425" s="22"/>
      <c r="AL425" s="22"/>
      <c r="AM425" s="22"/>
      <c r="AN425" s="22"/>
    </row>
    <row r="426" spans="37:40">
      <c r="AK426" s="22"/>
      <c r="AL426" s="22"/>
      <c r="AM426" s="22"/>
      <c r="AN426" s="22"/>
    </row>
    <row r="427" spans="37:40">
      <c r="AK427" s="22"/>
      <c r="AL427" s="22"/>
      <c r="AM427" s="22"/>
      <c r="AN427" s="22"/>
    </row>
    <row r="428" spans="37:40">
      <c r="AK428" s="22"/>
      <c r="AL428" s="22"/>
      <c r="AM428" s="22"/>
      <c r="AN428" s="22"/>
    </row>
    <row r="429" spans="37:40">
      <c r="AK429" s="22"/>
      <c r="AL429" s="22"/>
      <c r="AM429" s="22"/>
      <c r="AN429" s="22"/>
    </row>
    <row r="430" spans="37:40">
      <c r="AK430" s="22"/>
      <c r="AL430" s="22"/>
      <c r="AM430" s="22"/>
      <c r="AN430" s="22"/>
    </row>
    <row r="431" spans="37:40">
      <c r="AK431" s="22"/>
      <c r="AL431" s="22"/>
      <c r="AM431" s="22"/>
      <c r="AN431" s="22"/>
    </row>
    <row r="432" spans="37:40">
      <c r="AK432" s="22"/>
      <c r="AL432" s="22"/>
      <c r="AM432" s="22"/>
      <c r="AN432" s="22"/>
    </row>
    <row r="433" spans="37:40">
      <c r="AK433" s="22"/>
      <c r="AL433" s="22"/>
      <c r="AM433" s="22"/>
      <c r="AN433" s="22"/>
    </row>
    <row r="434" spans="37:40">
      <c r="AK434" s="22"/>
      <c r="AL434" s="22"/>
      <c r="AM434" s="22"/>
      <c r="AN434" s="22"/>
    </row>
    <row r="435" spans="37:40">
      <c r="AK435" s="22"/>
      <c r="AL435" s="22"/>
      <c r="AM435" s="22"/>
      <c r="AN435" s="22"/>
    </row>
    <row r="436" spans="37:40">
      <c r="AK436" s="22"/>
      <c r="AL436" s="22"/>
      <c r="AM436" s="22"/>
      <c r="AN436" s="22"/>
    </row>
    <row r="437" spans="37:40">
      <c r="AK437" s="22"/>
      <c r="AL437" s="22"/>
      <c r="AM437" s="22"/>
      <c r="AN437" s="22"/>
    </row>
    <row r="438" spans="37:40">
      <c r="AK438" s="22"/>
      <c r="AL438" s="22"/>
      <c r="AM438" s="22"/>
      <c r="AN438" s="22"/>
    </row>
    <row r="439" spans="37:40">
      <c r="AK439" s="22"/>
      <c r="AL439" s="22"/>
      <c r="AM439" s="22"/>
      <c r="AN439" s="22"/>
    </row>
    <row r="440" spans="37:40">
      <c r="AK440" s="22"/>
      <c r="AL440" s="22"/>
      <c r="AM440" s="22"/>
      <c r="AN440" s="22"/>
    </row>
    <row r="441" spans="37:40">
      <c r="AK441" s="22"/>
      <c r="AL441" s="22"/>
      <c r="AM441" s="22"/>
      <c r="AN441" s="22"/>
    </row>
    <row r="442" spans="37:40">
      <c r="AK442" s="22"/>
      <c r="AL442" s="22"/>
      <c r="AM442" s="22"/>
      <c r="AN442" s="22"/>
    </row>
    <row r="443" spans="37:40">
      <c r="AK443" s="22"/>
      <c r="AL443" s="22"/>
      <c r="AM443" s="22"/>
      <c r="AN443" s="22"/>
    </row>
    <row r="444" spans="37:40">
      <c r="AK444" s="22"/>
      <c r="AL444" s="22"/>
      <c r="AM444" s="22"/>
      <c r="AN444" s="22"/>
    </row>
    <row r="445" spans="37:40">
      <c r="AK445" s="22"/>
      <c r="AL445" s="22"/>
      <c r="AM445" s="22"/>
      <c r="AN445" s="22"/>
    </row>
    <row r="446" spans="37:40">
      <c r="AK446" s="22"/>
      <c r="AL446" s="22"/>
      <c r="AM446" s="22"/>
      <c r="AN446" s="22"/>
    </row>
    <row r="447" spans="37:40">
      <c r="AK447" s="22"/>
      <c r="AL447" s="22"/>
      <c r="AM447" s="22"/>
      <c r="AN447" s="22"/>
    </row>
    <row r="448" spans="37:40">
      <c r="AK448" s="22"/>
      <c r="AL448" s="22"/>
      <c r="AM448" s="22"/>
      <c r="AN448" s="22"/>
    </row>
    <row r="449" spans="37:40">
      <c r="AK449" s="22"/>
      <c r="AL449" s="22"/>
      <c r="AM449" s="22"/>
      <c r="AN449" s="22"/>
    </row>
    <row r="450" spans="37:40">
      <c r="AK450" s="22"/>
      <c r="AL450" s="22"/>
      <c r="AM450" s="22"/>
      <c r="AN450" s="22"/>
    </row>
    <row r="451" spans="37:40">
      <c r="AK451" s="22"/>
      <c r="AL451" s="22"/>
      <c r="AM451" s="22"/>
      <c r="AN451" s="22"/>
    </row>
    <row r="452" spans="37:40">
      <c r="AK452" s="22"/>
      <c r="AL452" s="22"/>
      <c r="AM452" s="22"/>
      <c r="AN452" s="22"/>
    </row>
    <row r="453" spans="37:40">
      <c r="AK453" s="22"/>
      <c r="AL453" s="22"/>
      <c r="AM453" s="22"/>
      <c r="AN453" s="22"/>
    </row>
    <row r="454" spans="37:40">
      <c r="AK454" s="22"/>
      <c r="AL454" s="22"/>
      <c r="AM454" s="22"/>
      <c r="AN454" s="22"/>
    </row>
    <row r="455" spans="37:40">
      <c r="AK455" s="22"/>
      <c r="AL455" s="22"/>
      <c r="AM455" s="22"/>
      <c r="AN455" s="22"/>
    </row>
    <row r="456" spans="37:40">
      <c r="AK456" s="22"/>
      <c r="AL456" s="22"/>
      <c r="AM456" s="22"/>
      <c r="AN456" s="22"/>
    </row>
    <row r="457" spans="37:40">
      <c r="AK457" s="22"/>
      <c r="AL457" s="22"/>
      <c r="AM457" s="22"/>
      <c r="AN457" s="22"/>
    </row>
    <row r="458" spans="37:40">
      <c r="AK458" s="22"/>
      <c r="AL458" s="22"/>
      <c r="AM458" s="22"/>
      <c r="AN458" s="22"/>
    </row>
    <row r="459" spans="37:40">
      <c r="AK459" s="22"/>
      <c r="AL459" s="22"/>
      <c r="AM459" s="22"/>
      <c r="AN459" s="22"/>
    </row>
    <row r="460" spans="37:40">
      <c r="AK460" s="22"/>
      <c r="AL460" s="22"/>
      <c r="AM460" s="22"/>
      <c r="AN460" s="22"/>
    </row>
    <row r="461" spans="37:40">
      <c r="AK461" s="22"/>
      <c r="AL461" s="22"/>
      <c r="AM461" s="22"/>
      <c r="AN461" s="22"/>
    </row>
    <row r="462" spans="37:40">
      <c r="AK462" s="22"/>
      <c r="AL462" s="22"/>
      <c r="AM462" s="22"/>
      <c r="AN462" s="22"/>
    </row>
    <row r="463" spans="37:40">
      <c r="AK463" s="22"/>
      <c r="AL463" s="22"/>
      <c r="AM463" s="22"/>
      <c r="AN463" s="22"/>
    </row>
    <row r="464" spans="37:40">
      <c r="AK464" s="22"/>
      <c r="AL464" s="22"/>
      <c r="AM464" s="22"/>
      <c r="AN464" s="22"/>
    </row>
    <row r="465" spans="37:40">
      <c r="AK465" s="22"/>
      <c r="AL465" s="22"/>
      <c r="AM465" s="22"/>
      <c r="AN465" s="22"/>
    </row>
    <row r="466" spans="37:40">
      <c r="AK466" s="22"/>
      <c r="AL466" s="22"/>
      <c r="AM466" s="22"/>
      <c r="AN466" s="22"/>
    </row>
    <row r="467" spans="37:40">
      <c r="AK467" s="22"/>
      <c r="AL467" s="22"/>
      <c r="AM467" s="22"/>
      <c r="AN467" s="22"/>
    </row>
    <row r="468" spans="37:40">
      <c r="AK468" s="22"/>
      <c r="AL468" s="22"/>
      <c r="AM468" s="22"/>
      <c r="AN468" s="22"/>
    </row>
    <row r="469" spans="37:40">
      <c r="AK469" s="22"/>
      <c r="AL469" s="22"/>
      <c r="AM469" s="22"/>
      <c r="AN469" s="22"/>
    </row>
    <row r="470" spans="37:40">
      <c r="AK470" s="22"/>
      <c r="AL470" s="22"/>
      <c r="AM470" s="22"/>
      <c r="AN470" s="22"/>
    </row>
    <row r="471" spans="37:40">
      <c r="AK471" s="22"/>
      <c r="AL471" s="22"/>
      <c r="AM471" s="22"/>
      <c r="AN471" s="22"/>
    </row>
    <row r="472" spans="37:40">
      <c r="AK472" s="22"/>
      <c r="AL472" s="22"/>
      <c r="AM472" s="22"/>
      <c r="AN472" s="22"/>
    </row>
    <row r="473" spans="37:40">
      <c r="AK473" s="22"/>
      <c r="AL473" s="22"/>
      <c r="AM473" s="22"/>
      <c r="AN473" s="22"/>
    </row>
    <row r="474" spans="37:40">
      <c r="AK474" s="22"/>
      <c r="AL474" s="22"/>
      <c r="AM474" s="22"/>
      <c r="AN474" s="22"/>
    </row>
    <row r="475" spans="37:40">
      <c r="AK475" s="22"/>
      <c r="AL475" s="22"/>
      <c r="AM475" s="22"/>
      <c r="AN475" s="22"/>
    </row>
    <row r="476" spans="37:40">
      <c r="AK476" s="22"/>
      <c r="AL476" s="22"/>
      <c r="AM476" s="22"/>
      <c r="AN476" s="22"/>
    </row>
    <row r="477" spans="37:40">
      <c r="AK477" s="22"/>
      <c r="AL477" s="22"/>
      <c r="AM477" s="22"/>
      <c r="AN477" s="22"/>
    </row>
    <row r="478" spans="37:40">
      <c r="AK478" s="22"/>
      <c r="AL478" s="22"/>
      <c r="AM478" s="22"/>
      <c r="AN478" s="22"/>
    </row>
    <row r="479" spans="37:40">
      <c r="AK479" s="22"/>
      <c r="AL479" s="22"/>
      <c r="AM479" s="22"/>
      <c r="AN479" s="22"/>
    </row>
    <row r="480" spans="37:40">
      <c r="AK480" s="22"/>
      <c r="AL480" s="22"/>
      <c r="AM480" s="22"/>
      <c r="AN480" s="22"/>
    </row>
    <row r="481" spans="37:40">
      <c r="AK481" s="22"/>
      <c r="AL481" s="22"/>
      <c r="AM481" s="22"/>
      <c r="AN481" s="22"/>
    </row>
    <row r="482" spans="37:40">
      <c r="AK482" s="22"/>
      <c r="AL482" s="22"/>
      <c r="AM482" s="22"/>
      <c r="AN482" s="22"/>
    </row>
    <row r="483" spans="37:40">
      <c r="AK483" s="22"/>
      <c r="AL483" s="22"/>
      <c r="AM483" s="22"/>
      <c r="AN483" s="22"/>
    </row>
    <row r="484" spans="37:40">
      <c r="AK484" s="22"/>
      <c r="AL484" s="22"/>
      <c r="AM484" s="22"/>
      <c r="AN484" s="22"/>
    </row>
    <row r="485" spans="37:40">
      <c r="AK485" s="22"/>
      <c r="AL485" s="22"/>
      <c r="AM485" s="22"/>
      <c r="AN485" s="22"/>
    </row>
    <row r="486" spans="37:40">
      <c r="AK486" s="22"/>
      <c r="AL486" s="22"/>
      <c r="AM486" s="22"/>
      <c r="AN486" s="22"/>
    </row>
    <row r="487" spans="37:40">
      <c r="AK487" s="22"/>
      <c r="AL487" s="22"/>
      <c r="AM487" s="22"/>
      <c r="AN487" s="22"/>
    </row>
    <row r="488" spans="37:40">
      <c r="AK488" s="22"/>
      <c r="AL488" s="22"/>
      <c r="AM488" s="22"/>
      <c r="AN488" s="22"/>
    </row>
    <row r="489" spans="37:40">
      <c r="AK489" s="22"/>
      <c r="AL489" s="22"/>
      <c r="AM489" s="22"/>
      <c r="AN489" s="22"/>
    </row>
    <row r="490" spans="37:40">
      <c r="AK490" s="22"/>
      <c r="AL490" s="22"/>
      <c r="AM490" s="22"/>
      <c r="AN490" s="22"/>
    </row>
    <row r="491" spans="37:40">
      <c r="AK491" s="22"/>
      <c r="AL491" s="22"/>
      <c r="AM491" s="22"/>
      <c r="AN491" s="22"/>
    </row>
    <row r="492" spans="37:40">
      <c r="AK492" s="22"/>
      <c r="AL492" s="22"/>
      <c r="AM492" s="22"/>
      <c r="AN492" s="22"/>
    </row>
    <row r="493" spans="37:40">
      <c r="AK493" s="22"/>
      <c r="AL493" s="22"/>
      <c r="AM493" s="22"/>
      <c r="AN493" s="22"/>
    </row>
    <row r="494" spans="37:40">
      <c r="AK494" s="22"/>
      <c r="AL494" s="22"/>
      <c r="AM494" s="22"/>
      <c r="AN494" s="22"/>
    </row>
    <row r="495" spans="37:40">
      <c r="AK495" s="22"/>
      <c r="AL495" s="22"/>
      <c r="AM495" s="22"/>
      <c r="AN495" s="22"/>
    </row>
    <row r="496" spans="37:40">
      <c r="AK496" s="22"/>
      <c r="AL496" s="22"/>
      <c r="AM496" s="22"/>
      <c r="AN496" s="22"/>
    </row>
    <row r="497" spans="37:40">
      <c r="AK497" s="22"/>
      <c r="AL497" s="22"/>
      <c r="AM497" s="22"/>
      <c r="AN497" s="22"/>
    </row>
    <row r="498" spans="37:40">
      <c r="AK498" s="22"/>
      <c r="AL498" s="22"/>
      <c r="AM498" s="22"/>
      <c r="AN498" s="22"/>
    </row>
    <row r="499" spans="37:40">
      <c r="AK499" s="22"/>
      <c r="AL499" s="22"/>
      <c r="AM499" s="22"/>
      <c r="AN499" s="22"/>
    </row>
    <row r="500" spans="37:40">
      <c r="AK500" s="22"/>
      <c r="AL500" s="22"/>
      <c r="AM500" s="22"/>
      <c r="AN500" s="22"/>
    </row>
    <row r="501" spans="37:40">
      <c r="AK501" s="22"/>
      <c r="AL501" s="22"/>
      <c r="AM501" s="22"/>
      <c r="AN501" s="22"/>
    </row>
    <row r="502" spans="37:40">
      <c r="AK502" s="22"/>
      <c r="AL502" s="22"/>
      <c r="AM502" s="22"/>
      <c r="AN502" s="22"/>
    </row>
    <row r="503" spans="37:40">
      <c r="AK503" s="22"/>
      <c r="AL503" s="22"/>
      <c r="AM503" s="22"/>
      <c r="AN503" s="22"/>
    </row>
    <row r="504" spans="37:40">
      <c r="AK504" s="22"/>
      <c r="AL504" s="22"/>
      <c r="AM504" s="22"/>
      <c r="AN504" s="22"/>
    </row>
    <row r="505" spans="37:40">
      <c r="AK505" s="22"/>
      <c r="AL505" s="22"/>
      <c r="AM505" s="22"/>
      <c r="AN505" s="22"/>
    </row>
    <row r="506" spans="37:40">
      <c r="AK506" s="22"/>
      <c r="AL506" s="22"/>
      <c r="AM506" s="22"/>
      <c r="AN506" s="22"/>
    </row>
    <row r="507" spans="37:40">
      <c r="AK507" s="22"/>
      <c r="AL507" s="22"/>
      <c r="AM507" s="22"/>
      <c r="AN507" s="22"/>
    </row>
    <row r="508" spans="37:40">
      <c r="AK508" s="22"/>
      <c r="AL508" s="22"/>
      <c r="AM508" s="22"/>
      <c r="AN508" s="22"/>
    </row>
    <row r="509" spans="37:40">
      <c r="AK509" s="22"/>
      <c r="AL509" s="22"/>
      <c r="AM509" s="22"/>
      <c r="AN509" s="22"/>
    </row>
    <row r="510" spans="37:40">
      <c r="AK510" s="22"/>
      <c r="AL510" s="22"/>
      <c r="AM510" s="22"/>
      <c r="AN510" s="22"/>
    </row>
    <row r="511" spans="37:40">
      <c r="AK511" s="22"/>
      <c r="AL511" s="22"/>
      <c r="AM511" s="22"/>
      <c r="AN511" s="22"/>
    </row>
    <row r="512" spans="37:40">
      <c r="AK512" s="22"/>
      <c r="AL512" s="22"/>
      <c r="AM512" s="22"/>
      <c r="AN512" s="22"/>
    </row>
    <row r="513" spans="37:40">
      <c r="AK513" s="22"/>
      <c r="AL513" s="22"/>
      <c r="AM513" s="22"/>
      <c r="AN513" s="22"/>
    </row>
    <row r="514" spans="37:40">
      <c r="AK514" s="22"/>
      <c r="AL514" s="22"/>
      <c r="AM514" s="22"/>
      <c r="AN514" s="22"/>
    </row>
    <row r="515" spans="37:40">
      <c r="AK515" s="22"/>
      <c r="AL515" s="22"/>
      <c r="AM515" s="22"/>
      <c r="AN515" s="22"/>
    </row>
    <row r="516" spans="37:40">
      <c r="AK516" s="22"/>
      <c r="AL516" s="22"/>
      <c r="AM516" s="22"/>
      <c r="AN516" s="22"/>
    </row>
    <row r="517" spans="37:40">
      <c r="AK517" s="22"/>
      <c r="AL517" s="22"/>
      <c r="AM517" s="22"/>
      <c r="AN517" s="22"/>
    </row>
    <row r="518" spans="37:40">
      <c r="AK518" s="22"/>
      <c r="AL518" s="22"/>
      <c r="AM518" s="22"/>
      <c r="AN518" s="22"/>
    </row>
    <row r="519" spans="37:40">
      <c r="AK519" s="22"/>
      <c r="AL519" s="22"/>
      <c r="AM519" s="22"/>
      <c r="AN519" s="22"/>
    </row>
    <row r="520" spans="37:40">
      <c r="AK520" s="22"/>
      <c r="AL520" s="22"/>
      <c r="AM520" s="22"/>
      <c r="AN520" s="22"/>
    </row>
    <row r="521" spans="37:40">
      <c r="AK521" s="22"/>
      <c r="AL521" s="22"/>
      <c r="AM521" s="22"/>
      <c r="AN521" s="22"/>
    </row>
    <row r="522" spans="37:40">
      <c r="AK522" s="22"/>
      <c r="AL522" s="22"/>
      <c r="AM522" s="22"/>
      <c r="AN522" s="22"/>
    </row>
    <row r="523" spans="37:40">
      <c r="AK523" s="22"/>
      <c r="AL523" s="22"/>
      <c r="AM523" s="22"/>
      <c r="AN523" s="22"/>
    </row>
    <row r="524" spans="37:40">
      <c r="AK524" s="22"/>
      <c r="AL524" s="22"/>
      <c r="AM524" s="22"/>
      <c r="AN524" s="22"/>
    </row>
    <row r="525" spans="37:40">
      <c r="AK525" s="22"/>
      <c r="AL525" s="22"/>
      <c r="AM525" s="22"/>
      <c r="AN525" s="22"/>
    </row>
    <row r="526" spans="37:40">
      <c r="AK526" s="22"/>
      <c r="AL526" s="22"/>
      <c r="AM526" s="22"/>
      <c r="AN526" s="22"/>
    </row>
    <row r="527" spans="37:40">
      <c r="AK527" s="22"/>
      <c r="AL527" s="22"/>
      <c r="AM527" s="22"/>
      <c r="AN527" s="22"/>
    </row>
    <row r="528" spans="37:40">
      <c r="AK528" s="22"/>
      <c r="AL528" s="22"/>
      <c r="AM528" s="22"/>
      <c r="AN528" s="22"/>
    </row>
    <row r="529" spans="37:40">
      <c r="AK529" s="22"/>
      <c r="AL529" s="22"/>
      <c r="AM529" s="22"/>
      <c r="AN529" s="22"/>
    </row>
    <row r="530" spans="37:40">
      <c r="AK530" s="22"/>
      <c r="AL530" s="22"/>
      <c r="AM530" s="22"/>
      <c r="AN530" s="22"/>
    </row>
    <row r="531" spans="37:40">
      <c r="AK531" s="22"/>
      <c r="AL531" s="22"/>
      <c r="AM531" s="22"/>
      <c r="AN531" s="22"/>
    </row>
    <row r="532" spans="37:40">
      <c r="AK532" s="22"/>
      <c r="AL532" s="22"/>
      <c r="AM532" s="22"/>
      <c r="AN532" s="22"/>
    </row>
    <row r="533" spans="37:40">
      <c r="AK533" s="22"/>
      <c r="AL533" s="22"/>
      <c r="AM533" s="22"/>
      <c r="AN533" s="22"/>
    </row>
    <row r="534" spans="37:40">
      <c r="AK534" s="22"/>
      <c r="AL534" s="22"/>
      <c r="AM534" s="22"/>
      <c r="AN534" s="22"/>
    </row>
    <row r="535" spans="37:40">
      <c r="AK535" s="22"/>
      <c r="AL535" s="22"/>
      <c r="AM535" s="22"/>
      <c r="AN535" s="22"/>
    </row>
    <row r="536" spans="37:40">
      <c r="AK536" s="22"/>
      <c r="AL536" s="22"/>
      <c r="AM536" s="22"/>
      <c r="AN536" s="22"/>
    </row>
    <row r="537" spans="37:40">
      <c r="AK537" s="22"/>
      <c r="AL537" s="22"/>
      <c r="AM537" s="22"/>
      <c r="AN537" s="22"/>
    </row>
    <row r="538" spans="37:40">
      <c r="AK538" s="22"/>
      <c r="AL538" s="22"/>
      <c r="AM538" s="22"/>
      <c r="AN538" s="22"/>
    </row>
    <row r="539" spans="37:40">
      <c r="AK539" s="22"/>
      <c r="AL539" s="22"/>
      <c r="AM539" s="22"/>
      <c r="AN539" s="22"/>
    </row>
    <row r="540" spans="37:40">
      <c r="AK540" s="22"/>
      <c r="AL540" s="22"/>
      <c r="AM540" s="22"/>
      <c r="AN540" s="22"/>
    </row>
    <row r="541" spans="37:40">
      <c r="AK541" s="22"/>
      <c r="AL541" s="22"/>
      <c r="AM541" s="22"/>
      <c r="AN541" s="22"/>
    </row>
    <row r="542" spans="37:40">
      <c r="AK542" s="22"/>
      <c r="AL542" s="22"/>
      <c r="AM542" s="22"/>
      <c r="AN542" s="22"/>
    </row>
    <row r="543" spans="37:40">
      <c r="AK543" s="22"/>
      <c r="AL543" s="22"/>
      <c r="AM543" s="22"/>
      <c r="AN543" s="22"/>
    </row>
    <row r="544" spans="37:40">
      <c r="AK544" s="22"/>
      <c r="AL544" s="22"/>
      <c r="AM544" s="22"/>
      <c r="AN544" s="22"/>
    </row>
    <row r="545" spans="37:40">
      <c r="AK545" s="22"/>
      <c r="AL545" s="22"/>
      <c r="AM545" s="22"/>
      <c r="AN545" s="22"/>
    </row>
    <row r="546" spans="37:40">
      <c r="AK546" s="22"/>
      <c r="AL546" s="22"/>
      <c r="AM546" s="22"/>
      <c r="AN546" s="22"/>
    </row>
    <row r="547" spans="37:40">
      <c r="AK547" s="22"/>
      <c r="AL547" s="22"/>
      <c r="AM547" s="22"/>
      <c r="AN547" s="22"/>
    </row>
    <row r="548" spans="37:40">
      <c r="AK548" s="22"/>
      <c r="AL548" s="22"/>
      <c r="AM548" s="22"/>
      <c r="AN548" s="22"/>
    </row>
    <row r="549" spans="37:40">
      <c r="AK549" s="22"/>
      <c r="AL549" s="22"/>
      <c r="AM549" s="22"/>
      <c r="AN549" s="22"/>
    </row>
    <row r="550" spans="37:40">
      <c r="AK550" s="22"/>
      <c r="AL550" s="22"/>
      <c r="AM550" s="22"/>
      <c r="AN550" s="22"/>
    </row>
    <row r="551" spans="37:40">
      <c r="AK551" s="22"/>
      <c r="AL551" s="22"/>
      <c r="AM551" s="22"/>
      <c r="AN551" s="22"/>
    </row>
    <row r="552" spans="37:40">
      <c r="AK552" s="22"/>
      <c r="AL552" s="22"/>
      <c r="AM552" s="22"/>
      <c r="AN552" s="22"/>
    </row>
    <row r="553" spans="37:40">
      <c r="AK553" s="22"/>
      <c r="AL553" s="22"/>
      <c r="AM553" s="22"/>
      <c r="AN553" s="22"/>
    </row>
    <row r="554" spans="37:40">
      <c r="AK554" s="22"/>
      <c r="AL554" s="22"/>
      <c r="AM554" s="22"/>
      <c r="AN554" s="22"/>
    </row>
    <row r="555" spans="37:40">
      <c r="AK555" s="22"/>
      <c r="AL555" s="22"/>
      <c r="AM555" s="22"/>
      <c r="AN555" s="22"/>
    </row>
    <row r="556" spans="37:40">
      <c r="AK556" s="22"/>
      <c r="AL556" s="22"/>
      <c r="AM556" s="22"/>
      <c r="AN556" s="22"/>
    </row>
    <row r="557" spans="37:40">
      <c r="AK557" s="22"/>
      <c r="AL557" s="22"/>
      <c r="AM557" s="22"/>
      <c r="AN557" s="22"/>
    </row>
    <row r="558" spans="37:40">
      <c r="AK558" s="22"/>
      <c r="AL558" s="22"/>
      <c r="AM558" s="22"/>
      <c r="AN558" s="22"/>
    </row>
    <row r="559" spans="37:40">
      <c r="AK559" s="22"/>
      <c r="AL559" s="22"/>
      <c r="AM559" s="22"/>
      <c r="AN559" s="22"/>
    </row>
    <row r="560" spans="37:40">
      <c r="AK560" s="22"/>
      <c r="AL560" s="22"/>
      <c r="AM560" s="22"/>
      <c r="AN560" s="22"/>
    </row>
    <row r="561" spans="37:40">
      <c r="AK561" s="22"/>
      <c r="AL561" s="22"/>
      <c r="AM561" s="22"/>
      <c r="AN561" s="22"/>
    </row>
    <row r="562" spans="37:40">
      <c r="AK562" s="22"/>
      <c r="AL562" s="22"/>
      <c r="AM562" s="22"/>
      <c r="AN562" s="22"/>
    </row>
    <row r="563" spans="37:40">
      <c r="AK563" s="22"/>
      <c r="AL563" s="22"/>
      <c r="AM563" s="22"/>
      <c r="AN563" s="22"/>
    </row>
    <row r="564" spans="37:40">
      <c r="AK564" s="22"/>
      <c r="AL564" s="22"/>
      <c r="AM564" s="22"/>
      <c r="AN564" s="22"/>
    </row>
    <row r="565" spans="37:40">
      <c r="AK565" s="22"/>
      <c r="AL565" s="22"/>
      <c r="AM565" s="22"/>
      <c r="AN565" s="22"/>
    </row>
    <row r="566" spans="37:40">
      <c r="AK566" s="22"/>
      <c r="AL566" s="22"/>
      <c r="AM566" s="22"/>
      <c r="AN566" s="22"/>
    </row>
    <row r="567" spans="37:40">
      <c r="AK567" s="22"/>
      <c r="AL567" s="22"/>
      <c r="AM567" s="22"/>
      <c r="AN567" s="22"/>
    </row>
    <row r="568" spans="37:40">
      <c r="AK568" s="22"/>
      <c r="AL568" s="22"/>
      <c r="AM568" s="22"/>
      <c r="AN568" s="22"/>
    </row>
    <row r="569" spans="37:40">
      <c r="AK569" s="22"/>
      <c r="AL569" s="22"/>
      <c r="AM569" s="22"/>
      <c r="AN569" s="22"/>
    </row>
    <row r="570" spans="37:40">
      <c r="AK570" s="22"/>
      <c r="AL570" s="22"/>
      <c r="AM570" s="22"/>
      <c r="AN570" s="22"/>
    </row>
    <row r="571" spans="37:40">
      <c r="AK571" s="22"/>
      <c r="AL571" s="22"/>
      <c r="AM571" s="22"/>
      <c r="AN571" s="22"/>
    </row>
    <row r="572" spans="37:40">
      <c r="AK572" s="22"/>
      <c r="AL572" s="22"/>
      <c r="AM572" s="22"/>
      <c r="AN572" s="22"/>
    </row>
    <row r="573" spans="37:40">
      <c r="AK573" s="22"/>
      <c r="AL573" s="22"/>
      <c r="AM573" s="22"/>
      <c r="AN573" s="22"/>
    </row>
    <row r="574" spans="37:40">
      <c r="AK574" s="22"/>
      <c r="AL574" s="22"/>
      <c r="AM574" s="22"/>
      <c r="AN574" s="22"/>
    </row>
    <row r="575" spans="37:40">
      <c r="AK575" s="22"/>
      <c r="AL575" s="22"/>
      <c r="AM575" s="22"/>
      <c r="AN575" s="22"/>
    </row>
    <row r="576" spans="37:40">
      <c r="AK576" s="22"/>
      <c r="AL576" s="22"/>
      <c r="AM576" s="22"/>
      <c r="AN576" s="22"/>
    </row>
    <row r="577" spans="37:40">
      <c r="AK577" s="22"/>
      <c r="AL577" s="22"/>
      <c r="AM577" s="22"/>
      <c r="AN577" s="22"/>
    </row>
    <row r="578" spans="37:40">
      <c r="AK578" s="22"/>
      <c r="AL578" s="22"/>
      <c r="AM578" s="22"/>
      <c r="AN578" s="22"/>
    </row>
    <row r="579" spans="37:40">
      <c r="AK579" s="22"/>
      <c r="AL579" s="22"/>
      <c r="AM579" s="22"/>
      <c r="AN579" s="22"/>
    </row>
    <row r="580" spans="37:40">
      <c r="AK580" s="22"/>
      <c r="AL580" s="22"/>
      <c r="AM580" s="22"/>
      <c r="AN580" s="22"/>
    </row>
    <row r="581" spans="37:40">
      <c r="AK581" s="22"/>
      <c r="AL581" s="22"/>
      <c r="AM581" s="22"/>
      <c r="AN581" s="22"/>
    </row>
    <row r="582" spans="37:40">
      <c r="AK582" s="22"/>
      <c r="AL582" s="22"/>
      <c r="AM582" s="22"/>
      <c r="AN582" s="22"/>
    </row>
    <row r="583" spans="37:40">
      <c r="AK583" s="22"/>
      <c r="AL583" s="22"/>
      <c r="AM583" s="22"/>
      <c r="AN583" s="22"/>
    </row>
    <row r="584" spans="37:40">
      <c r="AK584" s="22"/>
      <c r="AL584" s="22"/>
      <c r="AM584" s="22"/>
      <c r="AN584" s="22"/>
    </row>
    <row r="585" spans="37:40">
      <c r="AK585" s="22"/>
      <c r="AL585" s="22"/>
      <c r="AM585" s="22"/>
      <c r="AN585" s="22"/>
    </row>
    <row r="586" spans="37:40">
      <c r="AK586" s="22"/>
      <c r="AL586" s="22"/>
      <c r="AM586" s="22"/>
      <c r="AN586" s="22"/>
    </row>
    <row r="587" spans="37:40">
      <c r="AK587" s="22"/>
      <c r="AL587" s="22"/>
      <c r="AM587" s="22"/>
      <c r="AN587" s="22"/>
    </row>
    <row r="588" spans="37:40">
      <c r="AK588" s="22"/>
      <c r="AL588" s="22"/>
      <c r="AM588" s="22"/>
      <c r="AN588" s="22"/>
    </row>
    <row r="589" spans="37:40">
      <c r="AK589" s="22"/>
      <c r="AL589" s="22"/>
      <c r="AM589" s="22"/>
      <c r="AN589" s="22"/>
    </row>
    <row r="590" spans="37:40">
      <c r="AK590" s="22"/>
      <c r="AL590" s="22"/>
      <c r="AM590" s="22"/>
      <c r="AN590" s="22"/>
    </row>
    <row r="591" spans="37:40">
      <c r="AK591" s="22"/>
      <c r="AL591" s="22"/>
      <c r="AM591" s="22"/>
      <c r="AN591" s="22"/>
    </row>
    <row r="592" spans="37:40">
      <c r="AK592" s="22"/>
      <c r="AL592" s="22"/>
      <c r="AM592" s="22"/>
      <c r="AN592" s="22"/>
    </row>
    <row r="593" spans="37:40">
      <c r="AK593" s="22"/>
      <c r="AL593" s="22"/>
      <c r="AM593" s="22"/>
      <c r="AN593" s="22"/>
    </row>
    <row r="594" spans="37:40">
      <c r="AK594" s="22"/>
      <c r="AL594" s="22"/>
      <c r="AM594" s="22"/>
      <c r="AN594" s="22"/>
    </row>
    <row r="595" spans="37:40">
      <c r="AK595" s="22"/>
      <c r="AL595" s="22"/>
      <c r="AM595" s="22"/>
      <c r="AN595" s="22"/>
    </row>
    <row r="596" spans="37:40">
      <c r="AK596" s="22"/>
      <c r="AL596" s="22"/>
      <c r="AM596" s="22"/>
      <c r="AN596" s="22"/>
    </row>
    <row r="597" spans="37:40">
      <c r="AK597" s="22"/>
      <c r="AL597" s="22"/>
      <c r="AM597" s="22"/>
      <c r="AN597" s="22"/>
    </row>
    <row r="598" spans="37:40">
      <c r="AK598" s="22"/>
      <c r="AL598" s="22"/>
      <c r="AM598" s="22"/>
      <c r="AN598" s="22"/>
    </row>
    <row r="599" spans="37:40">
      <c r="AK599" s="22"/>
      <c r="AL599" s="22"/>
      <c r="AM599" s="22"/>
      <c r="AN599" s="22"/>
    </row>
    <row r="600" spans="37:40">
      <c r="AK600" s="22"/>
      <c r="AL600" s="22"/>
      <c r="AM600" s="22"/>
      <c r="AN600" s="22"/>
    </row>
    <row r="601" spans="37:40">
      <c r="AK601" s="22"/>
      <c r="AL601" s="22"/>
      <c r="AM601" s="22"/>
      <c r="AN601" s="22"/>
    </row>
    <row r="602" spans="37:40">
      <c r="AK602" s="22"/>
      <c r="AL602" s="22"/>
      <c r="AM602" s="22"/>
      <c r="AN602" s="22"/>
    </row>
    <row r="603" spans="37:40">
      <c r="AK603" s="22"/>
      <c r="AL603" s="22"/>
      <c r="AM603" s="22"/>
      <c r="AN603" s="22"/>
    </row>
    <row r="604" spans="37:40">
      <c r="AK604" s="22"/>
      <c r="AL604" s="22"/>
      <c r="AM604" s="22"/>
      <c r="AN604" s="22"/>
    </row>
    <row r="605" spans="37:40">
      <c r="AK605" s="22"/>
      <c r="AL605" s="22"/>
      <c r="AM605" s="22"/>
      <c r="AN605" s="22"/>
    </row>
    <row r="606" spans="37:40">
      <c r="AK606" s="22"/>
      <c r="AL606" s="22"/>
      <c r="AM606" s="22"/>
      <c r="AN606" s="22"/>
    </row>
    <row r="607" spans="37:40">
      <c r="AK607" s="22"/>
      <c r="AL607" s="22"/>
      <c r="AM607" s="22"/>
      <c r="AN607" s="22"/>
    </row>
    <row r="608" spans="37:40">
      <c r="AK608" s="22"/>
      <c r="AL608" s="22"/>
      <c r="AM608" s="22"/>
      <c r="AN608" s="22"/>
    </row>
    <row r="609" spans="37:40">
      <c r="AK609" s="22"/>
      <c r="AL609" s="22"/>
      <c r="AM609" s="22"/>
      <c r="AN609" s="22"/>
    </row>
    <row r="610" spans="37:40">
      <c r="AK610" s="22"/>
      <c r="AL610" s="22"/>
      <c r="AM610" s="22"/>
      <c r="AN610" s="22"/>
    </row>
    <row r="611" spans="37:40">
      <c r="AK611" s="22"/>
      <c r="AL611" s="22"/>
      <c r="AM611" s="22"/>
      <c r="AN611" s="22"/>
    </row>
    <row r="612" spans="37:40">
      <c r="AK612" s="22"/>
      <c r="AL612" s="22"/>
      <c r="AM612" s="22"/>
      <c r="AN612" s="22"/>
    </row>
    <row r="613" spans="37:40">
      <c r="AK613" s="22"/>
      <c r="AL613" s="22"/>
      <c r="AM613" s="22"/>
      <c r="AN613" s="22"/>
    </row>
    <row r="614" spans="37:40">
      <c r="AK614" s="22"/>
      <c r="AL614" s="22"/>
      <c r="AM614" s="22"/>
      <c r="AN614" s="22"/>
    </row>
    <row r="615" spans="37:40">
      <c r="AK615" s="22"/>
      <c r="AL615" s="22"/>
      <c r="AM615" s="22"/>
      <c r="AN615" s="22"/>
    </row>
    <row r="616" spans="37:40">
      <c r="AK616" s="22"/>
      <c r="AL616" s="22"/>
      <c r="AM616" s="22"/>
      <c r="AN616" s="22"/>
    </row>
    <row r="617" spans="37:40">
      <c r="AK617" s="22"/>
      <c r="AL617" s="22"/>
      <c r="AM617" s="22"/>
      <c r="AN617" s="22"/>
    </row>
    <row r="618" spans="37:40">
      <c r="AK618" s="22"/>
      <c r="AL618" s="22"/>
      <c r="AM618" s="22"/>
      <c r="AN618" s="22"/>
    </row>
    <row r="619" spans="37:40">
      <c r="AK619" s="22"/>
      <c r="AL619" s="22"/>
      <c r="AM619" s="22"/>
      <c r="AN619" s="22"/>
    </row>
    <row r="620" spans="37:40">
      <c r="AK620" s="22"/>
      <c r="AL620" s="22"/>
      <c r="AM620" s="22"/>
      <c r="AN620" s="22"/>
    </row>
    <row r="621" spans="37:40">
      <c r="AK621" s="22"/>
      <c r="AL621" s="22"/>
      <c r="AM621" s="22"/>
      <c r="AN621" s="22"/>
    </row>
    <row r="622" spans="37:40">
      <c r="AK622" s="22"/>
      <c r="AL622" s="22"/>
      <c r="AM622" s="22"/>
      <c r="AN622" s="22"/>
    </row>
    <row r="623" spans="37:40">
      <c r="AK623" s="22"/>
      <c r="AL623" s="22"/>
      <c r="AM623" s="22"/>
      <c r="AN623" s="22"/>
    </row>
    <row r="624" spans="37:40">
      <c r="AK624" s="22"/>
      <c r="AL624" s="22"/>
      <c r="AM624" s="22"/>
      <c r="AN624" s="22"/>
    </row>
    <row r="625" spans="37:40">
      <c r="AK625" s="22"/>
      <c r="AL625" s="22"/>
      <c r="AM625" s="22"/>
      <c r="AN625" s="22"/>
    </row>
    <row r="626" spans="37:40">
      <c r="AK626" s="22"/>
      <c r="AL626" s="22"/>
      <c r="AM626" s="22"/>
      <c r="AN626" s="22"/>
    </row>
    <row r="627" spans="37:40">
      <c r="AK627" s="22"/>
      <c r="AL627" s="22"/>
      <c r="AM627" s="22"/>
      <c r="AN627" s="22"/>
    </row>
    <row r="628" spans="37:40">
      <c r="AK628" s="22"/>
      <c r="AL628" s="22"/>
      <c r="AM628" s="22"/>
      <c r="AN628" s="22"/>
    </row>
    <row r="629" spans="37:40">
      <c r="AK629" s="22"/>
      <c r="AL629" s="22"/>
      <c r="AM629" s="22"/>
      <c r="AN629" s="22"/>
    </row>
    <row r="630" spans="37:40">
      <c r="AK630" s="22"/>
      <c r="AL630" s="22"/>
      <c r="AM630" s="22"/>
      <c r="AN630" s="22"/>
    </row>
    <row r="631" spans="37:40">
      <c r="AK631" s="22"/>
      <c r="AL631" s="22"/>
      <c r="AM631" s="22"/>
      <c r="AN631" s="22"/>
    </row>
    <row r="632" spans="37:40">
      <c r="AK632" s="22"/>
      <c r="AL632" s="22"/>
      <c r="AM632" s="22"/>
      <c r="AN632" s="22"/>
    </row>
    <row r="633" spans="37:40">
      <c r="AK633" s="22"/>
      <c r="AL633" s="22"/>
      <c r="AM633" s="22"/>
      <c r="AN633" s="22"/>
    </row>
    <row r="634" spans="37:40">
      <c r="AK634" s="22"/>
      <c r="AL634" s="22"/>
      <c r="AM634" s="22"/>
      <c r="AN634" s="22"/>
    </row>
    <row r="635" spans="37:40">
      <c r="AK635" s="22"/>
      <c r="AL635" s="22"/>
      <c r="AM635" s="22"/>
      <c r="AN635" s="22"/>
    </row>
    <row r="636" spans="37:40">
      <c r="AK636" s="22"/>
      <c r="AL636" s="22"/>
      <c r="AM636" s="22"/>
      <c r="AN636" s="22"/>
    </row>
    <row r="637" spans="37:40">
      <c r="AK637" s="22"/>
      <c r="AL637" s="22"/>
      <c r="AM637" s="22"/>
      <c r="AN637" s="22"/>
    </row>
    <row r="638" spans="37:40">
      <c r="AK638" s="22"/>
      <c r="AL638" s="22"/>
      <c r="AM638" s="22"/>
      <c r="AN638" s="22"/>
    </row>
    <row r="639" spans="37:40">
      <c r="AK639" s="22"/>
      <c r="AL639" s="22"/>
      <c r="AM639" s="22"/>
      <c r="AN639" s="22"/>
    </row>
    <row r="640" spans="37:40">
      <c r="AK640" s="22"/>
      <c r="AL640" s="22"/>
      <c r="AM640" s="22"/>
      <c r="AN640" s="22"/>
    </row>
    <row r="641" spans="37:40">
      <c r="AK641" s="22"/>
      <c r="AL641" s="22"/>
      <c r="AM641" s="22"/>
      <c r="AN641" s="22"/>
    </row>
    <row r="642" spans="37:40">
      <c r="AK642" s="22"/>
      <c r="AL642" s="22"/>
      <c r="AM642" s="22"/>
      <c r="AN642" s="22"/>
    </row>
    <row r="643" spans="37:40">
      <c r="AK643" s="22"/>
      <c r="AL643" s="22"/>
      <c r="AM643" s="22"/>
      <c r="AN643" s="22"/>
    </row>
    <row r="644" spans="37:40">
      <c r="AK644" s="22"/>
      <c r="AL644" s="22"/>
      <c r="AM644" s="22"/>
      <c r="AN644" s="22"/>
    </row>
    <row r="645" spans="37:40">
      <c r="AK645" s="22"/>
      <c r="AL645" s="22"/>
      <c r="AM645" s="22"/>
      <c r="AN645" s="22"/>
    </row>
    <row r="646" spans="37:40">
      <c r="AK646" s="22"/>
      <c r="AL646" s="22"/>
      <c r="AM646" s="22"/>
      <c r="AN646" s="22"/>
    </row>
    <row r="647" spans="37:40">
      <c r="AK647" s="22"/>
      <c r="AL647" s="22"/>
      <c r="AM647" s="22"/>
      <c r="AN647" s="22"/>
    </row>
    <row r="648" spans="37:40">
      <c r="AK648" s="22"/>
      <c r="AL648" s="22"/>
      <c r="AM648" s="22"/>
      <c r="AN648" s="22"/>
    </row>
    <row r="649" spans="37:40">
      <c r="AK649" s="22"/>
      <c r="AL649" s="22"/>
      <c r="AM649" s="22"/>
      <c r="AN649" s="22"/>
    </row>
    <row r="650" spans="37:40">
      <c r="AK650" s="22"/>
      <c r="AL650" s="22"/>
      <c r="AM650" s="22"/>
      <c r="AN650" s="22"/>
    </row>
    <row r="651" spans="37:40">
      <c r="AK651" s="22"/>
      <c r="AL651" s="22"/>
      <c r="AM651" s="22"/>
      <c r="AN651" s="22"/>
    </row>
    <row r="652" spans="37:40">
      <c r="AK652" s="22"/>
      <c r="AL652" s="22"/>
      <c r="AM652" s="22"/>
      <c r="AN652" s="22"/>
    </row>
    <row r="653" spans="37:40">
      <c r="AK653" s="22"/>
      <c r="AL653" s="22"/>
      <c r="AM653" s="22"/>
      <c r="AN653" s="22"/>
    </row>
    <row r="654" spans="37:40">
      <c r="AK654" s="22"/>
      <c r="AL654" s="22"/>
      <c r="AM654" s="22"/>
      <c r="AN654" s="22"/>
    </row>
    <row r="655" spans="37:40">
      <c r="AK655" s="22"/>
      <c r="AL655" s="22"/>
      <c r="AM655" s="22"/>
      <c r="AN655" s="22"/>
    </row>
    <row r="656" spans="37:40">
      <c r="AK656" s="22"/>
      <c r="AL656" s="22"/>
      <c r="AM656" s="22"/>
      <c r="AN656" s="22"/>
    </row>
    <row r="657" spans="37:40">
      <c r="AK657" s="22"/>
      <c r="AL657" s="22"/>
      <c r="AM657" s="22"/>
      <c r="AN657" s="22"/>
    </row>
    <row r="658" spans="37:40">
      <c r="AK658" s="22"/>
      <c r="AL658" s="22"/>
      <c r="AM658" s="22"/>
      <c r="AN658" s="22"/>
    </row>
    <row r="659" spans="37:40">
      <c r="AK659" s="22"/>
      <c r="AL659" s="22"/>
      <c r="AM659" s="22"/>
      <c r="AN659" s="22"/>
    </row>
    <row r="660" spans="37:40">
      <c r="AK660" s="22"/>
      <c r="AL660" s="22"/>
      <c r="AM660" s="22"/>
      <c r="AN660" s="22"/>
    </row>
    <row r="661" spans="37:40">
      <c r="AK661" s="22"/>
      <c r="AL661" s="22"/>
      <c r="AM661" s="22"/>
      <c r="AN661" s="22"/>
    </row>
    <row r="662" spans="37:40">
      <c r="AK662" s="22"/>
      <c r="AL662" s="22"/>
      <c r="AM662" s="22"/>
      <c r="AN662" s="22"/>
    </row>
    <row r="663" spans="37:40">
      <c r="AK663" s="22"/>
      <c r="AL663" s="22"/>
      <c r="AM663" s="22"/>
      <c r="AN663" s="22"/>
    </row>
    <row r="664" spans="37:40">
      <c r="AK664" s="22"/>
      <c r="AL664" s="22"/>
      <c r="AM664" s="22"/>
      <c r="AN664" s="22"/>
    </row>
    <row r="665" spans="37:40">
      <c r="AK665" s="22"/>
      <c r="AL665" s="22"/>
      <c r="AM665" s="22"/>
      <c r="AN665" s="22"/>
    </row>
    <row r="666" spans="37:40">
      <c r="AK666" s="22"/>
      <c r="AL666" s="22"/>
      <c r="AM666" s="22"/>
      <c r="AN666" s="22"/>
    </row>
    <row r="667" spans="37:40">
      <c r="AK667" s="22"/>
      <c r="AL667" s="22"/>
      <c r="AM667" s="22"/>
      <c r="AN667" s="22"/>
    </row>
    <row r="668" spans="37:40">
      <c r="AK668" s="22"/>
      <c r="AL668" s="22"/>
      <c r="AM668" s="22"/>
      <c r="AN668" s="22"/>
    </row>
    <row r="669" spans="37:40">
      <c r="AK669" s="22"/>
      <c r="AL669" s="22"/>
      <c r="AM669" s="22"/>
      <c r="AN669" s="22"/>
    </row>
    <row r="670" spans="37:40">
      <c r="AK670" s="22"/>
      <c r="AL670" s="22"/>
      <c r="AM670" s="22"/>
      <c r="AN670" s="22"/>
    </row>
    <row r="671" spans="37:40">
      <c r="AK671" s="22"/>
      <c r="AL671" s="22"/>
      <c r="AM671" s="22"/>
      <c r="AN671" s="22"/>
    </row>
    <row r="672" spans="37:40">
      <c r="AK672" s="22"/>
      <c r="AL672" s="22"/>
      <c r="AM672" s="22"/>
      <c r="AN672" s="22"/>
    </row>
    <row r="673" spans="37:40">
      <c r="AK673" s="22"/>
      <c r="AL673" s="22"/>
      <c r="AM673" s="22"/>
      <c r="AN673" s="22"/>
    </row>
    <row r="674" spans="37:40">
      <c r="AK674" s="22"/>
      <c r="AL674" s="22"/>
      <c r="AM674" s="22"/>
      <c r="AN674" s="22"/>
    </row>
    <row r="675" spans="37:40">
      <c r="AK675" s="22"/>
      <c r="AL675" s="22"/>
      <c r="AM675" s="22"/>
      <c r="AN675" s="22"/>
    </row>
    <row r="676" spans="37:40">
      <c r="AK676" s="22"/>
      <c r="AL676" s="22"/>
      <c r="AM676" s="22"/>
      <c r="AN676" s="22"/>
    </row>
    <row r="677" spans="37:40">
      <c r="AK677" s="22"/>
      <c r="AL677" s="22"/>
      <c r="AM677" s="22"/>
      <c r="AN677" s="22"/>
    </row>
    <row r="678" spans="37:40">
      <c r="AK678" s="22"/>
      <c r="AL678" s="22"/>
      <c r="AM678" s="22"/>
      <c r="AN678" s="22"/>
    </row>
    <row r="679" spans="37:40">
      <c r="AK679" s="22"/>
      <c r="AL679" s="22"/>
      <c r="AM679" s="22"/>
      <c r="AN679" s="22"/>
    </row>
    <row r="680" spans="37:40">
      <c r="AK680" s="22"/>
      <c r="AL680" s="22"/>
      <c r="AM680" s="22"/>
      <c r="AN680" s="22"/>
    </row>
    <row r="681" spans="37:40">
      <c r="AK681" s="22"/>
      <c r="AL681" s="22"/>
      <c r="AM681" s="22"/>
      <c r="AN681" s="22"/>
    </row>
    <row r="682" spans="37:40">
      <c r="AK682" s="22"/>
      <c r="AL682" s="22"/>
      <c r="AM682" s="22"/>
      <c r="AN682" s="22"/>
    </row>
    <row r="683" spans="37:40">
      <c r="AK683" s="22"/>
      <c r="AL683" s="22"/>
      <c r="AM683" s="22"/>
      <c r="AN683" s="22"/>
    </row>
    <row r="684" spans="37:40">
      <c r="AK684" s="22"/>
      <c r="AL684" s="22"/>
      <c r="AM684" s="22"/>
      <c r="AN684" s="22"/>
    </row>
    <row r="685" spans="37:40">
      <c r="AK685" s="22"/>
      <c r="AL685" s="22"/>
      <c r="AM685" s="22"/>
      <c r="AN685" s="22"/>
    </row>
    <row r="686" spans="37:40">
      <c r="AK686" s="22"/>
      <c r="AL686" s="22"/>
      <c r="AM686" s="22"/>
      <c r="AN686" s="22"/>
    </row>
    <row r="687" spans="37:40">
      <c r="AK687" s="22"/>
      <c r="AL687" s="22"/>
      <c r="AM687" s="22"/>
      <c r="AN687" s="22"/>
    </row>
    <row r="688" spans="37:40">
      <c r="AK688" s="22"/>
      <c r="AL688" s="22"/>
      <c r="AM688" s="22"/>
      <c r="AN688" s="22"/>
    </row>
    <row r="689" spans="37:40">
      <c r="AK689" s="22"/>
      <c r="AL689" s="22"/>
      <c r="AM689" s="22"/>
      <c r="AN689" s="22"/>
    </row>
    <row r="690" spans="37:40">
      <c r="AK690" s="22"/>
      <c r="AL690" s="22"/>
      <c r="AM690" s="22"/>
      <c r="AN690" s="22"/>
    </row>
    <row r="691" spans="37:40">
      <c r="AK691" s="22"/>
      <c r="AL691" s="22"/>
      <c r="AM691" s="22"/>
      <c r="AN691" s="22"/>
    </row>
    <row r="692" spans="37:40">
      <c r="AK692" s="22"/>
      <c r="AL692" s="22"/>
      <c r="AM692" s="22"/>
      <c r="AN692" s="22"/>
    </row>
    <row r="693" spans="37:40">
      <c r="AK693" s="22"/>
      <c r="AL693" s="22"/>
      <c r="AM693" s="22"/>
      <c r="AN693" s="22"/>
    </row>
    <row r="694" spans="37:40">
      <c r="AK694" s="22"/>
      <c r="AL694" s="22"/>
      <c r="AM694" s="22"/>
      <c r="AN694" s="22"/>
    </row>
    <row r="695" spans="37:40">
      <c r="AK695" s="22"/>
      <c r="AL695" s="22"/>
      <c r="AM695" s="22"/>
      <c r="AN695" s="22"/>
    </row>
    <row r="696" spans="37:40">
      <c r="AK696" s="22"/>
      <c r="AL696" s="22"/>
      <c r="AM696" s="22"/>
      <c r="AN696" s="22"/>
    </row>
    <row r="697" spans="37:40">
      <c r="AK697" s="22"/>
      <c r="AL697" s="22"/>
      <c r="AM697" s="22"/>
      <c r="AN697" s="22"/>
    </row>
    <row r="698" spans="37:40">
      <c r="AK698" s="22"/>
      <c r="AL698" s="22"/>
      <c r="AM698" s="22"/>
      <c r="AN698" s="22"/>
    </row>
    <row r="699" spans="37:40">
      <c r="AK699" s="22"/>
      <c r="AL699" s="22"/>
      <c r="AM699" s="22"/>
      <c r="AN699" s="22"/>
    </row>
    <row r="700" spans="37:40">
      <c r="AK700" s="22"/>
      <c r="AL700" s="22"/>
      <c r="AM700" s="22"/>
      <c r="AN700" s="22"/>
    </row>
    <row r="701" spans="37:40">
      <c r="AK701" s="22"/>
      <c r="AL701" s="22"/>
      <c r="AM701" s="22"/>
      <c r="AN701" s="22"/>
    </row>
    <row r="702" spans="37:40">
      <c r="AK702" s="22"/>
      <c r="AL702" s="22"/>
      <c r="AM702" s="22"/>
      <c r="AN702" s="22"/>
    </row>
    <row r="703" spans="37:40">
      <c r="AK703" s="22"/>
      <c r="AL703" s="22"/>
      <c r="AM703" s="22"/>
      <c r="AN703" s="22"/>
    </row>
    <row r="704" spans="37:40">
      <c r="AK704" s="22"/>
      <c r="AL704" s="22"/>
      <c r="AM704" s="22"/>
      <c r="AN704" s="22"/>
    </row>
    <row r="705" spans="37:40">
      <c r="AK705" s="22"/>
      <c r="AL705" s="22"/>
      <c r="AM705" s="22"/>
      <c r="AN705" s="22"/>
    </row>
    <row r="706" spans="37:40">
      <c r="AK706" s="22"/>
      <c r="AL706" s="22"/>
      <c r="AM706" s="22"/>
      <c r="AN706" s="22"/>
    </row>
    <row r="707" spans="37:40">
      <c r="AK707" s="22"/>
      <c r="AL707" s="22"/>
      <c r="AM707" s="22"/>
      <c r="AN707" s="22"/>
    </row>
    <row r="708" spans="37:40">
      <c r="AK708" s="22"/>
      <c r="AL708" s="22"/>
      <c r="AM708" s="22"/>
      <c r="AN708" s="22"/>
    </row>
    <row r="709" spans="37:40">
      <c r="AK709" s="22"/>
      <c r="AL709" s="22"/>
      <c r="AM709" s="22"/>
      <c r="AN709" s="22"/>
    </row>
    <row r="710" spans="37:40">
      <c r="AK710" s="22"/>
      <c r="AL710" s="22"/>
      <c r="AM710" s="22"/>
      <c r="AN710" s="22"/>
    </row>
    <row r="711" spans="37:40">
      <c r="AK711" s="22"/>
      <c r="AL711" s="22"/>
      <c r="AM711" s="22"/>
      <c r="AN711" s="22"/>
    </row>
    <row r="712" spans="37:40">
      <c r="AK712" s="22"/>
      <c r="AL712" s="22"/>
      <c r="AM712" s="22"/>
      <c r="AN712" s="22"/>
    </row>
    <row r="713" spans="37:40">
      <c r="AK713" s="22"/>
      <c r="AL713" s="22"/>
      <c r="AM713" s="22"/>
      <c r="AN713" s="22"/>
    </row>
    <row r="714" spans="37:40">
      <c r="AK714" s="22"/>
      <c r="AL714" s="22"/>
      <c r="AM714" s="22"/>
      <c r="AN714" s="22"/>
    </row>
    <row r="715" spans="37:40">
      <c r="AK715" s="22"/>
      <c r="AL715" s="22"/>
      <c r="AM715" s="22"/>
      <c r="AN715" s="22"/>
    </row>
    <row r="716" spans="37:40">
      <c r="AK716" s="22"/>
      <c r="AL716" s="22"/>
      <c r="AM716" s="22"/>
      <c r="AN716" s="22"/>
    </row>
    <row r="717" spans="37:40">
      <c r="AK717" s="22"/>
      <c r="AL717" s="22"/>
      <c r="AM717" s="22"/>
      <c r="AN717" s="22"/>
    </row>
    <row r="718" spans="37:40">
      <c r="AK718" s="22"/>
      <c r="AL718" s="22"/>
      <c r="AM718" s="22"/>
      <c r="AN718" s="22"/>
    </row>
    <row r="719" spans="37:40">
      <c r="AK719" s="22"/>
      <c r="AL719" s="22"/>
      <c r="AM719" s="22"/>
      <c r="AN719" s="22"/>
    </row>
    <row r="720" spans="37:40">
      <c r="AK720" s="22"/>
      <c r="AL720" s="22"/>
      <c r="AM720" s="22"/>
      <c r="AN720" s="22"/>
    </row>
    <row r="721" spans="37:40">
      <c r="AK721" s="22"/>
      <c r="AL721" s="22"/>
      <c r="AM721" s="22"/>
      <c r="AN721" s="22"/>
    </row>
    <row r="722" spans="37:40">
      <c r="AK722" s="22"/>
      <c r="AL722" s="22"/>
      <c r="AM722" s="22"/>
      <c r="AN722" s="22"/>
    </row>
    <row r="723" spans="37:40">
      <c r="AK723" s="22"/>
      <c r="AL723" s="22"/>
      <c r="AM723" s="22"/>
      <c r="AN723" s="22"/>
    </row>
    <row r="724" spans="37:40">
      <c r="AK724" s="22"/>
      <c r="AL724" s="22"/>
      <c r="AM724" s="22"/>
      <c r="AN724" s="22"/>
    </row>
    <row r="725" spans="37:40">
      <c r="AK725" s="22"/>
      <c r="AL725" s="22"/>
      <c r="AM725" s="22"/>
      <c r="AN725" s="22"/>
    </row>
    <row r="726" spans="37:40">
      <c r="AK726" s="22"/>
      <c r="AL726" s="22"/>
      <c r="AM726" s="22"/>
      <c r="AN726" s="22"/>
    </row>
    <row r="727" spans="37:40">
      <c r="AK727" s="22"/>
      <c r="AL727" s="22"/>
      <c r="AM727" s="22"/>
      <c r="AN727" s="22"/>
    </row>
    <row r="728" spans="37:40">
      <c r="AK728" s="22"/>
      <c r="AL728" s="22"/>
      <c r="AM728" s="22"/>
      <c r="AN728" s="22"/>
    </row>
    <row r="729" spans="37:40">
      <c r="AK729" s="22"/>
      <c r="AL729" s="22"/>
      <c r="AM729" s="22"/>
      <c r="AN729" s="22"/>
    </row>
    <row r="730" spans="37:40">
      <c r="AK730" s="22"/>
      <c r="AL730" s="22"/>
      <c r="AM730" s="22"/>
      <c r="AN730" s="22"/>
    </row>
    <row r="731" spans="37:40">
      <c r="AK731" s="22"/>
      <c r="AL731" s="22"/>
      <c r="AM731" s="22"/>
      <c r="AN731" s="22"/>
    </row>
    <row r="732" spans="37:40">
      <c r="AK732" s="22"/>
      <c r="AL732" s="22"/>
      <c r="AM732" s="22"/>
      <c r="AN732" s="22"/>
    </row>
    <row r="733" spans="37:40">
      <c r="AK733" s="22"/>
      <c r="AL733" s="22"/>
      <c r="AM733" s="22"/>
      <c r="AN733" s="22"/>
    </row>
    <row r="734" spans="37:40">
      <c r="AK734" s="22"/>
      <c r="AL734" s="22"/>
      <c r="AM734" s="22"/>
      <c r="AN734" s="22"/>
    </row>
    <row r="735" spans="37:40">
      <c r="AK735" s="22"/>
      <c r="AL735" s="22"/>
      <c r="AM735" s="22"/>
      <c r="AN735" s="22"/>
    </row>
    <row r="736" spans="37:40">
      <c r="AK736" s="22"/>
      <c r="AL736" s="22"/>
      <c r="AM736" s="22"/>
      <c r="AN736" s="22"/>
    </row>
    <row r="737" spans="37:40">
      <c r="AK737" s="22"/>
      <c r="AL737" s="22"/>
      <c r="AM737" s="22"/>
      <c r="AN737" s="22"/>
    </row>
    <row r="738" spans="37:40">
      <c r="AK738" s="22"/>
      <c r="AL738" s="22"/>
      <c r="AM738" s="22"/>
      <c r="AN738" s="22"/>
    </row>
    <row r="739" spans="37:40">
      <c r="AK739" s="22"/>
      <c r="AL739" s="22"/>
      <c r="AM739" s="22"/>
      <c r="AN739" s="22"/>
    </row>
    <row r="740" spans="37:40">
      <c r="AK740" s="22"/>
      <c r="AL740" s="22"/>
      <c r="AM740" s="22"/>
      <c r="AN740" s="22"/>
    </row>
    <row r="741" spans="37:40">
      <c r="AK741" s="22"/>
      <c r="AL741" s="22"/>
      <c r="AM741" s="22"/>
      <c r="AN741" s="22"/>
    </row>
    <row r="742" spans="37:40">
      <c r="AK742" s="22"/>
      <c r="AL742" s="22"/>
      <c r="AM742" s="22"/>
      <c r="AN742" s="22"/>
    </row>
    <row r="743" spans="37:40">
      <c r="AK743" s="22"/>
      <c r="AL743" s="22"/>
      <c r="AM743" s="22"/>
      <c r="AN743" s="22"/>
    </row>
    <row r="744" spans="37:40">
      <c r="AK744" s="22"/>
      <c r="AL744" s="22"/>
      <c r="AM744" s="22"/>
      <c r="AN744" s="22"/>
    </row>
    <row r="745" spans="37:40">
      <c r="AK745" s="22"/>
      <c r="AL745" s="22"/>
      <c r="AM745" s="22"/>
      <c r="AN745" s="22"/>
    </row>
    <row r="746" spans="37:40">
      <c r="AK746" s="22"/>
      <c r="AL746" s="22"/>
      <c r="AM746" s="22"/>
      <c r="AN746" s="22"/>
    </row>
    <row r="747" spans="37:40">
      <c r="AK747" s="22"/>
      <c r="AL747" s="22"/>
      <c r="AM747" s="22"/>
      <c r="AN747" s="22"/>
    </row>
    <row r="748" spans="37:40">
      <c r="AK748" s="22"/>
      <c r="AL748" s="22"/>
      <c r="AM748" s="22"/>
      <c r="AN748" s="22"/>
    </row>
    <row r="749" spans="37:40">
      <c r="AK749" s="22"/>
      <c r="AL749" s="22"/>
      <c r="AM749" s="22"/>
      <c r="AN749" s="22"/>
    </row>
    <row r="750" spans="37:40">
      <c r="AK750" s="22"/>
      <c r="AL750" s="22"/>
      <c r="AM750" s="22"/>
      <c r="AN750" s="22"/>
    </row>
    <row r="751" spans="37:40">
      <c r="AK751" s="22"/>
      <c r="AL751" s="22"/>
      <c r="AM751" s="22"/>
      <c r="AN751" s="22"/>
    </row>
    <row r="752" spans="37:40">
      <c r="AK752" s="22"/>
      <c r="AL752" s="22"/>
      <c r="AM752" s="22"/>
      <c r="AN752" s="22"/>
    </row>
    <row r="753" spans="37:40">
      <c r="AK753" s="22"/>
      <c r="AL753" s="22"/>
      <c r="AM753" s="22"/>
      <c r="AN753" s="22"/>
    </row>
    <row r="754" spans="37:40">
      <c r="AK754" s="22"/>
      <c r="AL754" s="22"/>
      <c r="AM754" s="22"/>
      <c r="AN754" s="22"/>
    </row>
    <row r="755" spans="37:40">
      <c r="AK755" s="22"/>
      <c r="AL755" s="22"/>
      <c r="AM755" s="22"/>
      <c r="AN755" s="22"/>
    </row>
    <row r="756" spans="37:40">
      <c r="AK756" s="22"/>
      <c r="AL756" s="22"/>
      <c r="AM756" s="22"/>
      <c r="AN756" s="22"/>
    </row>
    <row r="757" spans="37:40">
      <c r="AK757" s="22"/>
      <c r="AL757" s="22"/>
      <c r="AM757" s="22"/>
      <c r="AN757" s="22"/>
    </row>
    <row r="758" spans="37:40">
      <c r="AK758" s="22"/>
      <c r="AL758" s="22"/>
      <c r="AM758" s="22"/>
      <c r="AN758" s="22"/>
    </row>
    <row r="759" spans="37:40">
      <c r="AK759" s="22"/>
      <c r="AL759" s="22"/>
      <c r="AM759" s="22"/>
      <c r="AN759" s="22"/>
    </row>
    <row r="760" spans="37:40">
      <c r="AK760" s="22"/>
      <c r="AL760" s="22"/>
      <c r="AM760" s="22"/>
      <c r="AN760" s="22"/>
    </row>
    <row r="761" spans="37:40">
      <c r="AK761" s="22"/>
      <c r="AL761" s="22"/>
      <c r="AM761" s="22"/>
      <c r="AN761" s="22"/>
    </row>
    <row r="762" spans="37:40">
      <c r="AK762" s="22"/>
      <c r="AL762" s="22"/>
      <c r="AM762" s="22"/>
      <c r="AN762" s="22"/>
    </row>
    <row r="763" spans="37:40">
      <c r="AK763" s="22"/>
      <c r="AL763" s="22"/>
      <c r="AM763" s="22"/>
      <c r="AN763" s="22"/>
    </row>
    <row r="764" spans="37:40">
      <c r="AK764" s="22"/>
      <c r="AL764" s="22"/>
      <c r="AM764" s="22"/>
      <c r="AN764" s="22"/>
    </row>
    <row r="765" spans="37:40">
      <c r="AK765" s="22"/>
      <c r="AL765" s="22"/>
      <c r="AM765" s="22"/>
      <c r="AN765" s="22"/>
    </row>
    <row r="766" spans="37:40">
      <c r="AK766" s="22"/>
      <c r="AL766" s="22"/>
      <c r="AM766" s="22"/>
      <c r="AN766" s="22"/>
    </row>
    <row r="767" spans="37:40">
      <c r="AK767" s="22"/>
      <c r="AL767" s="22"/>
      <c r="AM767" s="22"/>
      <c r="AN767" s="22"/>
    </row>
    <row r="768" spans="37:40">
      <c r="AK768" s="22"/>
      <c r="AL768" s="22"/>
      <c r="AM768" s="22"/>
      <c r="AN768" s="22"/>
    </row>
    <row r="769" spans="37:40">
      <c r="AK769" s="22"/>
      <c r="AL769" s="22"/>
      <c r="AM769" s="22"/>
      <c r="AN769" s="22"/>
    </row>
    <row r="770" spans="37:40">
      <c r="AK770" s="22"/>
      <c r="AL770" s="22"/>
      <c r="AM770" s="22"/>
      <c r="AN770" s="22"/>
    </row>
    <row r="771" spans="37:40">
      <c r="AK771" s="22"/>
      <c r="AL771" s="22"/>
      <c r="AM771" s="22"/>
      <c r="AN771" s="22"/>
    </row>
    <row r="772" spans="37:40">
      <c r="AK772" s="22"/>
      <c r="AL772" s="22"/>
      <c r="AM772" s="22"/>
      <c r="AN772" s="22"/>
    </row>
    <row r="773" spans="37:40">
      <c r="AK773" s="22"/>
      <c r="AL773" s="22"/>
      <c r="AM773" s="22"/>
      <c r="AN773" s="22"/>
    </row>
    <row r="774" spans="37:40">
      <c r="AK774" s="22"/>
      <c r="AL774" s="22"/>
      <c r="AM774" s="22"/>
      <c r="AN774" s="22"/>
    </row>
    <row r="775" spans="37:40">
      <c r="AK775" s="22"/>
      <c r="AL775" s="22"/>
      <c r="AM775" s="22"/>
      <c r="AN775" s="22"/>
    </row>
    <row r="776" spans="37:40">
      <c r="AK776" s="22"/>
      <c r="AL776" s="22"/>
      <c r="AM776" s="22"/>
      <c r="AN776" s="22"/>
    </row>
    <row r="777" spans="37:40">
      <c r="AK777" s="22"/>
      <c r="AL777" s="22"/>
      <c r="AM777" s="22"/>
      <c r="AN777" s="22"/>
    </row>
    <row r="778" spans="37:40">
      <c r="AK778" s="22"/>
      <c r="AL778" s="22"/>
      <c r="AM778" s="22"/>
      <c r="AN778" s="22"/>
    </row>
    <row r="779" spans="37:40">
      <c r="AK779" s="22"/>
      <c r="AL779" s="22"/>
      <c r="AM779" s="22"/>
      <c r="AN779" s="22"/>
    </row>
    <row r="780" spans="37:40">
      <c r="AK780" s="22"/>
      <c r="AL780" s="22"/>
      <c r="AM780" s="22"/>
      <c r="AN780" s="22"/>
    </row>
    <row r="781" spans="37:40">
      <c r="AK781" s="22"/>
      <c r="AL781" s="22"/>
      <c r="AM781" s="22"/>
      <c r="AN781" s="22"/>
    </row>
    <row r="782" spans="37:40">
      <c r="AK782" s="22"/>
      <c r="AL782" s="22"/>
      <c r="AM782" s="22"/>
      <c r="AN782" s="22"/>
    </row>
    <row r="783" spans="37:40">
      <c r="AK783" s="22"/>
      <c r="AL783" s="22"/>
      <c r="AM783" s="22"/>
      <c r="AN783" s="22"/>
    </row>
    <row r="784" spans="37:40">
      <c r="AK784" s="22"/>
      <c r="AL784" s="22"/>
      <c r="AM784" s="22"/>
      <c r="AN784" s="22"/>
    </row>
    <row r="785" spans="37:40">
      <c r="AK785" s="22"/>
      <c r="AL785" s="22"/>
      <c r="AM785" s="22"/>
      <c r="AN785" s="22"/>
    </row>
    <row r="786" spans="37:40">
      <c r="AK786" s="22"/>
      <c r="AL786" s="22"/>
      <c r="AM786" s="22"/>
      <c r="AN786" s="22"/>
    </row>
    <row r="787" spans="37:40">
      <c r="AK787" s="22"/>
      <c r="AL787" s="22"/>
      <c r="AM787" s="22"/>
      <c r="AN787" s="22"/>
    </row>
    <row r="788" spans="37:40">
      <c r="AK788" s="22"/>
      <c r="AL788" s="22"/>
      <c r="AM788" s="22"/>
      <c r="AN788" s="22"/>
    </row>
    <row r="789" spans="37:40">
      <c r="AK789" s="22"/>
      <c r="AL789" s="22"/>
      <c r="AM789" s="22"/>
      <c r="AN789" s="22"/>
    </row>
    <row r="790" spans="37:40">
      <c r="AK790" s="22"/>
      <c r="AL790" s="22"/>
      <c r="AM790" s="22"/>
      <c r="AN790" s="22"/>
    </row>
    <row r="791" spans="37:40">
      <c r="AK791" s="22"/>
      <c r="AL791" s="22"/>
      <c r="AM791" s="22"/>
      <c r="AN791" s="22"/>
    </row>
    <row r="792" spans="37:40">
      <c r="AK792" s="22"/>
      <c r="AL792" s="22"/>
      <c r="AM792" s="22"/>
      <c r="AN792" s="22"/>
    </row>
    <row r="793" spans="37:40">
      <c r="AK793" s="22"/>
      <c r="AL793" s="22"/>
      <c r="AM793" s="22"/>
      <c r="AN793" s="22"/>
    </row>
    <row r="794" spans="37:40">
      <c r="AK794" s="22"/>
      <c r="AL794" s="22"/>
      <c r="AM794" s="22"/>
      <c r="AN794" s="22"/>
    </row>
    <row r="795" spans="37:40">
      <c r="AK795" s="22"/>
      <c r="AL795" s="22"/>
      <c r="AM795" s="22"/>
      <c r="AN795" s="22"/>
    </row>
    <row r="796" spans="37:40">
      <c r="AK796" s="22"/>
      <c r="AL796" s="22"/>
      <c r="AM796" s="22"/>
      <c r="AN796" s="22"/>
    </row>
    <row r="797" spans="37:40">
      <c r="AK797" s="22"/>
      <c r="AL797" s="22"/>
      <c r="AM797" s="22"/>
      <c r="AN797" s="22"/>
    </row>
    <row r="798" spans="37:40">
      <c r="AK798" s="22"/>
      <c r="AL798" s="22"/>
      <c r="AM798" s="22"/>
      <c r="AN798" s="22"/>
    </row>
    <row r="799" spans="37:40">
      <c r="AK799" s="22"/>
      <c r="AL799" s="22"/>
      <c r="AM799" s="22"/>
      <c r="AN799" s="22"/>
    </row>
    <row r="800" spans="37:40">
      <c r="AK800" s="22"/>
      <c r="AL800" s="22"/>
      <c r="AM800" s="22"/>
      <c r="AN800" s="22"/>
    </row>
    <row r="801" spans="37:40">
      <c r="AK801" s="22"/>
      <c r="AL801" s="22"/>
      <c r="AM801" s="22"/>
      <c r="AN801" s="22"/>
    </row>
    <row r="802" spans="37:40">
      <c r="AK802" s="22"/>
      <c r="AL802" s="22"/>
      <c r="AM802" s="22"/>
      <c r="AN802" s="22"/>
    </row>
    <row r="803" spans="37:40">
      <c r="AK803" s="22"/>
      <c r="AL803" s="22"/>
      <c r="AM803" s="22"/>
      <c r="AN803" s="22"/>
    </row>
    <row r="804" spans="37:40">
      <c r="AK804" s="22"/>
      <c r="AL804" s="22"/>
      <c r="AM804" s="22"/>
      <c r="AN804" s="22"/>
    </row>
    <row r="805" spans="37:40">
      <c r="AK805" s="22"/>
      <c r="AL805" s="22"/>
      <c r="AM805" s="22"/>
      <c r="AN805" s="22"/>
    </row>
    <row r="806" spans="37:40">
      <c r="AK806" s="22"/>
      <c r="AL806" s="22"/>
      <c r="AM806" s="22"/>
      <c r="AN806" s="22"/>
    </row>
    <row r="807" spans="37:40">
      <c r="AK807" s="22"/>
      <c r="AL807" s="22"/>
      <c r="AM807" s="22"/>
      <c r="AN807" s="22"/>
    </row>
    <row r="808" spans="37:40">
      <c r="AK808" s="22"/>
      <c r="AL808" s="22"/>
      <c r="AM808" s="22"/>
      <c r="AN808" s="22"/>
    </row>
    <row r="809" spans="37:40">
      <c r="AK809" s="22"/>
      <c r="AL809" s="22"/>
      <c r="AM809" s="22"/>
      <c r="AN809" s="22"/>
    </row>
    <row r="810" spans="37:40">
      <c r="AK810" s="22"/>
      <c r="AL810" s="22"/>
      <c r="AM810" s="22"/>
      <c r="AN810" s="22"/>
    </row>
    <row r="811" spans="37:40">
      <c r="AK811" s="22"/>
      <c r="AL811" s="22"/>
      <c r="AM811" s="22"/>
      <c r="AN811" s="22"/>
    </row>
    <row r="812" spans="37:40">
      <c r="AK812" s="22"/>
      <c r="AL812" s="22"/>
      <c r="AM812" s="22"/>
      <c r="AN812" s="22"/>
    </row>
    <row r="813" spans="37:40">
      <c r="AK813" s="22"/>
      <c r="AL813" s="22"/>
      <c r="AM813" s="22"/>
      <c r="AN813" s="22"/>
    </row>
    <row r="814" spans="37:40">
      <c r="AK814" s="22"/>
      <c r="AL814" s="22"/>
      <c r="AM814" s="22"/>
      <c r="AN814" s="22"/>
    </row>
    <row r="815" spans="37:40">
      <c r="AK815" s="22"/>
      <c r="AL815" s="22"/>
      <c r="AM815" s="22"/>
      <c r="AN815" s="22"/>
    </row>
    <row r="816" spans="37:40">
      <c r="AK816" s="22"/>
      <c r="AL816" s="22"/>
      <c r="AM816" s="22"/>
      <c r="AN816" s="22"/>
    </row>
    <row r="817" spans="37:40">
      <c r="AK817" s="22"/>
      <c r="AL817" s="22"/>
      <c r="AM817" s="22"/>
      <c r="AN817" s="22"/>
    </row>
    <row r="818" spans="37:40">
      <c r="AK818" s="22"/>
      <c r="AL818" s="22"/>
      <c r="AM818" s="22"/>
      <c r="AN818" s="22"/>
    </row>
    <row r="819" spans="37:40">
      <c r="AK819" s="22"/>
      <c r="AL819" s="22"/>
      <c r="AM819" s="22"/>
      <c r="AN819" s="22"/>
    </row>
    <row r="820" spans="37:40">
      <c r="AK820" s="22"/>
      <c r="AL820" s="22"/>
      <c r="AM820" s="22"/>
      <c r="AN820" s="22"/>
    </row>
    <row r="821" spans="37:40">
      <c r="AK821" s="22"/>
      <c r="AL821" s="22"/>
      <c r="AM821" s="22"/>
      <c r="AN821" s="22"/>
    </row>
    <row r="822" spans="37:40">
      <c r="AK822" s="22"/>
      <c r="AL822" s="22"/>
      <c r="AM822" s="22"/>
      <c r="AN822" s="22"/>
    </row>
    <row r="823" spans="37:40">
      <c r="AK823" s="22"/>
      <c r="AL823" s="22"/>
      <c r="AM823" s="22"/>
      <c r="AN823" s="22"/>
    </row>
    <row r="824" spans="37:40">
      <c r="AK824" s="22"/>
      <c r="AL824" s="22"/>
      <c r="AM824" s="22"/>
      <c r="AN824" s="22"/>
    </row>
    <row r="825" spans="37:40">
      <c r="AK825" s="22"/>
      <c r="AL825" s="22"/>
      <c r="AM825" s="22"/>
      <c r="AN825" s="22"/>
    </row>
    <row r="826" spans="37:40">
      <c r="AK826" s="22"/>
      <c r="AL826" s="22"/>
      <c r="AM826" s="22"/>
      <c r="AN826" s="22"/>
    </row>
    <row r="827" spans="37:40">
      <c r="AK827" s="22"/>
      <c r="AL827" s="22"/>
      <c r="AM827" s="22"/>
      <c r="AN827" s="22"/>
    </row>
    <row r="828" spans="37:40">
      <c r="AK828" s="22"/>
      <c r="AL828" s="22"/>
      <c r="AM828" s="22"/>
      <c r="AN828" s="22"/>
    </row>
    <row r="829" spans="37:40">
      <c r="AK829" s="22"/>
      <c r="AL829" s="22"/>
      <c r="AM829" s="22"/>
      <c r="AN829" s="22"/>
    </row>
    <row r="830" spans="37:40">
      <c r="AK830" s="22"/>
      <c r="AL830" s="22"/>
      <c r="AM830" s="22"/>
      <c r="AN830" s="22"/>
    </row>
    <row r="831" spans="37:40">
      <c r="AK831" s="22"/>
      <c r="AL831" s="22"/>
      <c r="AM831" s="22"/>
      <c r="AN831" s="22"/>
    </row>
    <row r="832" spans="37:40">
      <c r="AK832" s="22"/>
      <c r="AL832" s="22"/>
      <c r="AM832" s="22"/>
      <c r="AN832" s="22"/>
    </row>
    <row r="833" spans="37:40">
      <c r="AK833" s="22"/>
      <c r="AL833" s="22"/>
      <c r="AM833" s="22"/>
      <c r="AN833" s="22"/>
    </row>
    <row r="834" spans="37:40">
      <c r="AK834" s="22"/>
      <c r="AL834" s="22"/>
      <c r="AM834" s="22"/>
      <c r="AN834" s="22"/>
    </row>
    <row r="835" spans="37:40">
      <c r="AK835" s="22"/>
      <c r="AL835" s="22"/>
      <c r="AM835" s="22"/>
      <c r="AN835" s="22"/>
    </row>
    <row r="836" spans="37:40">
      <c r="AK836" s="22"/>
      <c r="AL836" s="22"/>
      <c r="AM836" s="22"/>
      <c r="AN836" s="22"/>
    </row>
    <row r="837" spans="37:40">
      <c r="AK837" s="22"/>
      <c r="AL837" s="22"/>
      <c r="AM837" s="22"/>
      <c r="AN837" s="22"/>
    </row>
    <row r="838" spans="37:40">
      <c r="AK838" s="22"/>
      <c r="AL838" s="22"/>
      <c r="AM838" s="22"/>
      <c r="AN838" s="22"/>
    </row>
    <row r="839" spans="37:40">
      <c r="AK839" s="22"/>
      <c r="AL839" s="22"/>
      <c r="AM839" s="22"/>
      <c r="AN839" s="22"/>
    </row>
    <row r="840" spans="37:40">
      <c r="AK840" s="22"/>
      <c r="AL840" s="22"/>
      <c r="AM840" s="22"/>
      <c r="AN840" s="22"/>
    </row>
    <row r="841" spans="37:40">
      <c r="AK841" s="22"/>
      <c r="AL841" s="22"/>
      <c r="AM841" s="22"/>
      <c r="AN841" s="22"/>
    </row>
    <row r="842" spans="37:40">
      <c r="AK842" s="22"/>
      <c r="AL842" s="22"/>
      <c r="AM842" s="22"/>
      <c r="AN842" s="22"/>
    </row>
    <row r="843" spans="37:40">
      <c r="AK843" s="22"/>
      <c r="AL843" s="22"/>
      <c r="AM843" s="22"/>
      <c r="AN843" s="22"/>
    </row>
    <row r="844" spans="37:40">
      <c r="AK844" s="22"/>
      <c r="AL844" s="22"/>
      <c r="AM844" s="22"/>
      <c r="AN844" s="22"/>
    </row>
    <row r="845" spans="37:40">
      <c r="AK845" s="22"/>
      <c r="AL845" s="22"/>
      <c r="AM845" s="22"/>
      <c r="AN845" s="22"/>
    </row>
    <row r="846" spans="37:40">
      <c r="AK846" s="22"/>
      <c r="AL846" s="22"/>
      <c r="AM846" s="22"/>
      <c r="AN846" s="22"/>
    </row>
    <row r="847" spans="37:40">
      <c r="AK847" s="22"/>
      <c r="AL847" s="22"/>
      <c r="AM847" s="22"/>
      <c r="AN847" s="22"/>
    </row>
    <row r="848" spans="37:40">
      <c r="AK848" s="22"/>
      <c r="AL848" s="22"/>
      <c r="AM848" s="22"/>
      <c r="AN848" s="22"/>
    </row>
    <row r="849" spans="37:40">
      <c r="AK849" s="22"/>
      <c r="AL849" s="22"/>
      <c r="AM849" s="22"/>
      <c r="AN849" s="22"/>
    </row>
    <row r="850" spans="37:40">
      <c r="AK850" s="22"/>
      <c r="AL850" s="22"/>
      <c r="AM850" s="22"/>
      <c r="AN850" s="22"/>
    </row>
    <row r="851" spans="37:40">
      <c r="AK851" s="22"/>
      <c r="AL851" s="22"/>
      <c r="AM851" s="22"/>
      <c r="AN851" s="22"/>
    </row>
    <row r="852" spans="37:40">
      <c r="AK852" s="22"/>
      <c r="AL852" s="22"/>
      <c r="AM852" s="22"/>
      <c r="AN852" s="22"/>
    </row>
    <row r="853" spans="37:40">
      <c r="AK853" s="22"/>
      <c r="AL853" s="22"/>
      <c r="AM853" s="22"/>
      <c r="AN853" s="22"/>
    </row>
    <row r="854" spans="37:40">
      <c r="AK854" s="22"/>
      <c r="AL854" s="22"/>
      <c r="AM854" s="22"/>
      <c r="AN854" s="22"/>
    </row>
    <row r="855" spans="37:40">
      <c r="AK855" s="22"/>
      <c r="AL855" s="22"/>
      <c r="AM855" s="22"/>
      <c r="AN855" s="22"/>
    </row>
    <row r="856" spans="37:40">
      <c r="AK856" s="22"/>
      <c r="AL856" s="22"/>
      <c r="AM856" s="22"/>
      <c r="AN856" s="22"/>
    </row>
    <row r="857" spans="37:40">
      <c r="AK857" s="22"/>
      <c r="AL857" s="22"/>
      <c r="AM857" s="22"/>
      <c r="AN857" s="22"/>
    </row>
    <row r="858" spans="37:40">
      <c r="AK858" s="22"/>
      <c r="AL858" s="22"/>
      <c r="AM858" s="22"/>
      <c r="AN858" s="22"/>
    </row>
    <row r="859" spans="37:40">
      <c r="AK859" s="22"/>
      <c r="AL859" s="22"/>
      <c r="AM859" s="22"/>
      <c r="AN859" s="22"/>
    </row>
    <row r="860" spans="37:40">
      <c r="AK860" s="22"/>
      <c r="AL860" s="22"/>
      <c r="AM860" s="22"/>
      <c r="AN860" s="22"/>
    </row>
    <row r="861" spans="37:40">
      <c r="AK861" s="22"/>
      <c r="AL861" s="22"/>
      <c r="AM861" s="22"/>
      <c r="AN861" s="22"/>
    </row>
    <row r="862" spans="37:40">
      <c r="AK862" s="22"/>
      <c r="AL862" s="22"/>
      <c r="AM862" s="22"/>
      <c r="AN862" s="22"/>
    </row>
    <row r="863" spans="37:40">
      <c r="AK863" s="22"/>
      <c r="AL863" s="22"/>
      <c r="AM863" s="22"/>
      <c r="AN863" s="22"/>
    </row>
    <row r="864" spans="37:40">
      <c r="AK864" s="22"/>
      <c r="AL864" s="22"/>
      <c r="AM864" s="22"/>
      <c r="AN864" s="22"/>
    </row>
    <row r="865" spans="37:40">
      <c r="AK865" s="22"/>
      <c r="AL865" s="22"/>
      <c r="AM865" s="22"/>
      <c r="AN865" s="22"/>
    </row>
    <row r="866" spans="37:40">
      <c r="AK866" s="22"/>
      <c r="AL866" s="22"/>
      <c r="AM866" s="22"/>
      <c r="AN866" s="22"/>
    </row>
    <row r="867" spans="37:40">
      <c r="AK867" s="22"/>
      <c r="AL867" s="22"/>
      <c r="AM867" s="22"/>
      <c r="AN867" s="22"/>
    </row>
    <row r="868" spans="37:40">
      <c r="AK868" s="22"/>
      <c r="AL868" s="22"/>
      <c r="AM868" s="22"/>
      <c r="AN868" s="22"/>
    </row>
    <row r="869" spans="37:40">
      <c r="AK869" s="22"/>
      <c r="AL869" s="22"/>
      <c r="AM869" s="22"/>
      <c r="AN869" s="22"/>
    </row>
    <row r="870" spans="37:40">
      <c r="AK870" s="22"/>
      <c r="AL870" s="22"/>
      <c r="AM870" s="22"/>
      <c r="AN870" s="22"/>
    </row>
    <row r="871" spans="37:40">
      <c r="AK871" s="22"/>
      <c r="AL871" s="22"/>
      <c r="AM871" s="22"/>
      <c r="AN871" s="22"/>
    </row>
    <row r="872" spans="37:40">
      <c r="AK872" s="22"/>
      <c r="AL872" s="22"/>
      <c r="AM872" s="22"/>
      <c r="AN872" s="22"/>
    </row>
    <row r="873" spans="37:40">
      <c r="AK873" s="22"/>
      <c r="AL873" s="22"/>
      <c r="AM873" s="22"/>
      <c r="AN873" s="22"/>
    </row>
    <row r="874" spans="37:40">
      <c r="AK874" s="22"/>
      <c r="AL874" s="22"/>
      <c r="AM874" s="22"/>
      <c r="AN874" s="22"/>
    </row>
    <row r="875" spans="37:40">
      <c r="AK875" s="22"/>
      <c r="AL875" s="22"/>
      <c r="AM875" s="22"/>
      <c r="AN875" s="22"/>
    </row>
    <row r="876" spans="37:40">
      <c r="AK876" s="22"/>
      <c r="AL876" s="22"/>
      <c r="AM876" s="22"/>
      <c r="AN876" s="22"/>
    </row>
    <row r="877" spans="37:40">
      <c r="AK877" s="22"/>
      <c r="AL877" s="22"/>
      <c r="AM877" s="22"/>
      <c r="AN877" s="22"/>
    </row>
    <row r="878" spans="37:40">
      <c r="AK878" s="22"/>
      <c r="AL878" s="22"/>
      <c r="AM878" s="22"/>
      <c r="AN878" s="22"/>
    </row>
    <row r="879" spans="37:40">
      <c r="AK879" s="22"/>
      <c r="AL879" s="22"/>
      <c r="AM879" s="22"/>
      <c r="AN879" s="22"/>
    </row>
    <row r="880" spans="37:40">
      <c r="AK880" s="22"/>
      <c r="AL880" s="22"/>
      <c r="AM880" s="22"/>
      <c r="AN880" s="22"/>
    </row>
    <row r="881" spans="37:40">
      <c r="AK881" s="22"/>
      <c r="AL881" s="22"/>
      <c r="AM881" s="22"/>
      <c r="AN881" s="22"/>
    </row>
    <row r="882" spans="37:40">
      <c r="AK882" s="22"/>
      <c r="AL882" s="22"/>
      <c r="AM882" s="22"/>
      <c r="AN882" s="22"/>
    </row>
    <row r="883" spans="37:40">
      <c r="AK883" s="22"/>
      <c r="AL883" s="22"/>
      <c r="AM883" s="22"/>
      <c r="AN883" s="22"/>
    </row>
    <row r="884" spans="37:40">
      <c r="AK884" s="22"/>
      <c r="AL884" s="22"/>
      <c r="AM884" s="22"/>
      <c r="AN884" s="22"/>
    </row>
    <row r="885" spans="37:40">
      <c r="AK885" s="22"/>
      <c r="AL885" s="22"/>
      <c r="AM885" s="22"/>
      <c r="AN885" s="22"/>
    </row>
    <row r="886" spans="37:40">
      <c r="AK886" s="22"/>
      <c r="AL886" s="22"/>
      <c r="AM886" s="22"/>
      <c r="AN886" s="22"/>
    </row>
    <row r="887" spans="37:40">
      <c r="AK887" s="22"/>
      <c r="AL887" s="22"/>
      <c r="AM887" s="22"/>
      <c r="AN887" s="22"/>
    </row>
    <row r="888" spans="37:40">
      <c r="AK888" s="22"/>
      <c r="AL888" s="22"/>
      <c r="AM888" s="22"/>
      <c r="AN888" s="22"/>
    </row>
    <row r="889" spans="37:40">
      <c r="AK889" s="22"/>
      <c r="AL889" s="22"/>
      <c r="AM889" s="22"/>
      <c r="AN889" s="22"/>
    </row>
    <row r="890" spans="37:40">
      <c r="AK890" s="22"/>
      <c r="AL890" s="22"/>
      <c r="AM890" s="22"/>
      <c r="AN890" s="22"/>
    </row>
    <row r="891" spans="37:40">
      <c r="AK891" s="22"/>
      <c r="AL891" s="22"/>
      <c r="AM891" s="22"/>
      <c r="AN891" s="22"/>
    </row>
    <row r="892" spans="37:40">
      <c r="AK892" s="22"/>
      <c r="AL892" s="22"/>
      <c r="AM892" s="22"/>
      <c r="AN892" s="22"/>
    </row>
    <row r="893" spans="37:40">
      <c r="AK893" s="22"/>
      <c r="AL893" s="22"/>
      <c r="AM893" s="22"/>
      <c r="AN893" s="22"/>
    </row>
    <row r="894" spans="37:40">
      <c r="AK894" s="22"/>
      <c r="AL894" s="22"/>
      <c r="AM894" s="22"/>
      <c r="AN894" s="22"/>
    </row>
    <row r="895" spans="37:40">
      <c r="AK895" s="22"/>
      <c r="AL895" s="22"/>
      <c r="AM895" s="22"/>
      <c r="AN895" s="22"/>
    </row>
    <row r="896" spans="37:40">
      <c r="AK896" s="22"/>
      <c r="AL896" s="22"/>
      <c r="AM896" s="22"/>
      <c r="AN896" s="22"/>
    </row>
    <row r="897" spans="37:40">
      <c r="AK897" s="22"/>
      <c r="AL897" s="22"/>
      <c r="AM897" s="22"/>
      <c r="AN897" s="22"/>
    </row>
    <row r="898" spans="37:40">
      <c r="AK898" s="22"/>
      <c r="AL898" s="22"/>
      <c r="AM898" s="22"/>
      <c r="AN898" s="22"/>
    </row>
    <row r="899" spans="37:40">
      <c r="AK899" s="22"/>
      <c r="AL899" s="22"/>
      <c r="AM899" s="22"/>
      <c r="AN899" s="22"/>
    </row>
    <row r="900" spans="37:40">
      <c r="AK900" s="22"/>
      <c r="AL900" s="22"/>
      <c r="AM900" s="22"/>
      <c r="AN900" s="22"/>
    </row>
    <row r="901" spans="37:40">
      <c r="AK901" s="22"/>
      <c r="AL901" s="22"/>
      <c r="AM901" s="22"/>
      <c r="AN901" s="22"/>
    </row>
    <row r="902" spans="37:40">
      <c r="AK902" s="22"/>
      <c r="AL902" s="22"/>
      <c r="AM902" s="22"/>
      <c r="AN902" s="22"/>
    </row>
    <row r="903" spans="37:40">
      <c r="AK903" s="22"/>
      <c r="AL903" s="22"/>
      <c r="AM903" s="22"/>
      <c r="AN903" s="22"/>
    </row>
    <row r="904" spans="37:40">
      <c r="AK904" s="22"/>
      <c r="AL904" s="22"/>
      <c r="AM904" s="22"/>
      <c r="AN904" s="22"/>
    </row>
    <row r="905" spans="37:40">
      <c r="AK905" s="22"/>
      <c r="AL905" s="22"/>
      <c r="AM905" s="22"/>
      <c r="AN905" s="22"/>
    </row>
    <row r="906" spans="37:40">
      <c r="AK906" s="22"/>
      <c r="AL906" s="22"/>
      <c r="AM906" s="22"/>
      <c r="AN906" s="22"/>
    </row>
    <row r="907" spans="37:40">
      <c r="AK907" s="22"/>
      <c r="AL907" s="22"/>
      <c r="AM907" s="22"/>
      <c r="AN907" s="22"/>
    </row>
    <row r="908" spans="37:40">
      <c r="AK908" s="22"/>
      <c r="AL908" s="22"/>
      <c r="AM908" s="22"/>
      <c r="AN908" s="22"/>
    </row>
    <row r="909" spans="37:40">
      <c r="AK909" s="22"/>
      <c r="AL909" s="22"/>
      <c r="AM909" s="22"/>
      <c r="AN909" s="22"/>
    </row>
    <row r="910" spans="37:40">
      <c r="AK910" s="22"/>
      <c r="AL910" s="22"/>
      <c r="AM910" s="22"/>
      <c r="AN910" s="22"/>
    </row>
    <row r="911" spans="37:40">
      <c r="AK911" s="22"/>
      <c r="AL911" s="22"/>
      <c r="AM911" s="22"/>
      <c r="AN911" s="22"/>
    </row>
    <row r="912" spans="37:40">
      <c r="AK912" s="22"/>
      <c r="AL912" s="22"/>
      <c r="AM912" s="22"/>
      <c r="AN912" s="22"/>
    </row>
    <row r="913" spans="37:40">
      <c r="AK913" s="22"/>
      <c r="AL913" s="22"/>
      <c r="AM913" s="22"/>
      <c r="AN913" s="22"/>
    </row>
    <row r="914" spans="37:40">
      <c r="AK914" s="22"/>
      <c r="AL914" s="22"/>
      <c r="AM914" s="22"/>
      <c r="AN914" s="22"/>
    </row>
    <row r="915" spans="37:40">
      <c r="AK915" s="22"/>
      <c r="AL915" s="22"/>
      <c r="AM915" s="22"/>
      <c r="AN915" s="22"/>
    </row>
    <row r="916" spans="37:40">
      <c r="AK916" s="22"/>
      <c r="AL916" s="22"/>
      <c r="AM916" s="22"/>
      <c r="AN916" s="22"/>
    </row>
    <row r="917" spans="37:40">
      <c r="AK917" s="22"/>
      <c r="AL917" s="22"/>
      <c r="AM917" s="22"/>
      <c r="AN917" s="22"/>
    </row>
    <row r="918" spans="37:40">
      <c r="AK918" s="22"/>
      <c r="AL918" s="22"/>
      <c r="AM918" s="22"/>
      <c r="AN918" s="22"/>
    </row>
    <row r="919" spans="37:40">
      <c r="AK919" s="22"/>
      <c r="AL919" s="22"/>
      <c r="AM919" s="22"/>
      <c r="AN919" s="22"/>
    </row>
    <row r="920" spans="37:40">
      <c r="AK920" s="22"/>
      <c r="AL920" s="22"/>
      <c r="AM920" s="22"/>
      <c r="AN920" s="22"/>
    </row>
    <row r="921" spans="37:40">
      <c r="AK921" s="22"/>
      <c r="AL921" s="22"/>
      <c r="AM921" s="22"/>
      <c r="AN921" s="22"/>
    </row>
    <row r="922" spans="37:40">
      <c r="AK922" s="22"/>
      <c r="AL922" s="22"/>
      <c r="AM922" s="22"/>
      <c r="AN922" s="22"/>
    </row>
    <row r="923" spans="37:40">
      <c r="AK923" s="22"/>
      <c r="AL923" s="22"/>
      <c r="AM923" s="22"/>
      <c r="AN923" s="22"/>
    </row>
    <row r="924" spans="37:40">
      <c r="AK924" s="22"/>
      <c r="AL924" s="22"/>
      <c r="AM924" s="22"/>
      <c r="AN924" s="22"/>
    </row>
    <row r="925" spans="37:40">
      <c r="AK925" s="22"/>
      <c r="AL925" s="22"/>
      <c r="AM925" s="22"/>
      <c r="AN925" s="22"/>
    </row>
    <row r="926" spans="37:40">
      <c r="AK926" s="22"/>
      <c r="AL926" s="22"/>
      <c r="AM926" s="22"/>
      <c r="AN926" s="22"/>
    </row>
    <row r="927" spans="37:40">
      <c r="AK927" s="22"/>
      <c r="AL927" s="22"/>
      <c r="AM927" s="22"/>
      <c r="AN927" s="22"/>
    </row>
    <row r="928" spans="37:40">
      <c r="AK928" s="22"/>
      <c r="AL928" s="22"/>
      <c r="AM928" s="22"/>
      <c r="AN928" s="22"/>
    </row>
    <row r="929" spans="37:40">
      <c r="AK929" s="22"/>
      <c r="AL929" s="22"/>
      <c r="AM929" s="22"/>
      <c r="AN929" s="22"/>
    </row>
    <row r="930" spans="37:40">
      <c r="AK930" s="22"/>
      <c r="AL930" s="22"/>
      <c r="AM930" s="22"/>
      <c r="AN930" s="22"/>
    </row>
    <row r="931" spans="37:40">
      <c r="AK931" s="22"/>
      <c r="AL931" s="22"/>
      <c r="AM931" s="22"/>
      <c r="AN931" s="22"/>
    </row>
    <row r="932" spans="37:40">
      <c r="AK932" s="22"/>
      <c r="AL932" s="22"/>
      <c r="AM932" s="22"/>
      <c r="AN932" s="22"/>
    </row>
    <row r="933" spans="37:40">
      <c r="AK933" s="22"/>
      <c r="AL933" s="22"/>
      <c r="AM933" s="22"/>
      <c r="AN933" s="22"/>
    </row>
    <row r="934" spans="37:40">
      <c r="AK934" s="22"/>
      <c r="AL934" s="22"/>
      <c r="AM934" s="22"/>
      <c r="AN934" s="22"/>
    </row>
    <row r="935" spans="37:40">
      <c r="AK935" s="22"/>
      <c r="AL935" s="22"/>
      <c r="AM935" s="22"/>
      <c r="AN935" s="22"/>
    </row>
    <row r="936" spans="37:40">
      <c r="AK936" s="22"/>
      <c r="AL936" s="22"/>
      <c r="AM936" s="22"/>
      <c r="AN936" s="22"/>
    </row>
    <row r="937" spans="37:40">
      <c r="AK937" s="22"/>
      <c r="AL937" s="22"/>
      <c r="AM937" s="22"/>
      <c r="AN937" s="22"/>
    </row>
    <row r="938" spans="37:40">
      <c r="AK938" s="22"/>
      <c r="AL938" s="22"/>
      <c r="AM938" s="22"/>
      <c r="AN938" s="22"/>
    </row>
    <row r="939" spans="37:40">
      <c r="AK939" s="22"/>
      <c r="AL939" s="22"/>
      <c r="AM939" s="22"/>
      <c r="AN939" s="22"/>
    </row>
    <row r="940" spans="37:40">
      <c r="AK940" s="22"/>
      <c r="AL940" s="22"/>
      <c r="AM940" s="22"/>
      <c r="AN940" s="22"/>
    </row>
    <row r="941" spans="37:40">
      <c r="AK941" s="22"/>
      <c r="AL941" s="22"/>
      <c r="AM941" s="22"/>
      <c r="AN941" s="22"/>
    </row>
    <row r="942" spans="37:40">
      <c r="AK942" s="22"/>
      <c r="AL942" s="22"/>
      <c r="AM942" s="22"/>
      <c r="AN942" s="22"/>
    </row>
    <row r="943" spans="37:40">
      <c r="AK943" s="22"/>
      <c r="AL943" s="22"/>
      <c r="AM943" s="22"/>
      <c r="AN943" s="22"/>
    </row>
    <row r="944" spans="37:40">
      <c r="AK944" s="22"/>
      <c r="AL944" s="22"/>
      <c r="AM944" s="22"/>
      <c r="AN944" s="22"/>
    </row>
    <row r="945" spans="37:40">
      <c r="AK945" s="22"/>
      <c r="AL945" s="22"/>
      <c r="AM945" s="22"/>
      <c r="AN945" s="22"/>
    </row>
    <row r="946" spans="37:40">
      <c r="AK946" s="22"/>
      <c r="AL946" s="22"/>
      <c r="AM946" s="22"/>
      <c r="AN946" s="22"/>
    </row>
    <row r="947" spans="37:40">
      <c r="AK947" s="22"/>
      <c r="AL947" s="22"/>
      <c r="AM947" s="22"/>
      <c r="AN947" s="22"/>
    </row>
    <row r="948" spans="37:40">
      <c r="AK948" s="22"/>
      <c r="AL948" s="22"/>
      <c r="AM948" s="22"/>
      <c r="AN948" s="22"/>
    </row>
    <row r="949" spans="37:40">
      <c r="AK949" s="22"/>
      <c r="AL949" s="22"/>
      <c r="AM949" s="22"/>
      <c r="AN949" s="22"/>
    </row>
    <row r="950" spans="37:40">
      <c r="AK950" s="22"/>
      <c r="AL950" s="22"/>
      <c r="AM950" s="22"/>
      <c r="AN950" s="22"/>
    </row>
    <row r="951" spans="37:40">
      <c r="AK951" s="22"/>
      <c r="AL951" s="22"/>
      <c r="AM951" s="22"/>
      <c r="AN951" s="22"/>
    </row>
    <row r="952" spans="37:40">
      <c r="AK952" s="22"/>
      <c r="AL952" s="22"/>
      <c r="AM952" s="22"/>
      <c r="AN952" s="22"/>
    </row>
    <row r="953" spans="37:40">
      <c r="AK953" s="22"/>
      <c r="AL953" s="22"/>
      <c r="AM953" s="22"/>
      <c r="AN953" s="22"/>
    </row>
    <row r="954" spans="37:40">
      <c r="AK954" s="22"/>
      <c r="AL954" s="22"/>
      <c r="AM954" s="22"/>
      <c r="AN954" s="22"/>
    </row>
    <row r="955" spans="37:40">
      <c r="AK955" s="22"/>
      <c r="AL955" s="22"/>
      <c r="AM955" s="22"/>
      <c r="AN955" s="22"/>
    </row>
    <row r="956" spans="37:40">
      <c r="AK956" s="22"/>
      <c r="AL956" s="22"/>
      <c r="AM956" s="22"/>
      <c r="AN956" s="22"/>
    </row>
    <row r="957" spans="37:40">
      <c r="AK957" s="22"/>
      <c r="AL957" s="22"/>
      <c r="AM957" s="22"/>
      <c r="AN957" s="22"/>
    </row>
    <row r="958" spans="37:40">
      <c r="AK958" s="22"/>
      <c r="AL958" s="22"/>
      <c r="AM958" s="22"/>
      <c r="AN958" s="22"/>
    </row>
    <row r="959" spans="37:40">
      <c r="AK959" s="22"/>
      <c r="AL959" s="22"/>
      <c r="AM959" s="22"/>
      <c r="AN959" s="22"/>
    </row>
    <row r="960" spans="37:40">
      <c r="AK960" s="22"/>
      <c r="AL960" s="22"/>
      <c r="AM960" s="22"/>
      <c r="AN960" s="22"/>
    </row>
    <row r="961" spans="37:40">
      <c r="AK961" s="22"/>
      <c r="AL961" s="22"/>
      <c r="AM961" s="22"/>
      <c r="AN961" s="22"/>
    </row>
    <row r="962" spans="37:40">
      <c r="AK962" s="22"/>
      <c r="AL962" s="22"/>
      <c r="AM962" s="22"/>
      <c r="AN962" s="22"/>
    </row>
    <row r="963" spans="37:40">
      <c r="AK963" s="22"/>
      <c r="AL963" s="22"/>
      <c r="AM963" s="22"/>
      <c r="AN963" s="22"/>
    </row>
    <row r="964" spans="37:40">
      <c r="AK964" s="22"/>
      <c r="AL964" s="22"/>
      <c r="AM964" s="22"/>
      <c r="AN964" s="22"/>
    </row>
    <row r="965" spans="37:40">
      <c r="AK965" s="22"/>
      <c r="AL965" s="22"/>
      <c r="AM965" s="22"/>
      <c r="AN965" s="22"/>
    </row>
    <row r="966" spans="37:40">
      <c r="AK966" s="22"/>
      <c r="AL966" s="22"/>
      <c r="AM966" s="22"/>
      <c r="AN966" s="22"/>
    </row>
    <row r="967" spans="37:40">
      <c r="AK967" s="22"/>
      <c r="AL967" s="22"/>
      <c r="AM967" s="22"/>
      <c r="AN967" s="22"/>
    </row>
    <row r="968" spans="37:40">
      <c r="AK968" s="22"/>
      <c r="AL968" s="22"/>
      <c r="AM968" s="22"/>
      <c r="AN968" s="22"/>
    </row>
    <row r="969" spans="37:40">
      <c r="AK969" s="22"/>
      <c r="AL969" s="22"/>
      <c r="AM969" s="22"/>
      <c r="AN969" s="22"/>
    </row>
    <row r="970" spans="37:40">
      <c r="AK970" s="22"/>
      <c r="AL970" s="22"/>
      <c r="AM970" s="22"/>
      <c r="AN970" s="22"/>
    </row>
    <row r="971" spans="37:40">
      <c r="AK971" s="22"/>
      <c r="AL971" s="22"/>
      <c r="AM971" s="22"/>
      <c r="AN971" s="22"/>
    </row>
    <row r="972" spans="37:40">
      <c r="AK972" s="22"/>
      <c r="AL972" s="22"/>
      <c r="AM972" s="22"/>
      <c r="AN972" s="22"/>
    </row>
    <row r="973" spans="37:40">
      <c r="AK973" s="22"/>
      <c r="AL973" s="22"/>
      <c r="AM973" s="22"/>
      <c r="AN973" s="22"/>
    </row>
    <row r="974" spans="37:40">
      <c r="AK974" s="22"/>
      <c r="AL974" s="22"/>
      <c r="AM974" s="22"/>
      <c r="AN974" s="22"/>
    </row>
    <row r="975" spans="37:40">
      <c r="AK975" s="22"/>
      <c r="AL975" s="22"/>
      <c r="AM975" s="22"/>
      <c r="AN975" s="22"/>
    </row>
    <row r="976" spans="37:40">
      <c r="AK976" s="22"/>
      <c r="AL976" s="22"/>
      <c r="AM976" s="22"/>
      <c r="AN976" s="22"/>
    </row>
    <row r="977" spans="37:40">
      <c r="AK977" s="22"/>
      <c r="AL977" s="22"/>
      <c r="AM977" s="22"/>
      <c r="AN977" s="22"/>
    </row>
    <row r="978" spans="37:40">
      <c r="AK978" s="22"/>
      <c r="AL978" s="22"/>
      <c r="AM978" s="22"/>
      <c r="AN978" s="22"/>
    </row>
    <row r="979" spans="37:40">
      <c r="AK979" s="22"/>
      <c r="AL979" s="22"/>
      <c r="AM979" s="22"/>
      <c r="AN979" s="22"/>
    </row>
    <row r="980" spans="37:40">
      <c r="AK980" s="22"/>
      <c r="AL980" s="22"/>
      <c r="AM980" s="22"/>
      <c r="AN980" s="22"/>
    </row>
    <row r="981" spans="37:40">
      <c r="AK981" s="22"/>
      <c r="AL981" s="22"/>
      <c r="AM981" s="22"/>
      <c r="AN981" s="22"/>
    </row>
    <row r="982" spans="37:40">
      <c r="AK982" s="22"/>
      <c r="AL982" s="22"/>
      <c r="AM982" s="22"/>
      <c r="AN982" s="22"/>
    </row>
    <row r="983" spans="37:40">
      <c r="AK983" s="22"/>
      <c r="AL983" s="22"/>
      <c r="AM983" s="22"/>
      <c r="AN983" s="22"/>
    </row>
    <row r="984" spans="37:40">
      <c r="AK984" s="22"/>
      <c r="AL984" s="22"/>
      <c r="AM984" s="22"/>
      <c r="AN984" s="22"/>
    </row>
    <row r="985" spans="37:40">
      <c r="AK985" s="22"/>
      <c r="AL985" s="22"/>
      <c r="AM985" s="22"/>
      <c r="AN985" s="22"/>
    </row>
    <row r="986" spans="37:40">
      <c r="AK986" s="22"/>
      <c r="AL986" s="22"/>
      <c r="AM986" s="22"/>
      <c r="AN986" s="22"/>
    </row>
    <row r="987" spans="37:40">
      <c r="AK987" s="22"/>
      <c r="AL987" s="22"/>
      <c r="AM987" s="22"/>
      <c r="AN987" s="22"/>
    </row>
    <row r="988" spans="37:40">
      <c r="AK988" s="22"/>
      <c r="AL988" s="22"/>
      <c r="AM988" s="22"/>
      <c r="AN988" s="22"/>
    </row>
    <row r="989" spans="37:40">
      <c r="AK989" s="22"/>
      <c r="AL989" s="22"/>
      <c r="AM989" s="22"/>
      <c r="AN989" s="22"/>
    </row>
    <row r="990" spans="37:40">
      <c r="AK990" s="22"/>
      <c r="AL990" s="22"/>
      <c r="AM990" s="22"/>
      <c r="AN990" s="22"/>
    </row>
    <row r="991" spans="37:40">
      <c r="AK991" s="22"/>
      <c r="AL991" s="22"/>
      <c r="AM991" s="22"/>
      <c r="AN991" s="22"/>
    </row>
    <row r="992" spans="37:40">
      <c r="AK992" s="22"/>
      <c r="AL992" s="22"/>
      <c r="AM992" s="22"/>
      <c r="AN992" s="22"/>
    </row>
    <row r="993" spans="37:40">
      <c r="AK993" s="22"/>
      <c r="AL993" s="22"/>
      <c r="AM993" s="22"/>
      <c r="AN993" s="22"/>
    </row>
    <row r="994" spans="37:40">
      <c r="AK994" s="22"/>
      <c r="AL994" s="22"/>
      <c r="AM994" s="22"/>
      <c r="AN994" s="22"/>
    </row>
    <row r="995" spans="37:40">
      <c r="AK995" s="22"/>
      <c r="AL995" s="22"/>
      <c r="AM995" s="22"/>
      <c r="AN995" s="22"/>
    </row>
    <row r="996" spans="37:40">
      <c r="AK996" s="22"/>
      <c r="AL996" s="22"/>
      <c r="AM996" s="22"/>
      <c r="AN996" s="22"/>
    </row>
    <row r="997" spans="37:40">
      <c r="AK997" s="22"/>
      <c r="AL997" s="22"/>
      <c r="AM997" s="22"/>
      <c r="AN997" s="22"/>
    </row>
    <row r="998" spans="37:40">
      <c r="AK998" s="22"/>
      <c r="AL998" s="22"/>
      <c r="AM998" s="22"/>
      <c r="AN998" s="22"/>
    </row>
    <row r="999" spans="37:40">
      <c r="AK999" s="22"/>
      <c r="AL999" s="22"/>
      <c r="AM999" s="22"/>
      <c r="AN999" s="22"/>
    </row>
    <row r="1000" spans="37:40">
      <c r="AK1000" s="22"/>
      <c r="AL1000" s="22"/>
      <c r="AM1000" s="22"/>
      <c r="AN1000" s="22"/>
    </row>
    <row r="1001" spans="37:40">
      <c r="AK1001" s="22"/>
      <c r="AL1001" s="22"/>
      <c r="AM1001" s="22"/>
      <c r="AN1001" s="22"/>
    </row>
    <row r="1002" spans="37:40">
      <c r="AK1002" s="22"/>
      <c r="AL1002" s="22"/>
      <c r="AM1002" s="22"/>
      <c r="AN1002" s="22"/>
    </row>
    <row r="1003" spans="37:40">
      <c r="AK1003" s="22"/>
      <c r="AL1003" s="22"/>
      <c r="AM1003" s="22"/>
      <c r="AN1003" s="22"/>
    </row>
    <row r="1004" spans="37:40">
      <c r="AK1004" s="22"/>
      <c r="AL1004" s="22"/>
      <c r="AM1004" s="22"/>
      <c r="AN1004" s="22"/>
    </row>
    <row r="1005" spans="37:40">
      <c r="AK1005" s="22"/>
      <c r="AL1005" s="22"/>
      <c r="AM1005" s="22"/>
      <c r="AN1005" s="22"/>
    </row>
    <row r="1006" spans="37:40">
      <c r="AK1006" s="22"/>
      <c r="AL1006" s="22"/>
      <c r="AM1006" s="22"/>
      <c r="AN1006" s="22"/>
    </row>
    <row r="1007" spans="37:40">
      <c r="AK1007" s="22"/>
      <c r="AL1007" s="22"/>
      <c r="AM1007" s="22"/>
      <c r="AN1007" s="22"/>
    </row>
    <row r="1008" spans="37:40">
      <c r="AK1008" s="22"/>
      <c r="AL1008" s="22"/>
      <c r="AM1008" s="22"/>
      <c r="AN1008" s="22"/>
    </row>
    <row r="1009" spans="37:40">
      <c r="AK1009" s="22"/>
      <c r="AL1009" s="22"/>
      <c r="AM1009" s="22"/>
      <c r="AN1009" s="22"/>
    </row>
    <row r="1010" spans="37:40">
      <c r="AK1010" s="22"/>
      <c r="AL1010" s="22"/>
      <c r="AM1010" s="22"/>
      <c r="AN1010" s="22"/>
    </row>
    <row r="1011" spans="37:40">
      <c r="AK1011" s="22"/>
      <c r="AL1011" s="22"/>
      <c r="AM1011" s="22"/>
      <c r="AN1011" s="22"/>
    </row>
    <row r="1012" spans="37:40">
      <c r="AK1012" s="22"/>
      <c r="AL1012" s="22"/>
      <c r="AM1012" s="22"/>
      <c r="AN1012" s="22"/>
    </row>
    <row r="1013" spans="37:40">
      <c r="AK1013" s="22"/>
      <c r="AL1013" s="22"/>
      <c r="AM1013" s="22"/>
      <c r="AN1013" s="22"/>
    </row>
    <row r="1014" spans="37:40">
      <c r="AK1014" s="22"/>
      <c r="AL1014" s="22"/>
      <c r="AM1014" s="22"/>
      <c r="AN1014" s="22"/>
    </row>
    <row r="1015" spans="37:40">
      <c r="AK1015" s="22"/>
      <c r="AL1015" s="22"/>
      <c r="AM1015" s="22"/>
      <c r="AN1015" s="22"/>
    </row>
    <row r="1016" spans="37:40">
      <c r="AK1016" s="22"/>
      <c r="AL1016" s="22"/>
      <c r="AM1016" s="22"/>
      <c r="AN1016" s="22"/>
    </row>
    <row r="1017" spans="37:40">
      <c r="AK1017" s="22"/>
      <c r="AL1017" s="22"/>
      <c r="AM1017" s="22"/>
      <c r="AN1017" s="22"/>
    </row>
    <row r="1018" spans="37:40">
      <c r="AK1018" s="22"/>
      <c r="AL1018" s="22"/>
      <c r="AM1018" s="22"/>
      <c r="AN1018" s="22"/>
    </row>
    <row r="1019" spans="37:40">
      <c r="AK1019" s="22"/>
      <c r="AL1019" s="22"/>
      <c r="AM1019" s="22"/>
      <c r="AN1019" s="22"/>
    </row>
    <row r="1020" spans="37:40">
      <c r="AK1020" s="22"/>
      <c r="AL1020" s="22"/>
      <c r="AM1020" s="22"/>
      <c r="AN1020" s="22"/>
    </row>
    <row r="1021" spans="37:40">
      <c r="AK1021" s="22"/>
      <c r="AL1021" s="22"/>
      <c r="AM1021" s="22"/>
      <c r="AN1021" s="22"/>
    </row>
    <row r="1022" spans="37:40">
      <c r="AK1022" s="22"/>
      <c r="AL1022" s="22"/>
      <c r="AM1022" s="22"/>
      <c r="AN1022" s="22"/>
    </row>
    <row r="1023" spans="37:40">
      <c r="AK1023" s="22"/>
      <c r="AL1023" s="22"/>
      <c r="AM1023" s="22"/>
      <c r="AN1023" s="22"/>
    </row>
    <row r="1024" spans="37:40">
      <c r="AK1024" s="22"/>
      <c r="AL1024" s="22"/>
      <c r="AM1024" s="22"/>
      <c r="AN1024" s="22"/>
    </row>
    <row r="1025" spans="37:40">
      <c r="AK1025" s="22"/>
      <c r="AL1025" s="22"/>
      <c r="AM1025" s="22"/>
      <c r="AN1025" s="22"/>
    </row>
    <row r="1026" spans="37:40">
      <c r="AK1026" s="22"/>
      <c r="AL1026" s="22"/>
      <c r="AM1026" s="22"/>
      <c r="AN1026" s="22"/>
    </row>
    <row r="1027" spans="37:40">
      <c r="AK1027" s="22"/>
      <c r="AL1027" s="22"/>
      <c r="AM1027" s="22"/>
      <c r="AN1027" s="22"/>
    </row>
    <row r="1028" spans="37:40">
      <c r="AK1028" s="22"/>
      <c r="AL1028" s="22"/>
      <c r="AM1028" s="22"/>
      <c r="AN1028" s="22"/>
    </row>
    <row r="1029" spans="37:40">
      <c r="AK1029" s="22"/>
      <c r="AL1029" s="22"/>
      <c r="AM1029" s="22"/>
      <c r="AN1029" s="22"/>
    </row>
    <row r="1030" spans="37:40">
      <c r="AK1030" s="22"/>
      <c r="AL1030" s="22"/>
      <c r="AM1030" s="22"/>
      <c r="AN1030" s="22"/>
    </row>
    <row r="1031" spans="37:40">
      <c r="AK1031" s="22"/>
      <c r="AL1031" s="22"/>
      <c r="AM1031" s="22"/>
      <c r="AN1031" s="22"/>
    </row>
    <row r="1032" spans="37:40">
      <c r="AK1032" s="22"/>
      <c r="AL1032" s="22"/>
      <c r="AM1032" s="22"/>
      <c r="AN1032" s="22"/>
    </row>
    <row r="1033" spans="37:40">
      <c r="AK1033" s="22"/>
      <c r="AL1033" s="22"/>
      <c r="AM1033" s="22"/>
      <c r="AN1033" s="22"/>
    </row>
    <row r="1034" spans="37:40">
      <c r="AK1034" s="22"/>
      <c r="AL1034" s="22"/>
      <c r="AM1034" s="22"/>
      <c r="AN1034" s="22"/>
    </row>
    <row r="1035" spans="37:40">
      <c r="AK1035" s="22"/>
      <c r="AL1035" s="22"/>
      <c r="AM1035" s="22"/>
      <c r="AN1035" s="22"/>
    </row>
    <row r="1036" spans="37:40">
      <c r="AK1036" s="22"/>
      <c r="AL1036" s="22"/>
      <c r="AM1036" s="22"/>
      <c r="AN1036" s="22"/>
    </row>
    <row r="1037" spans="37:40">
      <c r="AK1037" s="22"/>
      <c r="AL1037" s="22"/>
      <c r="AM1037" s="22"/>
      <c r="AN1037" s="22"/>
    </row>
    <row r="1038" spans="37:40">
      <c r="AK1038" s="22"/>
      <c r="AL1038" s="22"/>
      <c r="AM1038" s="22"/>
      <c r="AN1038" s="22"/>
    </row>
    <row r="1039" spans="37:40">
      <c r="AK1039" s="22"/>
      <c r="AL1039" s="22"/>
      <c r="AM1039" s="22"/>
      <c r="AN1039" s="22"/>
    </row>
    <row r="1040" spans="37:40">
      <c r="AK1040" s="22"/>
      <c r="AL1040" s="22"/>
      <c r="AM1040" s="22"/>
      <c r="AN1040" s="22"/>
    </row>
    <row r="1041" spans="37:40">
      <c r="AK1041" s="22"/>
      <c r="AL1041" s="22"/>
      <c r="AM1041" s="22"/>
      <c r="AN1041" s="22"/>
    </row>
    <row r="1042" spans="37:40">
      <c r="AK1042" s="22"/>
      <c r="AL1042" s="22"/>
      <c r="AM1042" s="22"/>
      <c r="AN1042" s="22"/>
    </row>
    <row r="1043" spans="37:40">
      <c r="AK1043" s="22"/>
      <c r="AL1043" s="22"/>
      <c r="AM1043" s="22"/>
      <c r="AN1043" s="22"/>
    </row>
    <row r="1044" spans="37:40">
      <c r="AK1044" s="22"/>
      <c r="AL1044" s="22"/>
      <c r="AM1044" s="22"/>
      <c r="AN1044" s="22"/>
    </row>
    <row r="1045" spans="37:40">
      <c r="AK1045" s="22"/>
      <c r="AL1045" s="22"/>
      <c r="AM1045" s="22"/>
      <c r="AN1045" s="22"/>
    </row>
    <row r="1046" spans="37:40">
      <c r="AK1046" s="22"/>
      <c r="AL1046" s="22"/>
      <c r="AM1046" s="22"/>
      <c r="AN1046" s="22"/>
    </row>
    <row r="1047" spans="37:40">
      <c r="AK1047" s="22"/>
      <c r="AL1047" s="22"/>
      <c r="AM1047" s="22"/>
      <c r="AN1047" s="22"/>
    </row>
    <row r="1048" spans="37:40">
      <c r="AK1048" s="22"/>
      <c r="AL1048" s="22"/>
      <c r="AM1048" s="22"/>
      <c r="AN1048" s="22"/>
    </row>
    <row r="1049" spans="37:40">
      <c r="AK1049" s="22"/>
      <c r="AL1049" s="22"/>
      <c r="AM1049" s="22"/>
      <c r="AN1049" s="22"/>
    </row>
    <row r="1050" spans="37:40">
      <c r="AK1050" s="22"/>
      <c r="AL1050" s="22"/>
      <c r="AM1050" s="22"/>
      <c r="AN1050" s="22"/>
    </row>
    <row r="1051" spans="37:40">
      <c r="AK1051" s="22"/>
      <c r="AL1051" s="22"/>
      <c r="AM1051" s="22"/>
      <c r="AN1051" s="22"/>
    </row>
    <row r="1052" spans="37:40">
      <c r="AK1052" s="22"/>
      <c r="AL1052" s="22"/>
      <c r="AM1052" s="22"/>
      <c r="AN1052" s="22"/>
    </row>
    <row r="1053" spans="37:40">
      <c r="AK1053" s="22"/>
      <c r="AL1053" s="22"/>
      <c r="AM1053" s="22"/>
      <c r="AN1053" s="22"/>
    </row>
    <row r="1054" spans="37:40">
      <c r="AK1054" s="22"/>
      <c r="AL1054" s="22"/>
      <c r="AM1054" s="22"/>
      <c r="AN1054" s="22"/>
    </row>
    <row r="1055" spans="37:40">
      <c r="AK1055" s="22"/>
      <c r="AL1055" s="22"/>
      <c r="AM1055" s="22"/>
      <c r="AN1055" s="22"/>
    </row>
    <row r="1056" spans="37:40">
      <c r="AK1056" s="22"/>
      <c r="AL1056" s="22"/>
      <c r="AM1056" s="22"/>
      <c r="AN1056" s="22"/>
    </row>
    <row r="1057" spans="37:40">
      <c r="AK1057" s="22"/>
      <c r="AL1057" s="22"/>
      <c r="AM1057" s="22"/>
      <c r="AN1057" s="22"/>
    </row>
    <row r="1058" spans="37:40">
      <c r="AK1058" s="22"/>
      <c r="AL1058" s="22"/>
      <c r="AM1058" s="22"/>
      <c r="AN1058" s="22"/>
    </row>
    <row r="1059" spans="37:40">
      <c r="AK1059" s="22"/>
      <c r="AL1059" s="22"/>
      <c r="AM1059" s="22"/>
      <c r="AN1059" s="22"/>
    </row>
    <row r="1060" spans="37:40">
      <c r="AK1060" s="22"/>
      <c r="AL1060" s="22"/>
      <c r="AM1060" s="22"/>
      <c r="AN1060" s="22"/>
    </row>
    <row r="1061" spans="37:40">
      <c r="AK1061" s="22"/>
      <c r="AL1061" s="22"/>
      <c r="AM1061" s="22"/>
      <c r="AN1061" s="22"/>
    </row>
    <row r="1062" spans="37:40">
      <c r="AK1062" s="22"/>
      <c r="AL1062" s="22"/>
      <c r="AM1062" s="22"/>
      <c r="AN1062" s="22"/>
    </row>
    <row r="1063" spans="37:40">
      <c r="AK1063" s="22"/>
      <c r="AL1063" s="22"/>
      <c r="AM1063" s="22"/>
      <c r="AN1063" s="22"/>
    </row>
    <row r="1064" spans="37:40">
      <c r="AK1064" s="22"/>
      <c r="AL1064" s="22"/>
      <c r="AM1064" s="22"/>
      <c r="AN1064" s="22"/>
    </row>
    <row r="1065" spans="37:40">
      <c r="AK1065" s="22"/>
      <c r="AL1065" s="22"/>
      <c r="AM1065" s="22"/>
      <c r="AN1065" s="22"/>
    </row>
    <row r="1066" spans="37:40">
      <c r="AK1066" s="22"/>
      <c r="AL1066" s="22"/>
      <c r="AM1066" s="22"/>
      <c r="AN1066" s="22"/>
    </row>
    <row r="1067" spans="37:40">
      <c r="AK1067" s="22"/>
      <c r="AL1067" s="22"/>
      <c r="AM1067" s="22"/>
      <c r="AN1067" s="22"/>
    </row>
    <row r="1068" spans="37:40">
      <c r="AK1068" s="22"/>
      <c r="AL1068" s="22"/>
      <c r="AM1068" s="22"/>
      <c r="AN1068" s="22"/>
    </row>
    <row r="1069" spans="37:40">
      <c r="AK1069" s="22"/>
      <c r="AL1069" s="22"/>
      <c r="AM1069" s="22"/>
      <c r="AN1069" s="22"/>
    </row>
    <row r="1070" spans="37:40">
      <c r="AK1070" s="22"/>
      <c r="AL1070" s="22"/>
      <c r="AM1070" s="22"/>
      <c r="AN1070" s="22"/>
    </row>
    <row r="1071" spans="37:40">
      <c r="AK1071" s="22"/>
      <c r="AL1071" s="22"/>
      <c r="AM1071" s="22"/>
      <c r="AN1071" s="22"/>
    </row>
    <row r="1072" spans="37:40">
      <c r="AK1072" s="22"/>
      <c r="AL1072" s="22"/>
      <c r="AM1072" s="22"/>
      <c r="AN1072" s="22"/>
    </row>
    <row r="1073" spans="37:40">
      <c r="AK1073" s="22"/>
      <c r="AL1073" s="22"/>
      <c r="AM1073" s="22"/>
      <c r="AN1073" s="22"/>
    </row>
    <row r="1074" spans="37:40">
      <c r="AK1074" s="22"/>
      <c r="AL1074" s="22"/>
      <c r="AM1074" s="22"/>
      <c r="AN1074" s="22"/>
    </row>
    <row r="1075" spans="37:40">
      <c r="AK1075" s="22"/>
      <c r="AL1075" s="22"/>
      <c r="AM1075" s="22"/>
      <c r="AN1075" s="22"/>
    </row>
    <row r="1076" spans="37:40">
      <c r="AK1076" s="22"/>
      <c r="AL1076" s="22"/>
      <c r="AM1076" s="22"/>
      <c r="AN1076" s="22"/>
    </row>
    <row r="1077" spans="37:40">
      <c r="AK1077" s="22"/>
      <c r="AL1077" s="22"/>
      <c r="AM1077" s="22"/>
      <c r="AN1077" s="22"/>
    </row>
    <row r="1078" spans="37:40">
      <c r="AK1078" s="22"/>
      <c r="AL1078" s="22"/>
      <c r="AM1078" s="22"/>
      <c r="AN1078" s="22"/>
    </row>
    <row r="1079" spans="37:40">
      <c r="AK1079" s="22"/>
      <c r="AL1079" s="22"/>
      <c r="AM1079" s="22"/>
      <c r="AN1079" s="22"/>
    </row>
    <row r="1080" spans="37:40">
      <c r="AK1080" s="22"/>
      <c r="AL1080" s="22"/>
      <c r="AM1080" s="22"/>
      <c r="AN1080" s="22"/>
    </row>
    <row r="1081" spans="37:40">
      <c r="AK1081" s="22"/>
      <c r="AL1081" s="22"/>
      <c r="AM1081" s="22"/>
      <c r="AN1081" s="22"/>
    </row>
    <row r="1082" spans="37:40">
      <c r="AK1082" s="22"/>
      <c r="AL1082" s="22"/>
      <c r="AM1082" s="22"/>
      <c r="AN1082" s="22"/>
    </row>
    <row r="1083" spans="37:40">
      <c r="AK1083" s="22"/>
      <c r="AL1083" s="22"/>
      <c r="AM1083" s="22"/>
      <c r="AN1083" s="22"/>
    </row>
    <row r="1084" spans="37:40">
      <c r="AK1084" s="22"/>
      <c r="AL1084" s="22"/>
      <c r="AM1084" s="22"/>
      <c r="AN1084" s="22"/>
    </row>
    <row r="1085" spans="37:40">
      <c r="AK1085" s="22"/>
      <c r="AL1085" s="22"/>
      <c r="AM1085" s="22"/>
      <c r="AN1085" s="22"/>
    </row>
    <row r="1086" spans="37:40">
      <c r="AK1086" s="22"/>
      <c r="AL1086" s="22"/>
      <c r="AM1086" s="22"/>
      <c r="AN1086" s="22"/>
    </row>
    <row r="1087" spans="37:40">
      <c r="AK1087" s="22"/>
      <c r="AL1087" s="22"/>
      <c r="AM1087" s="22"/>
      <c r="AN1087" s="22"/>
    </row>
    <row r="1088" spans="37:40">
      <c r="AK1088" s="22"/>
      <c r="AL1088" s="22"/>
      <c r="AM1088" s="22"/>
      <c r="AN1088" s="22"/>
    </row>
    <row r="1089" spans="37:40">
      <c r="AK1089" s="22"/>
      <c r="AL1089" s="22"/>
      <c r="AM1089" s="22"/>
      <c r="AN1089" s="22"/>
    </row>
    <row r="1090" spans="37:40">
      <c r="AK1090" s="22"/>
      <c r="AL1090" s="22"/>
      <c r="AM1090" s="22"/>
      <c r="AN1090" s="22"/>
    </row>
    <row r="1091" spans="37:40">
      <c r="AK1091" s="22"/>
      <c r="AL1091" s="22"/>
      <c r="AM1091" s="22"/>
      <c r="AN1091" s="22"/>
    </row>
    <row r="1092" spans="37:40">
      <c r="AK1092" s="22"/>
      <c r="AL1092" s="22"/>
      <c r="AM1092" s="22"/>
      <c r="AN1092" s="22"/>
    </row>
    <row r="1093" spans="37:40">
      <c r="AK1093" s="22"/>
      <c r="AL1093" s="22"/>
      <c r="AM1093" s="22"/>
      <c r="AN1093" s="22"/>
    </row>
    <row r="1094" spans="37:40">
      <c r="AK1094" s="22"/>
      <c r="AL1094" s="22"/>
      <c r="AM1094" s="22"/>
      <c r="AN1094" s="22"/>
    </row>
    <row r="1095" spans="37:40">
      <c r="AK1095" s="22"/>
      <c r="AL1095" s="22"/>
      <c r="AM1095" s="22"/>
      <c r="AN1095" s="22"/>
    </row>
    <row r="1096" spans="37:40">
      <c r="AK1096" s="22"/>
      <c r="AL1096" s="22"/>
      <c r="AM1096" s="22"/>
      <c r="AN1096" s="22"/>
    </row>
    <row r="1097" spans="37:40">
      <c r="AK1097" s="22"/>
      <c r="AL1097" s="22"/>
      <c r="AM1097" s="22"/>
      <c r="AN1097" s="22"/>
    </row>
    <row r="1098" spans="37:40">
      <c r="AK1098" s="22"/>
      <c r="AL1098" s="22"/>
      <c r="AM1098" s="22"/>
      <c r="AN1098" s="22"/>
    </row>
    <row r="1099" spans="37:40">
      <c r="AK1099" s="22"/>
      <c r="AL1099" s="22"/>
      <c r="AM1099" s="22"/>
      <c r="AN1099" s="22"/>
    </row>
    <row r="1100" spans="37:40">
      <c r="AK1100" s="22"/>
      <c r="AL1100" s="22"/>
      <c r="AM1100" s="22"/>
      <c r="AN1100" s="22"/>
    </row>
    <row r="1101" spans="37:40">
      <c r="AK1101" s="22"/>
      <c r="AL1101" s="22"/>
      <c r="AM1101" s="22"/>
      <c r="AN1101" s="22"/>
    </row>
    <row r="1102" spans="37:40">
      <c r="AK1102" s="22"/>
      <c r="AL1102" s="22"/>
      <c r="AM1102" s="22"/>
      <c r="AN1102" s="22"/>
    </row>
    <row r="1103" spans="37:40">
      <c r="AK1103" s="22"/>
      <c r="AL1103" s="22"/>
      <c r="AM1103" s="22"/>
      <c r="AN1103" s="22"/>
    </row>
    <row r="1104" spans="37:40">
      <c r="AK1104" s="22"/>
      <c r="AL1104" s="22"/>
      <c r="AM1104" s="22"/>
      <c r="AN1104" s="22"/>
    </row>
    <row r="1105" spans="37:40">
      <c r="AK1105" s="22"/>
      <c r="AL1105" s="22"/>
      <c r="AM1105" s="22"/>
      <c r="AN1105" s="22"/>
    </row>
    <row r="1106" spans="37:40">
      <c r="AK1106" s="22"/>
      <c r="AL1106" s="22"/>
      <c r="AM1106" s="22"/>
      <c r="AN1106" s="22"/>
    </row>
    <row r="1107" spans="37:40">
      <c r="AK1107" s="22"/>
      <c r="AL1107" s="22"/>
      <c r="AM1107" s="22"/>
      <c r="AN1107" s="22"/>
    </row>
    <row r="1108" spans="37:40">
      <c r="AK1108" s="22"/>
      <c r="AL1108" s="22"/>
      <c r="AM1108" s="22"/>
      <c r="AN1108" s="22"/>
    </row>
    <row r="1109" spans="37:40">
      <c r="AK1109" s="22"/>
      <c r="AL1109" s="22"/>
      <c r="AM1109" s="22"/>
      <c r="AN1109" s="22"/>
    </row>
    <row r="1110" spans="37:40">
      <c r="AK1110" s="22"/>
      <c r="AL1110" s="22"/>
      <c r="AM1110" s="22"/>
      <c r="AN1110" s="22"/>
    </row>
    <row r="1111" spans="37:40">
      <c r="AK1111" s="22"/>
      <c r="AL1111" s="22"/>
      <c r="AM1111" s="22"/>
      <c r="AN1111" s="22"/>
    </row>
    <row r="1112" spans="37:40">
      <c r="AK1112" s="22"/>
      <c r="AL1112" s="22"/>
      <c r="AM1112" s="22"/>
      <c r="AN1112" s="22"/>
    </row>
    <row r="1113" spans="37:40">
      <c r="AK1113" s="22"/>
      <c r="AL1113" s="22"/>
      <c r="AM1113" s="22"/>
      <c r="AN1113" s="22"/>
    </row>
    <row r="1114" spans="37:40">
      <c r="AK1114" s="22"/>
      <c r="AL1114" s="22"/>
      <c r="AM1114" s="22"/>
      <c r="AN1114" s="22"/>
    </row>
    <row r="1115" spans="37:40">
      <c r="AK1115" s="22"/>
      <c r="AL1115" s="22"/>
      <c r="AM1115" s="22"/>
      <c r="AN1115" s="22"/>
    </row>
    <row r="1116" spans="37:40">
      <c r="AK1116" s="22"/>
      <c r="AL1116" s="22"/>
      <c r="AM1116" s="22"/>
      <c r="AN1116" s="22"/>
    </row>
    <row r="1117" spans="37:40">
      <c r="AK1117" s="22"/>
      <c r="AL1117" s="22"/>
      <c r="AM1117" s="22"/>
      <c r="AN1117" s="22"/>
    </row>
    <row r="1118" spans="37:40">
      <c r="AK1118" s="22"/>
      <c r="AL1118" s="22"/>
      <c r="AM1118" s="22"/>
      <c r="AN1118" s="22"/>
    </row>
    <row r="1119" spans="37:40">
      <c r="AK1119" s="22"/>
      <c r="AL1119" s="22"/>
      <c r="AM1119" s="22"/>
      <c r="AN1119" s="22"/>
    </row>
    <row r="1120" spans="37:40">
      <c r="AK1120" s="22"/>
      <c r="AL1120" s="22"/>
      <c r="AM1120" s="22"/>
      <c r="AN1120" s="22"/>
    </row>
    <row r="1121" spans="37:40">
      <c r="AK1121" s="22"/>
      <c r="AL1121" s="22"/>
      <c r="AM1121" s="22"/>
      <c r="AN1121" s="22"/>
    </row>
    <row r="1122" spans="37:40">
      <c r="AK1122" s="22"/>
      <c r="AL1122" s="22"/>
      <c r="AM1122" s="22"/>
      <c r="AN1122" s="22"/>
    </row>
    <row r="1123" spans="37:40">
      <c r="AK1123" s="22"/>
      <c r="AL1123" s="22"/>
      <c r="AM1123" s="22"/>
      <c r="AN1123" s="22"/>
    </row>
    <row r="1124" spans="37:40">
      <c r="AK1124" s="22"/>
      <c r="AL1124" s="22"/>
      <c r="AM1124" s="22"/>
      <c r="AN1124" s="22"/>
    </row>
    <row r="1125" spans="37:40">
      <c r="AK1125" s="22"/>
      <c r="AL1125" s="22"/>
      <c r="AM1125" s="22"/>
      <c r="AN1125" s="22"/>
    </row>
    <row r="1126" spans="37:40">
      <c r="AK1126" s="22"/>
      <c r="AL1126" s="22"/>
      <c r="AM1126" s="22"/>
      <c r="AN1126" s="22"/>
    </row>
    <row r="1127" spans="37:40">
      <c r="AK1127" s="22"/>
      <c r="AL1127" s="22"/>
      <c r="AM1127" s="22"/>
      <c r="AN1127" s="22"/>
    </row>
    <row r="1128" spans="37:40">
      <c r="AK1128" s="22"/>
      <c r="AL1128" s="22"/>
      <c r="AM1128" s="22"/>
      <c r="AN1128" s="22"/>
    </row>
    <row r="1129" spans="37:40">
      <c r="AK1129" s="22"/>
      <c r="AL1129" s="22"/>
      <c r="AM1129" s="22"/>
      <c r="AN1129" s="22"/>
    </row>
    <row r="1130" spans="37:40">
      <c r="AK1130" s="22"/>
      <c r="AL1130" s="22"/>
      <c r="AM1130" s="22"/>
      <c r="AN1130" s="22"/>
    </row>
    <row r="1131" spans="37:40">
      <c r="AK1131" s="22"/>
      <c r="AL1131" s="22"/>
      <c r="AM1131" s="22"/>
      <c r="AN1131" s="22"/>
    </row>
    <row r="1132" spans="37:40">
      <c r="AK1132" s="22"/>
      <c r="AL1132" s="22"/>
      <c r="AM1132" s="22"/>
      <c r="AN1132" s="22"/>
    </row>
    <row r="1133" spans="37:40">
      <c r="AK1133" s="22"/>
      <c r="AL1133" s="22"/>
      <c r="AM1133" s="22"/>
      <c r="AN1133" s="22"/>
    </row>
    <row r="1134" spans="37:40">
      <c r="AK1134" s="22"/>
      <c r="AL1134" s="22"/>
      <c r="AM1134" s="22"/>
      <c r="AN1134" s="22"/>
    </row>
    <row r="1135" spans="37:40">
      <c r="AK1135" s="22"/>
      <c r="AL1135" s="22"/>
      <c r="AM1135" s="22"/>
      <c r="AN1135" s="22"/>
    </row>
    <row r="1136" spans="37:40">
      <c r="AK1136" s="22"/>
      <c r="AL1136" s="22"/>
      <c r="AM1136" s="22"/>
      <c r="AN1136" s="22"/>
    </row>
    <row r="1137" spans="37:40">
      <c r="AK1137" s="22"/>
      <c r="AL1137" s="22"/>
      <c r="AM1137" s="22"/>
      <c r="AN1137" s="22"/>
    </row>
    <row r="1138" spans="37:40">
      <c r="AK1138" s="22"/>
      <c r="AL1138" s="22"/>
      <c r="AM1138" s="22"/>
      <c r="AN1138" s="22"/>
    </row>
    <row r="1139" spans="37:40">
      <c r="AK1139" s="22"/>
      <c r="AL1139" s="22"/>
      <c r="AM1139" s="22"/>
      <c r="AN1139" s="22"/>
    </row>
    <row r="1140" spans="37:40">
      <c r="AK1140" s="22"/>
      <c r="AL1140" s="22"/>
      <c r="AM1140" s="22"/>
      <c r="AN1140" s="22"/>
    </row>
    <row r="1141" spans="37:40">
      <c r="AK1141" s="22"/>
      <c r="AL1141" s="22"/>
      <c r="AM1141" s="22"/>
      <c r="AN1141" s="22"/>
    </row>
    <row r="1142" spans="37:40">
      <c r="AK1142" s="22"/>
      <c r="AL1142" s="22"/>
      <c r="AM1142" s="22"/>
      <c r="AN1142" s="22"/>
    </row>
    <row r="1143" spans="37:40">
      <c r="AK1143" s="22"/>
      <c r="AL1143" s="22"/>
      <c r="AM1143" s="22"/>
      <c r="AN1143" s="22"/>
    </row>
    <row r="1144" spans="37:40">
      <c r="AK1144" s="22"/>
      <c r="AL1144" s="22"/>
      <c r="AM1144" s="22"/>
      <c r="AN1144" s="22"/>
    </row>
    <row r="1145" spans="37:40">
      <c r="AK1145" s="22"/>
      <c r="AL1145" s="22"/>
      <c r="AM1145" s="22"/>
      <c r="AN1145" s="22"/>
    </row>
    <row r="1146" spans="37:40">
      <c r="AK1146" s="22"/>
      <c r="AL1146" s="22"/>
      <c r="AM1146" s="22"/>
      <c r="AN1146" s="22"/>
    </row>
    <row r="1147" spans="37:40">
      <c r="AK1147" s="22"/>
      <c r="AL1147" s="22"/>
      <c r="AM1147" s="22"/>
      <c r="AN1147" s="22"/>
    </row>
    <row r="1148" spans="37:40">
      <c r="AK1148" s="22"/>
      <c r="AL1148" s="22"/>
      <c r="AM1148" s="22"/>
      <c r="AN1148" s="22"/>
    </row>
    <row r="1149" spans="37:40">
      <c r="AK1149" s="22"/>
      <c r="AL1149" s="22"/>
      <c r="AM1149" s="22"/>
      <c r="AN1149" s="22"/>
    </row>
    <row r="1150" spans="37:40">
      <c r="AK1150" s="22"/>
      <c r="AL1150" s="22"/>
      <c r="AM1150" s="22"/>
      <c r="AN1150" s="22"/>
    </row>
    <row r="1151" spans="37:40">
      <c r="AK1151" s="22"/>
      <c r="AL1151" s="22"/>
      <c r="AM1151" s="22"/>
      <c r="AN1151" s="22"/>
    </row>
    <row r="1152" spans="37:40">
      <c r="AK1152" s="22"/>
      <c r="AL1152" s="22"/>
      <c r="AM1152" s="22"/>
      <c r="AN1152" s="22"/>
    </row>
    <row r="1153" spans="37:40">
      <c r="AK1153" s="22"/>
      <c r="AL1153" s="22"/>
      <c r="AM1153" s="22"/>
      <c r="AN1153" s="22"/>
    </row>
    <row r="1154" spans="37:40">
      <c r="AK1154" s="22"/>
      <c r="AL1154" s="22"/>
      <c r="AM1154" s="22"/>
      <c r="AN1154" s="22"/>
    </row>
    <row r="1155" spans="37:40">
      <c r="AK1155" s="22"/>
      <c r="AL1155" s="22"/>
      <c r="AM1155" s="22"/>
      <c r="AN1155" s="22"/>
    </row>
    <row r="1156" spans="37:40">
      <c r="AK1156" s="22"/>
      <c r="AL1156" s="22"/>
      <c r="AM1156" s="22"/>
      <c r="AN1156" s="22"/>
    </row>
    <row r="1157" spans="37:40">
      <c r="AK1157" s="22"/>
      <c r="AL1157" s="22"/>
      <c r="AM1157" s="22"/>
      <c r="AN1157" s="22"/>
    </row>
    <row r="1158" spans="37:40">
      <c r="AK1158" s="22"/>
      <c r="AL1158" s="22"/>
      <c r="AM1158" s="22"/>
      <c r="AN1158" s="22"/>
    </row>
    <row r="1159" spans="37:40">
      <c r="AK1159" s="22"/>
      <c r="AL1159" s="22"/>
      <c r="AM1159" s="22"/>
      <c r="AN1159" s="22"/>
    </row>
    <row r="1160" spans="37:40">
      <c r="AK1160" s="22"/>
      <c r="AL1160" s="22"/>
      <c r="AM1160" s="22"/>
      <c r="AN1160" s="22"/>
    </row>
    <row r="1161" spans="37:40">
      <c r="AK1161" s="22"/>
      <c r="AL1161" s="22"/>
      <c r="AM1161" s="22"/>
      <c r="AN1161" s="22"/>
    </row>
    <row r="1162" spans="37:40">
      <c r="AK1162" s="22"/>
      <c r="AL1162" s="22"/>
      <c r="AM1162" s="22"/>
      <c r="AN1162" s="22"/>
    </row>
    <row r="1163" spans="37:40">
      <c r="AK1163" s="22"/>
      <c r="AL1163" s="22"/>
      <c r="AM1163" s="22"/>
      <c r="AN1163" s="22"/>
    </row>
    <row r="1164" spans="37:40">
      <c r="AK1164" s="22"/>
      <c r="AL1164" s="22"/>
      <c r="AM1164" s="22"/>
      <c r="AN1164" s="22"/>
    </row>
    <row r="1165" spans="37:40">
      <c r="AK1165" s="22"/>
      <c r="AL1165" s="22"/>
      <c r="AM1165" s="22"/>
      <c r="AN1165" s="22"/>
    </row>
    <row r="1166" spans="37:40">
      <c r="AK1166" s="22"/>
      <c r="AL1166" s="22"/>
      <c r="AM1166" s="22"/>
      <c r="AN1166" s="22"/>
    </row>
    <row r="1167" spans="37:40">
      <c r="AK1167" s="22"/>
      <c r="AL1167" s="22"/>
      <c r="AM1167" s="22"/>
      <c r="AN1167" s="22"/>
    </row>
    <row r="1168" spans="37:40">
      <c r="AK1168" s="22"/>
      <c r="AL1168" s="22"/>
      <c r="AM1168" s="22"/>
      <c r="AN1168" s="22"/>
    </row>
    <row r="1169" spans="37:40">
      <c r="AK1169" s="22"/>
      <c r="AL1169" s="22"/>
      <c r="AM1169" s="22"/>
      <c r="AN1169" s="22"/>
    </row>
    <row r="1170" spans="37:40">
      <c r="AK1170" s="22"/>
      <c r="AL1170" s="22"/>
      <c r="AM1170" s="22"/>
      <c r="AN1170" s="22"/>
    </row>
    <row r="1171" spans="37:40">
      <c r="AK1171" s="22"/>
      <c r="AL1171" s="22"/>
      <c r="AM1171" s="22"/>
      <c r="AN1171" s="22"/>
    </row>
    <row r="1172" spans="37:40">
      <c r="AK1172" s="22"/>
      <c r="AL1172" s="22"/>
      <c r="AM1172" s="22"/>
      <c r="AN1172" s="22"/>
    </row>
    <row r="1173" spans="37:40">
      <c r="AK1173" s="22"/>
      <c r="AL1173" s="22"/>
      <c r="AM1173" s="22"/>
      <c r="AN1173" s="22"/>
    </row>
    <row r="1174" spans="37:40">
      <c r="AK1174" s="22"/>
      <c r="AL1174" s="22"/>
      <c r="AM1174" s="22"/>
      <c r="AN1174" s="22"/>
    </row>
    <row r="1175" spans="37:40">
      <c r="AK1175" s="22"/>
      <c r="AL1175" s="22"/>
      <c r="AM1175" s="22"/>
      <c r="AN1175" s="22"/>
    </row>
    <row r="1176" spans="37:40">
      <c r="AK1176" s="22"/>
      <c r="AL1176" s="22"/>
      <c r="AM1176" s="22"/>
      <c r="AN1176" s="22"/>
    </row>
    <row r="1177" spans="37:40">
      <c r="AK1177" s="22"/>
      <c r="AL1177" s="22"/>
      <c r="AM1177" s="22"/>
      <c r="AN1177" s="22"/>
    </row>
    <row r="1178" spans="37:40">
      <c r="AK1178" s="22"/>
      <c r="AL1178" s="22"/>
      <c r="AM1178" s="22"/>
      <c r="AN1178" s="22"/>
    </row>
    <row r="1179" spans="37:40">
      <c r="AK1179" s="22"/>
      <c r="AL1179" s="22"/>
      <c r="AM1179" s="22"/>
      <c r="AN1179" s="22"/>
    </row>
    <row r="1180" spans="37:40">
      <c r="AK1180" s="22"/>
      <c r="AL1180" s="22"/>
      <c r="AM1180" s="22"/>
      <c r="AN1180" s="22"/>
    </row>
    <row r="1181" spans="37:40">
      <c r="AK1181" s="22"/>
      <c r="AL1181" s="22"/>
      <c r="AM1181" s="22"/>
      <c r="AN1181" s="22"/>
    </row>
    <row r="1182" spans="37:40">
      <c r="AK1182" s="22"/>
      <c r="AL1182" s="22"/>
      <c r="AM1182" s="22"/>
      <c r="AN1182" s="22"/>
    </row>
    <row r="1183" spans="37:40">
      <c r="AK1183" s="22"/>
      <c r="AL1183" s="22"/>
      <c r="AM1183" s="22"/>
      <c r="AN1183" s="22"/>
    </row>
    <row r="1184" spans="37:40">
      <c r="AK1184" s="22"/>
      <c r="AL1184" s="22"/>
      <c r="AM1184" s="22"/>
      <c r="AN1184" s="22"/>
    </row>
    <row r="1185" spans="37:40">
      <c r="AK1185" s="22"/>
      <c r="AL1185" s="22"/>
      <c r="AM1185" s="22"/>
      <c r="AN1185" s="22"/>
    </row>
    <row r="1186" spans="37:40">
      <c r="AK1186" s="22"/>
      <c r="AL1186" s="22"/>
      <c r="AM1186" s="22"/>
      <c r="AN1186" s="22"/>
    </row>
    <row r="1187" spans="37:40">
      <c r="AK1187" s="22"/>
      <c r="AL1187" s="22"/>
      <c r="AM1187" s="22"/>
      <c r="AN1187" s="22"/>
    </row>
    <row r="1188" spans="37:40">
      <c r="AK1188" s="22"/>
      <c r="AL1188" s="22"/>
      <c r="AM1188" s="22"/>
      <c r="AN1188" s="22"/>
    </row>
    <row r="1189" spans="37:40">
      <c r="AK1189" s="22"/>
      <c r="AL1189" s="22"/>
      <c r="AM1189" s="22"/>
      <c r="AN1189" s="22"/>
    </row>
    <row r="1190" spans="37:40">
      <c r="AK1190" s="22"/>
      <c r="AL1190" s="22"/>
      <c r="AM1190" s="22"/>
      <c r="AN1190" s="22"/>
    </row>
    <row r="1191" spans="37:40">
      <c r="AK1191" s="22"/>
      <c r="AL1191" s="22"/>
      <c r="AM1191" s="22"/>
      <c r="AN1191" s="22"/>
    </row>
    <row r="1192" spans="37:40">
      <c r="AK1192" s="22"/>
      <c r="AL1192" s="22"/>
      <c r="AM1192" s="22"/>
      <c r="AN1192" s="22"/>
    </row>
    <row r="1193" spans="37:40">
      <c r="AK1193" s="22"/>
      <c r="AL1193" s="22"/>
      <c r="AM1193" s="22"/>
      <c r="AN1193" s="22"/>
    </row>
    <row r="1194" spans="37:40">
      <c r="AK1194" s="22"/>
      <c r="AL1194" s="22"/>
      <c r="AM1194" s="22"/>
      <c r="AN1194" s="22"/>
    </row>
    <row r="1195" spans="37:40">
      <c r="AK1195" s="22"/>
      <c r="AL1195" s="22"/>
      <c r="AM1195" s="22"/>
      <c r="AN1195" s="22"/>
    </row>
    <row r="1196" spans="37:40">
      <c r="AK1196" s="22"/>
      <c r="AL1196" s="22"/>
      <c r="AM1196" s="22"/>
      <c r="AN1196" s="22"/>
    </row>
    <row r="1197" spans="37:40">
      <c r="AK1197" s="22"/>
      <c r="AL1197" s="22"/>
      <c r="AM1197" s="22"/>
      <c r="AN1197" s="22"/>
    </row>
    <row r="1198" spans="37:40">
      <c r="AK1198" s="22"/>
      <c r="AL1198" s="22"/>
      <c r="AM1198" s="22"/>
      <c r="AN1198" s="22"/>
    </row>
    <row r="1199" spans="37:40">
      <c r="AK1199" s="22"/>
      <c r="AL1199" s="22"/>
      <c r="AM1199" s="22"/>
      <c r="AN1199" s="22"/>
    </row>
    <row r="1200" spans="37:40">
      <c r="AK1200" s="22"/>
      <c r="AL1200" s="22"/>
      <c r="AM1200" s="22"/>
      <c r="AN1200" s="22"/>
    </row>
    <row r="1201" spans="37:40">
      <c r="AK1201" s="22"/>
      <c r="AL1201" s="22"/>
      <c r="AM1201" s="22"/>
      <c r="AN1201" s="22"/>
    </row>
    <row r="1202" spans="37:40">
      <c r="AK1202" s="22"/>
      <c r="AL1202" s="22"/>
      <c r="AM1202" s="22"/>
      <c r="AN1202" s="22"/>
    </row>
    <row r="1203" spans="37:40">
      <c r="AK1203" s="22"/>
      <c r="AL1203" s="22"/>
      <c r="AM1203" s="22"/>
      <c r="AN1203" s="22"/>
    </row>
    <row r="1204" spans="37:40">
      <c r="AK1204" s="22"/>
      <c r="AL1204" s="22"/>
      <c r="AM1204" s="22"/>
      <c r="AN1204" s="22"/>
    </row>
    <row r="1205" spans="37:40">
      <c r="AK1205" s="22"/>
      <c r="AL1205" s="22"/>
      <c r="AM1205" s="22"/>
      <c r="AN1205" s="22"/>
    </row>
    <row r="1206" spans="37:40">
      <c r="AK1206" s="22"/>
      <c r="AL1206" s="22"/>
      <c r="AM1206" s="22"/>
      <c r="AN1206" s="22"/>
    </row>
    <row r="1207" spans="37:40">
      <c r="AK1207" s="22"/>
      <c r="AL1207" s="22"/>
      <c r="AM1207" s="22"/>
      <c r="AN1207" s="22"/>
    </row>
    <row r="1208" spans="37:40">
      <c r="AK1208" s="22"/>
      <c r="AL1208" s="22"/>
      <c r="AM1208" s="22"/>
      <c r="AN1208" s="22"/>
    </row>
    <row r="1209" spans="37:40">
      <c r="AK1209" s="22"/>
      <c r="AL1209" s="22"/>
      <c r="AM1209" s="22"/>
      <c r="AN1209" s="22"/>
    </row>
    <row r="1210" spans="37:40">
      <c r="AK1210" s="22"/>
      <c r="AL1210" s="22"/>
      <c r="AM1210" s="22"/>
      <c r="AN1210" s="22"/>
    </row>
    <row r="1211" spans="37:40">
      <c r="AK1211" s="22"/>
      <c r="AL1211" s="22"/>
      <c r="AM1211" s="22"/>
      <c r="AN1211" s="22"/>
    </row>
    <row r="1212" spans="37:40">
      <c r="AK1212" s="22"/>
      <c r="AL1212" s="22"/>
      <c r="AM1212" s="22"/>
      <c r="AN1212" s="22"/>
    </row>
    <row r="1213" spans="37:40">
      <c r="AK1213" s="22"/>
      <c r="AL1213" s="22"/>
      <c r="AM1213" s="22"/>
      <c r="AN1213" s="22"/>
    </row>
    <row r="1214" spans="37:40">
      <c r="AK1214" s="22"/>
      <c r="AL1214" s="22"/>
      <c r="AM1214" s="22"/>
      <c r="AN1214" s="22"/>
    </row>
    <row r="1215" spans="37:40">
      <c r="AK1215" s="22"/>
      <c r="AL1215" s="22"/>
      <c r="AM1215" s="22"/>
      <c r="AN1215" s="22"/>
    </row>
    <row r="1216" spans="37:40">
      <c r="AK1216" s="22"/>
      <c r="AL1216" s="22"/>
      <c r="AM1216" s="22"/>
      <c r="AN1216" s="22"/>
    </row>
    <row r="1217" spans="37:40">
      <c r="AK1217" s="22"/>
      <c r="AL1217" s="22"/>
      <c r="AM1217" s="22"/>
      <c r="AN1217" s="22"/>
    </row>
    <row r="1218" spans="37:40">
      <c r="AK1218" s="22"/>
      <c r="AL1218" s="22"/>
      <c r="AM1218" s="22"/>
      <c r="AN1218" s="22"/>
    </row>
    <row r="1219" spans="37:40">
      <c r="AK1219" s="22"/>
      <c r="AL1219" s="22"/>
      <c r="AM1219" s="22"/>
      <c r="AN1219" s="22"/>
    </row>
    <row r="1220" spans="37:40">
      <c r="AK1220" s="22"/>
      <c r="AL1220" s="22"/>
      <c r="AM1220" s="22"/>
      <c r="AN1220" s="22"/>
    </row>
    <row r="1221" spans="37:40">
      <c r="AK1221" s="22"/>
      <c r="AL1221" s="22"/>
      <c r="AM1221" s="22"/>
      <c r="AN1221" s="22"/>
    </row>
    <row r="1222" spans="37:40">
      <c r="AK1222" s="22"/>
      <c r="AL1222" s="22"/>
      <c r="AM1222" s="22"/>
      <c r="AN1222" s="22"/>
    </row>
    <row r="1223" spans="37:40">
      <c r="AK1223" s="22"/>
      <c r="AL1223" s="22"/>
      <c r="AM1223" s="22"/>
      <c r="AN1223" s="22"/>
    </row>
    <row r="1224" spans="37:40">
      <c r="AK1224" s="22"/>
      <c r="AL1224" s="22"/>
      <c r="AM1224" s="22"/>
      <c r="AN1224" s="22"/>
    </row>
    <row r="1225" spans="37:40">
      <c r="AK1225" s="22"/>
      <c r="AL1225" s="22"/>
      <c r="AM1225" s="22"/>
      <c r="AN1225" s="22"/>
    </row>
    <row r="1226" spans="37:40">
      <c r="AK1226" s="22"/>
      <c r="AL1226" s="22"/>
      <c r="AM1226" s="22"/>
      <c r="AN1226" s="22"/>
    </row>
    <row r="1227" spans="37:40">
      <c r="AK1227" s="22"/>
      <c r="AL1227" s="22"/>
      <c r="AM1227" s="22"/>
      <c r="AN1227" s="22"/>
    </row>
    <row r="1228" spans="37:40">
      <c r="AK1228" s="22"/>
      <c r="AL1228" s="22"/>
      <c r="AM1228" s="22"/>
      <c r="AN1228" s="22"/>
    </row>
    <row r="1229" spans="37:40">
      <c r="AK1229" s="22"/>
      <c r="AL1229" s="22"/>
      <c r="AM1229" s="22"/>
      <c r="AN1229" s="22"/>
    </row>
    <row r="1230" spans="37:40">
      <c r="AK1230" s="22"/>
      <c r="AL1230" s="22"/>
      <c r="AM1230" s="22"/>
      <c r="AN1230" s="22"/>
    </row>
    <row r="1231" spans="37:40">
      <c r="AK1231" s="22"/>
      <c r="AL1231" s="22"/>
      <c r="AM1231" s="22"/>
      <c r="AN1231" s="22"/>
    </row>
    <row r="1232" spans="37:40">
      <c r="AK1232" s="22"/>
      <c r="AL1232" s="22"/>
      <c r="AM1232" s="22"/>
      <c r="AN1232" s="22"/>
    </row>
    <row r="1233" spans="37:40">
      <c r="AK1233" s="22"/>
      <c r="AL1233" s="22"/>
      <c r="AM1233" s="22"/>
      <c r="AN1233" s="22"/>
    </row>
    <row r="1234" spans="37:40">
      <c r="AK1234" s="22"/>
      <c r="AL1234" s="22"/>
      <c r="AM1234" s="22"/>
      <c r="AN1234" s="22"/>
    </row>
    <row r="1235" spans="37:40">
      <c r="AK1235" s="22"/>
      <c r="AL1235" s="22"/>
      <c r="AM1235" s="22"/>
      <c r="AN1235" s="22"/>
    </row>
    <row r="1236" spans="37:40">
      <c r="AK1236" s="22"/>
      <c r="AL1236" s="22"/>
      <c r="AM1236" s="22"/>
      <c r="AN1236" s="22"/>
    </row>
    <row r="1237" spans="37:40">
      <c r="AK1237" s="22"/>
      <c r="AL1237" s="22"/>
      <c r="AM1237" s="22"/>
      <c r="AN1237" s="22"/>
    </row>
    <row r="1238" spans="37:40">
      <c r="AK1238" s="22"/>
      <c r="AL1238" s="22"/>
      <c r="AM1238" s="22"/>
      <c r="AN1238" s="22"/>
    </row>
    <row r="1239" spans="37:40">
      <c r="AK1239" s="22"/>
      <c r="AL1239" s="22"/>
      <c r="AM1239" s="22"/>
      <c r="AN1239" s="22"/>
    </row>
    <row r="1240" spans="37:40">
      <c r="AK1240" s="22"/>
      <c r="AL1240" s="22"/>
      <c r="AM1240" s="22"/>
      <c r="AN1240" s="22"/>
    </row>
    <row r="1241" spans="37:40">
      <c r="AK1241" s="22"/>
      <c r="AL1241" s="22"/>
      <c r="AM1241" s="22"/>
      <c r="AN1241" s="22"/>
    </row>
    <row r="1242" spans="37:40">
      <c r="AK1242" s="22"/>
      <c r="AL1242" s="22"/>
      <c r="AM1242" s="22"/>
      <c r="AN1242" s="22"/>
    </row>
    <row r="1243" spans="37:40">
      <c r="AK1243" s="22"/>
      <c r="AL1243" s="22"/>
      <c r="AM1243" s="22"/>
      <c r="AN1243" s="22"/>
    </row>
    <row r="1244" spans="37:40">
      <c r="AK1244" s="22"/>
      <c r="AL1244" s="22"/>
      <c r="AM1244" s="22"/>
      <c r="AN1244" s="22"/>
    </row>
    <row r="1245" spans="37:40">
      <c r="AK1245" s="22"/>
      <c r="AL1245" s="22"/>
      <c r="AM1245" s="22"/>
      <c r="AN1245" s="22"/>
    </row>
    <row r="1246" spans="37:40">
      <c r="AK1246" s="22"/>
      <c r="AL1246" s="22"/>
      <c r="AM1246" s="22"/>
      <c r="AN1246" s="22"/>
    </row>
    <row r="1247" spans="37:40">
      <c r="AK1247" s="22"/>
      <c r="AL1247" s="22"/>
      <c r="AM1247" s="22"/>
      <c r="AN1247" s="22"/>
    </row>
    <row r="1248" spans="37:40">
      <c r="AK1248" s="22"/>
      <c r="AL1248" s="22"/>
      <c r="AM1248" s="22"/>
      <c r="AN1248" s="22"/>
    </row>
    <row r="1249" spans="37:40">
      <c r="AK1249" s="22"/>
      <c r="AL1249" s="22"/>
      <c r="AM1249" s="22"/>
      <c r="AN1249" s="22"/>
    </row>
    <row r="1250" spans="37:40">
      <c r="AK1250" s="22"/>
      <c r="AL1250" s="22"/>
      <c r="AM1250" s="22"/>
      <c r="AN1250" s="22"/>
    </row>
    <row r="1251" spans="37:40">
      <c r="AK1251" s="22"/>
      <c r="AL1251" s="22"/>
      <c r="AM1251" s="22"/>
      <c r="AN1251" s="22"/>
    </row>
    <row r="1252" spans="37:40">
      <c r="AK1252" s="22"/>
      <c r="AL1252" s="22"/>
      <c r="AM1252" s="22"/>
      <c r="AN1252" s="22"/>
    </row>
    <row r="1253" spans="37:40">
      <c r="AK1253" s="22"/>
      <c r="AL1253" s="22"/>
      <c r="AM1253" s="22"/>
      <c r="AN1253" s="22"/>
    </row>
    <row r="1254" spans="37:40">
      <c r="AK1254" s="22"/>
      <c r="AL1254" s="22"/>
      <c r="AM1254" s="22"/>
      <c r="AN1254" s="22"/>
    </row>
    <row r="1255" spans="37:40">
      <c r="AK1255" s="22"/>
      <c r="AL1255" s="22"/>
      <c r="AM1255" s="22"/>
      <c r="AN1255" s="22"/>
    </row>
    <row r="1256" spans="37:40">
      <c r="AK1256" s="22"/>
      <c r="AL1256" s="22"/>
      <c r="AM1256" s="22"/>
      <c r="AN1256" s="22"/>
    </row>
    <row r="1257" spans="37:40">
      <c r="AK1257" s="22"/>
      <c r="AL1257" s="22"/>
      <c r="AM1257" s="22"/>
      <c r="AN1257" s="22"/>
    </row>
    <row r="1258" spans="37:40">
      <c r="AK1258" s="22"/>
      <c r="AL1258" s="22"/>
      <c r="AM1258" s="22"/>
      <c r="AN1258" s="22"/>
    </row>
    <row r="1259" spans="37:40">
      <c r="AK1259" s="22"/>
      <c r="AL1259" s="22"/>
      <c r="AM1259" s="22"/>
      <c r="AN1259" s="22"/>
    </row>
    <row r="1260" spans="37:40">
      <c r="AK1260" s="22"/>
      <c r="AL1260" s="22"/>
      <c r="AM1260" s="22"/>
      <c r="AN1260" s="22"/>
    </row>
    <row r="1261" spans="37:40">
      <c r="AK1261" s="22"/>
      <c r="AL1261" s="22"/>
      <c r="AM1261" s="22"/>
      <c r="AN1261" s="22"/>
    </row>
    <row r="1262" spans="37:40">
      <c r="AK1262" s="22"/>
      <c r="AL1262" s="22"/>
      <c r="AM1262" s="22"/>
      <c r="AN1262" s="22"/>
    </row>
    <row r="1263" spans="37:40">
      <c r="AK1263" s="22"/>
      <c r="AL1263" s="22"/>
      <c r="AM1263" s="22"/>
      <c r="AN1263" s="22"/>
    </row>
    <row r="1264" spans="37:40">
      <c r="AK1264" s="22"/>
      <c r="AL1264" s="22"/>
      <c r="AM1264" s="22"/>
      <c r="AN1264" s="22"/>
    </row>
    <row r="1265" spans="37:40">
      <c r="AK1265" s="22"/>
      <c r="AL1265" s="22"/>
      <c r="AM1265" s="22"/>
      <c r="AN1265" s="22"/>
    </row>
    <row r="1266" spans="37:40">
      <c r="AK1266" s="22"/>
      <c r="AL1266" s="22"/>
      <c r="AM1266" s="22"/>
      <c r="AN1266" s="22"/>
    </row>
    <row r="1267" spans="37:40">
      <c r="AK1267" s="22"/>
      <c r="AL1267" s="22"/>
      <c r="AM1267" s="22"/>
      <c r="AN1267" s="22"/>
    </row>
    <row r="1268" spans="37:40">
      <c r="AK1268" s="22"/>
      <c r="AL1268" s="22"/>
      <c r="AM1268" s="22"/>
      <c r="AN1268" s="22"/>
    </row>
    <row r="1269" spans="37:40">
      <c r="AK1269" s="22"/>
      <c r="AL1269" s="22"/>
      <c r="AM1269" s="22"/>
      <c r="AN1269" s="22"/>
    </row>
    <row r="1270" spans="37:40">
      <c r="AK1270" s="22"/>
      <c r="AL1270" s="22"/>
      <c r="AM1270" s="22"/>
      <c r="AN1270" s="22"/>
    </row>
    <row r="1271" spans="37:40">
      <c r="AK1271" s="22"/>
      <c r="AL1271" s="22"/>
      <c r="AM1271" s="22"/>
      <c r="AN1271" s="22"/>
    </row>
    <row r="1272" spans="37:40">
      <c r="AK1272" s="22"/>
      <c r="AL1272" s="22"/>
      <c r="AM1272" s="22"/>
      <c r="AN1272" s="22"/>
    </row>
    <row r="1273" spans="37:40">
      <c r="AK1273" s="22"/>
      <c r="AL1273" s="22"/>
      <c r="AM1273" s="22"/>
      <c r="AN1273" s="22"/>
    </row>
    <row r="1274" spans="37:40">
      <c r="AK1274" s="22"/>
      <c r="AL1274" s="22"/>
      <c r="AM1274" s="22"/>
      <c r="AN1274" s="22"/>
    </row>
    <row r="1275" spans="37:40">
      <c r="AK1275" s="22"/>
      <c r="AL1275" s="22"/>
      <c r="AM1275" s="22"/>
      <c r="AN1275" s="22"/>
    </row>
    <row r="1276" spans="37:40">
      <c r="AK1276" s="22"/>
      <c r="AL1276" s="22"/>
      <c r="AM1276" s="22"/>
      <c r="AN1276" s="22"/>
    </row>
    <row r="1277" spans="37:40">
      <c r="AK1277" s="22"/>
      <c r="AL1277" s="22"/>
      <c r="AM1277" s="22"/>
      <c r="AN1277" s="22"/>
    </row>
    <row r="1278" spans="37:40">
      <c r="AK1278" s="22"/>
      <c r="AL1278" s="22"/>
      <c r="AM1278" s="22"/>
      <c r="AN1278" s="22"/>
    </row>
    <row r="1279" spans="37:40">
      <c r="AK1279" s="22"/>
      <c r="AL1279" s="22"/>
      <c r="AM1279" s="22"/>
      <c r="AN1279" s="22"/>
    </row>
    <row r="1280" spans="37:40">
      <c r="AK1280" s="22"/>
      <c r="AL1280" s="22"/>
      <c r="AM1280" s="22"/>
      <c r="AN1280" s="22"/>
    </row>
    <row r="1281" spans="37:40">
      <c r="AK1281" s="22"/>
      <c r="AL1281" s="22"/>
      <c r="AM1281" s="22"/>
      <c r="AN1281" s="22"/>
    </row>
    <row r="1282" spans="37:40">
      <c r="AK1282" s="22"/>
      <c r="AL1282" s="22"/>
      <c r="AM1282" s="22"/>
      <c r="AN1282" s="22"/>
    </row>
    <row r="1283" spans="37:40">
      <c r="AK1283" s="22"/>
      <c r="AL1283" s="22"/>
      <c r="AM1283" s="22"/>
      <c r="AN1283" s="22"/>
    </row>
    <row r="1284" spans="37:40">
      <c r="AK1284" s="22"/>
      <c r="AL1284" s="22"/>
      <c r="AM1284" s="22"/>
      <c r="AN1284" s="22"/>
    </row>
    <row r="1285" spans="37:40">
      <c r="AK1285" s="22"/>
      <c r="AL1285" s="22"/>
      <c r="AM1285" s="22"/>
      <c r="AN1285" s="22"/>
    </row>
    <row r="1286" spans="37:40">
      <c r="AK1286" s="22"/>
      <c r="AL1286" s="22"/>
      <c r="AM1286" s="22"/>
      <c r="AN1286" s="22"/>
    </row>
    <row r="1287" spans="37:40">
      <c r="AK1287" s="22"/>
      <c r="AL1287" s="22"/>
      <c r="AM1287" s="22"/>
      <c r="AN1287" s="22"/>
    </row>
    <row r="1288" spans="37:40">
      <c r="AK1288" s="22"/>
      <c r="AL1288" s="22"/>
      <c r="AM1288" s="22"/>
      <c r="AN1288" s="22"/>
    </row>
    <row r="1289" spans="37:40">
      <c r="AK1289" s="22"/>
      <c r="AL1289" s="22"/>
      <c r="AM1289" s="22"/>
      <c r="AN1289" s="22"/>
    </row>
    <row r="1290" spans="37:40">
      <c r="AK1290" s="22"/>
      <c r="AL1290" s="22"/>
      <c r="AM1290" s="22"/>
      <c r="AN1290" s="22"/>
    </row>
    <row r="1291" spans="37:40">
      <c r="AK1291" s="22"/>
      <c r="AL1291" s="22"/>
      <c r="AM1291" s="22"/>
      <c r="AN1291" s="22"/>
    </row>
    <row r="1292" spans="37:40">
      <c r="AK1292" s="22"/>
      <c r="AL1292" s="22"/>
      <c r="AM1292" s="22"/>
      <c r="AN1292" s="22"/>
    </row>
    <row r="1293" spans="37:40">
      <c r="AK1293" s="22"/>
      <c r="AL1293" s="22"/>
      <c r="AM1293" s="22"/>
      <c r="AN1293" s="22"/>
    </row>
    <row r="1294" spans="37:40">
      <c r="AK1294" s="22"/>
      <c r="AL1294" s="22"/>
      <c r="AM1294" s="22"/>
      <c r="AN1294" s="22"/>
    </row>
    <row r="1295" spans="37:40">
      <c r="AK1295" s="22"/>
      <c r="AL1295" s="22"/>
      <c r="AM1295" s="22"/>
      <c r="AN1295" s="22"/>
    </row>
    <row r="1296" spans="37:40">
      <c r="AK1296" s="22"/>
      <c r="AL1296" s="22"/>
      <c r="AM1296" s="22"/>
      <c r="AN1296" s="22"/>
    </row>
    <row r="1297" spans="37:40">
      <c r="AK1297" s="22"/>
      <c r="AL1297" s="22"/>
      <c r="AM1297" s="22"/>
      <c r="AN1297" s="22"/>
    </row>
    <row r="1298" spans="37:40">
      <c r="AK1298" s="22"/>
      <c r="AL1298" s="22"/>
      <c r="AM1298" s="22"/>
      <c r="AN1298" s="22"/>
    </row>
    <row r="1299" spans="37:40">
      <c r="AK1299" s="22"/>
      <c r="AL1299" s="22"/>
      <c r="AM1299" s="22"/>
      <c r="AN1299" s="22"/>
    </row>
    <row r="1300" spans="37:40">
      <c r="AK1300" s="22"/>
      <c r="AL1300" s="22"/>
      <c r="AM1300" s="22"/>
      <c r="AN1300" s="22"/>
    </row>
    <row r="1301" spans="37:40">
      <c r="AK1301" s="22"/>
      <c r="AL1301" s="22"/>
      <c r="AM1301" s="22"/>
      <c r="AN1301" s="22"/>
    </row>
    <row r="1302" spans="37:40">
      <c r="AK1302" s="22"/>
      <c r="AL1302" s="22"/>
      <c r="AM1302" s="22"/>
      <c r="AN1302" s="22"/>
    </row>
    <row r="1303" spans="37:40">
      <c r="AK1303" s="22"/>
      <c r="AL1303" s="22"/>
      <c r="AM1303" s="22"/>
      <c r="AN1303" s="22"/>
    </row>
    <row r="1304" spans="37:40">
      <c r="AK1304" s="22"/>
      <c r="AL1304" s="22"/>
      <c r="AM1304" s="22"/>
      <c r="AN1304" s="22"/>
    </row>
    <row r="1305" spans="37:40">
      <c r="AK1305" s="22"/>
      <c r="AL1305" s="22"/>
      <c r="AM1305" s="22"/>
      <c r="AN1305" s="22"/>
    </row>
    <row r="1306" spans="37:40">
      <c r="AK1306" s="22"/>
      <c r="AL1306" s="22"/>
      <c r="AM1306" s="22"/>
      <c r="AN1306" s="22"/>
    </row>
    <row r="1307" spans="37:40">
      <c r="AK1307" s="22"/>
      <c r="AL1307" s="22"/>
      <c r="AM1307" s="22"/>
      <c r="AN1307" s="22"/>
    </row>
    <row r="1308" spans="37:40">
      <c r="AK1308" s="22"/>
      <c r="AL1308" s="22"/>
      <c r="AM1308" s="22"/>
      <c r="AN1308" s="22"/>
    </row>
    <row r="1309" spans="37:40">
      <c r="AK1309" s="22"/>
      <c r="AL1309" s="22"/>
      <c r="AM1309" s="22"/>
      <c r="AN1309" s="22"/>
    </row>
    <row r="1310" spans="37:40">
      <c r="AK1310" s="22"/>
      <c r="AL1310" s="22"/>
      <c r="AM1310" s="22"/>
      <c r="AN1310" s="22"/>
    </row>
    <row r="1311" spans="37:40">
      <c r="AK1311" s="22"/>
      <c r="AL1311" s="22"/>
      <c r="AM1311" s="22"/>
      <c r="AN1311" s="22"/>
    </row>
    <row r="1312" spans="37:40">
      <c r="AK1312" s="22"/>
      <c r="AL1312" s="22"/>
      <c r="AM1312" s="22"/>
      <c r="AN1312" s="22"/>
    </row>
    <row r="1313" spans="37:40">
      <c r="AK1313" s="22"/>
      <c r="AL1313" s="22"/>
      <c r="AM1313" s="22"/>
      <c r="AN1313" s="22"/>
    </row>
    <row r="1314" spans="37:40">
      <c r="AK1314" s="22"/>
      <c r="AL1314" s="22"/>
      <c r="AM1314" s="22"/>
      <c r="AN1314" s="22"/>
    </row>
    <row r="1315" spans="37:40">
      <c r="AK1315" s="22"/>
      <c r="AL1315" s="22"/>
      <c r="AM1315" s="22"/>
      <c r="AN1315" s="22"/>
    </row>
    <row r="1316" spans="37:40">
      <c r="AK1316" s="22"/>
      <c r="AL1316" s="22"/>
      <c r="AM1316" s="22"/>
      <c r="AN1316" s="22"/>
    </row>
    <row r="1317" spans="37:40">
      <c r="AK1317" s="22"/>
      <c r="AL1317" s="22"/>
      <c r="AM1317" s="22"/>
      <c r="AN1317" s="22"/>
    </row>
    <row r="1318" spans="37:40">
      <c r="AK1318" s="22"/>
      <c r="AL1318" s="22"/>
      <c r="AM1318" s="22"/>
      <c r="AN1318" s="22"/>
    </row>
    <row r="1319" spans="37:40">
      <c r="AK1319" s="22"/>
      <c r="AL1319" s="22"/>
      <c r="AM1319" s="22"/>
      <c r="AN1319" s="22"/>
    </row>
    <row r="1320" spans="37:40">
      <c r="AK1320" s="22"/>
      <c r="AL1320" s="22"/>
      <c r="AM1320" s="22"/>
      <c r="AN1320" s="22"/>
    </row>
    <row r="1321" spans="37:40">
      <c r="AK1321" s="22"/>
      <c r="AL1321" s="22"/>
      <c r="AM1321" s="22"/>
      <c r="AN1321" s="22"/>
    </row>
    <row r="1322" spans="37:40">
      <c r="AK1322" s="22"/>
      <c r="AL1322" s="22"/>
      <c r="AM1322" s="22"/>
      <c r="AN1322" s="22"/>
    </row>
    <row r="1323" spans="37:40">
      <c r="AK1323" s="22"/>
      <c r="AL1323" s="22"/>
      <c r="AM1323" s="22"/>
      <c r="AN1323" s="22"/>
    </row>
    <row r="1324" spans="37:40">
      <c r="AK1324" s="22"/>
      <c r="AL1324" s="22"/>
      <c r="AM1324" s="22"/>
      <c r="AN1324" s="22"/>
    </row>
    <row r="1325" spans="37:40">
      <c r="AK1325" s="22"/>
      <c r="AL1325" s="22"/>
      <c r="AM1325" s="22"/>
      <c r="AN1325" s="22"/>
    </row>
    <row r="1326" spans="37:40">
      <c r="AK1326" s="22"/>
      <c r="AL1326" s="22"/>
      <c r="AM1326" s="22"/>
      <c r="AN1326" s="22"/>
    </row>
    <row r="1327" spans="37:40">
      <c r="AK1327" s="22"/>
      <c r="AL1327" s="22"/>
      <c r="AM1327" s="22"/>
      <c r="AN1327" s="22"/>
    </row>
    <row r="1328" spans="37:40">
      <c r="AK1328" s="22"/>
      <c r="AL1328" s="22"/>
      <c r="AM1328" s="22"/>
      <c r="AN1328" s="22"/>
    </row>
    <row r="1329" spans="37:40">
      <c r="AK1329" s="22"/>
      <c r="AL1329" s="22"/>
      <c r="AM1329" s="22"/>
      <c r="AN1329" s="22"/>
    </row>
    <row r="1330" spans="37:40">
      <c r="AK1330" s="22"/>
      <c r="AL1330" s="22"/>
      <c r="AM1330" s="22"/>
      <c r="AN1330" s="22"/>
    </row>
    <row r="1331" spans="37:40">
      <c r="AK1331" s="22"/>
      <c r="AL1331" s="22"/>
      <c r="AM1331" s="22"/>
      <c r="AN1331" s="22"/>
    </row>
    <row r="1332" spans="37:40">
      <c r="AK1332" s="22"/>
      <c r="AL1332" s="22"/>
      <c r="AM1332" s="22"/>
      <c r="AN1332" s="22"/>
    </row>
    <row r="1333" spans="37:40">
      <c r="AK1333" s="22"/>
      <c r="AL1333" s="22"/>
      <c r="AM1333" s="22"/>
      <c r="AN1333" s="22"/>
    </row>
    <row r="1334" spans="37:40">
      <c r="AK1334" s="22"/>
      <c r="AL1334" s="22"/>
      <c r="AM1334" s="22"/>
      <c r="AN1334" s="22"/>
    </row>
    <row r="1335" spans="37:40">
      <c r="AK1335" s="22"/>
      <c r="AL1335" s="22"/>
      <c r="AM1335" s="22"/>
      <c r="AN1335" s="22"/>
    </row>
    <row r="1336" spans="37:40">
      <c r="AK1336" s="22"/>
      <c r="AL1336" s="22"/>
      <c r="AM1336" s="22"/>
      <c r="AN1336" s="22"/>
    </row>
    <row r="1337" spans="37:40">
      <c r="AK1337" s="22"/>
      <c r="AL1337" s="22"/>
      <c r="AM1337" s="22"/>
      <c r="AN1337" s="22"/>
    </row>
    <row r="1338" spans="37:40">
      <c r="AK1338" s="22"/>
      <c r="AL1338" s="22"/>
      <c r="AM1338" s="22"/>
      <c r="AN1338" s="22"/>
    </row>
    <row r="1339" spans="37:40">
      <c r="AK1339" s="22"/>
      <c r="AL1339" s="22"/>
      <c r="AM1339" s="22"/>
      <c r="AN1339" s="22"/>
    </row>
    <row r="1340" spans="37:40">
      <c r="AK1340" s="22"/>
      <c r="AL1340" s="22"/>
      <c r="AM1340" s="22"/>
      <c r="AN1340" s="22"/>
    </row>
    <row r="1341" spans="37:40">
      <c r="AK1341" s="22"/>
      <c r="AL1341" s="22"/>
      <c r="AM1341" s="22"/>
      <c r="AN1341" s="22"/>
    </row>
    <row r="1342" spans="37:40">
      <c r="AK1342" s="22"/>
      <c r="AL1342" s="22"/>
      <c r="AM1342" s="22"/>
      <c r="AN1342" s="22"/>
    </row>
    <row r="1343" spans="37:40">
      <c r="AK1343" s="22"/>
      <c r="AL1343" s="22"/>
      <c r="AM1343" s="22"/>
      <c r="AN1343" s="22"/>
    </row>
    <row r="1344" spans="37:40">
      <c r="AK1344" s="22"/>
      <c r="AL1344" s="22"/>
      <c r="AM1344" s="22"/>
      <c r="AN1344" s="22"/>
    </row>
    <row r="1345" spans="37:40">
      <c r="AK1345" s="22"/>
      <c r="AL1345" s="22"/>
      <c r="AM1345" s="22"/>
      <c r="AN1345" s="22"/>
    </row>
    <row r="1346" spans="37:40">
      <c r="AK1346" s="22"/>
      <c r="AL1346" s="22"/>
      <c r="AM1346" s="22"/>
      <c r="AN1346" s="22"/>
    </row>
    <row r="1347" spans="37:40">
      <c r="AK1347" s="22"/>
      <c r="AL1347" s="22"/>
      <c r="AM1347" s="22"/>
      <c r="AN1347" s="22"/>
    </row>
    <row r="1348" spans="37:40">
      <c r="AK1348" s="22"/>
      <c r="AL1348" s="22"/>
      <c r="AM1348" s="22"/>
      <c r="AN1348" s="22"/>
    </row>
    <row r="1349" spans="37:40">
      <c r="AK1349" s="22"/>
      <c r="AL1349" s="22"/>
      <c r="AM1349" s="22"/>
      <c r="AN1349" s="22"/>
    </row>
    <row r="1350" spans="37:40">
      <c r="AK1350" s="22"/>
      <c r="AL1350" s="22"/>
      <c r="AM1350" s="22"/>
      <c r="AN1350" s="22"/>
    </row>
    <row r="1351" spans="37:40">
      <c r="AK1351" s="22"/>
      <c r="AL1351" s="22"/>
      <c r="AM1351" s="22"/>
      <c r="AN1351" s="22"/>
    </row>
    <row r="1352" spans="37:40">
      <c r="AK1352" s="22"/>
      <c r="AL1352" s="22"/>
      <c r="AM1352" s="22"/>
      <c r="AN1352" s="22"/>
    </row>
    <row r="1353" spans="37:40">
      <c r="AK1353" s="22"/>
      <c r="AL1353" s="22"/>
      <c r="AM1353" s="22"/>
      <c r="AN1353" s="22"/>
    </row>
    <row r="1354" spans="37:40">
      <c r="AK1354" s="22"/>
      <c r="AL1354" s="22"/>
      <c r="AM1354" s="22"/>
      <c r="AN1354" s="22"/>
    </row>
    <row r="1355" spans="37:40">
      <c r="AK1355" s="22"/>
      <c r="AL1355" s="22"/>
      <c r="AM1355" s="22"/>
      <c r="AN1355" s="22"/>
    </row>
    <row r="1356" spans="37:40">
      <c r="AK1356" s="22"/>
      <c r="AL1356" s="22"/>
      <c r="AM1356" s="22"/>
      <c r="AN1356" s="22"/>
    </row>
    <row r="1357" spans="37:40">
      <c r="AK1357" s="22"/>
      <c r="AL1357" s="22"/>
      <c r="AM1357" s="22"/>
      <c r="AN1357" s="22"/>
    </row>
    <row r="1358" spans="37:40">
      <c r="AK1358" s="22"/>
      <c r="AL1358" s="22"/>
      <c r="AM1358" s="22"/>
      <c r="AN1358" s="22"/>
    </row>
    <row r="1359" spans="37:40">
      <c r="AK1359" s="22"/>
      <c r="AL1359" s="22"/>
      <c r="AM1359" s="22"/>
      <c r="AN1359" s="22"/>
    </row>
    <row r="1360" spans="37:40">
      <c r="AK1360" s="22"/>
      <c r="AL1360" s="22"/>
      <c r="AM1360" s="22"/>
      <c r="AN1360" s="22"/>
    </row>
    <row r="1361" spans="37:40">
      <c r="AK1361" s="22"/>
      <c r="AL1361" s="22"/>
      <c r="AM1361" s="22"/>
      <c r="AN1361" s="22"/>
    </row>
    <row r="1362" spans="37:40">
      <c r="AK1362" s="22"/>
      <c r="AL1362" s="22"/>
      <c r="AM1362" s="22"/>
      <c r="AN1362" s="22"/>
    </row>
    <row r="1363" spans="37:40">
      <c r="AK1363" s="22"/>
      <c r="AL1363" s="22"/>
      <c r="AM1363" s="22"/>
      <c r="AN1363" s="22"/>
    </row>
    <row r="1364" spans="37:40">
      <c r="AK1364" s="22"/>
      <c r="AL1364" s="22"/>
      <c r="AM1364" s="22"/>
      <c r="AN1364" s="22"/>
    </row>
    <row r="1365" spans="37:40">
      <c r="AK1365" s="22"/>
      <c r="AL1365" s="22"/>
      <c r="AM1365" s="22"/>
      <c r="AN1365" s="22"/>
    </row>
    <row r="1366" spans="37:40">
      <c r="AK1366" s="22"/>
      <c r="AL1366" s="22"/>
      <c r="AM1366" s="22"/>
      <c r="AN1366" s="22"/>
    </row>
    <row r="1367" spans="37:40">
      <c r="AK1367" s="22"/>
      <c r="AL1367" s="22"/>
      <c r="AM1367" s="22"/>
      <c r="AN1367" s="22"/>
    </row>
    <row r="1368" spans="37:40">
      <c r="AK1368" s="22"/>
      <c r="AL1368" s="22"/>
      <c r="AM1368" s="22"/>
      <c r="AN1368" s="22"/>
    </row>
    <row r="1369" spans="37:40">
      <c r="AK1369" s="22"/>
      <c r="AL1369" s="22"/>
      <c r="AM1369" s="22"/>
      <c r="AN1369" s="22"/>
    </row>
    <row r="1370" spans="37:40">
      <c r="AK1370" s="22"/>
      <c r="AL1370" s="22"/>
      <c r="AM1370" s="22"/>
      <c r="AN1370" s="22"/>
    </row>
    <row r="1371" spans="37:40">
      <c r="AK1371" s="22"/>
      <c r="AL1371" s="22"/>
      <c r="AM1371" s="22"/>
      <c r="AN1371" s="22"/>
    </row>
    <row r="1372" spans="37:40">
      <c r="AK1372" s="22"/>
      <c r="AL1372" s="22"/>
      <c r="AM1372" s="22"/>
      <c r="AN1372" s="22"/>
    </row>
    <row r="1373" spans="37:40">
      <c r="AK1373" s="22"/>
      <c r="AL1373" s="22"/>
      <c r="AM1373" s="22"/>
      <c r="AN1373" s="22"/>
    </row>
    <row r="1374" spans="37:40">
      <c r="AK1374" s="22"/>
      <c r="AL1374" s="22"/>
      <c r="AM1374" s="22"/>
      <c r="AN1374" s="22"/>
    </row>
    <row r="1375" spans="37:40">
      <c r="AK1375" s="22"/>
      <c r="AL1375" s="22"/>
      <c r="AM1375" s="22"/>
      <c r="AN1375" s="22"/>
    </row>
    <row r="1376" spans="37:40">
      <c r="AK1376" s="22"/>
      <c r="AL1376" s="22"/>
      <c r="AM1376" s="22"/>
      <c r="AN1376" s="22"/>
    </row>
    <row r="1377" spans="37:40">
      <c r="AK1377" s="22"/>
      <c r="AL1377" s="22"/>
      <c r="AM1377" s="22"/>
      <c r="AN1377" s="22"/>
    </row>
    <row r="1378" spans="37:40">
      <c r="AK1378" s="22"/>
      <c r="AL1378" s="22"/>
      <c r="AM1378" s="22"/>
      <c r="AN1378" s="22"/>
    </row>
    <row r="1379" spans="37:40">
      <c r="AK1379" s="22"/>
      <c r="AL1379" s="22"/>
      <c r="AM1379" s="22"/>
      <c r="AN1379" s="22"/>
    </row>
    <row r="1380" spans="37:40">
      <c r="AK1380" s="22"/>
      <c r="AL1380" s="22"/>
      <c r="AM1380" s="22"/>
      <c r="AN1380" s="22"/>
    </row>
    <row r="1381" spans="37:40">
      <c r="AK1381" s="22"/>
      <c r="AL1381" s="22"/>
      <c r="AM1381" s="22"/>
      <c r="AN1381" s="22"/>
    </row>
    <row r="1382" spans="37:40">
      <c r="AK1382" s="22"/>
      <c r="AL1382" s="22"/>
      <c r="AM1382" s="22"/>
      <c r="AN1382" s="22"/>
    </row>
    <row r="1383" spans="37:40">
      <c r="AK1383" s="22"/>
      <c r="AL1383" s="22"/>
      <c r="AM1383" s="22"/>
      <c r="AN1383" s="22"/>
    </row>
    <row r="1384" spans="37:40">
      <c r="AK1384" s="22"/>
      <c r="AL1384" s="22"/>
      <c r="AM1384" s="22"/>
      <c r="AN1384" s="22"/>
    </row>
    <row r="1385" spans="37:40">
      <c r="AK1385" s="22"/>
      <c r="AL1385" s="22"/>
      <c r="AM1385" s="22"/>
      <c r="AN1385" s="22"/>
    </row>
    <row r="1386" spans="37:40">
      <c r="AK1386" s="22"/>
      <c r="AL1386" s="22"/>
      <c r="AM1386" s="22"/>
      <c r="AN1386" s="22"/>
    </row>
    <row r="1387" spans="37:40">
      <c r="AK1387" s="22"/>
      <c r="AL1387" s="22"/>
      <c r="AM1387" s="22"/>
      <c r="AN1387" s="22"/>
    </row>
    <row r="1388" spans="37:40">
      <c r="AK1388" s="22"/>
      <c r="AL1388" s="22"/>
      <c r="AM1388" s="22"/>
      <c r="AN1388" s="22"/>
    </row>
    <row r="1389" spans="37:40">
      <c r="AK1389" s="22"/>
      <c r="AL1389" s="22"/>
      <c r="AM1389" s="22"/>
      <c r="AN1389" s="22"/>
    </row>
    <row r="1390" spans="37:40">
      <c r="AK1390" s="22"/>
      <c r="AL1390" s="22"/>
      <c r="AM1390" s="22"/>
      <c r="AN1390" s="22"/>
    </row>
    <row r="1391" spans="37:40">
      <c r="AK1391" s="22"/>
      <c r="AL1391" s="22"/>
      <c r="AM1391" s="22"/>
      <c r="AN1391" s="22"/>
    </row>
    <row r="1392" spans="37:40">
      <c r="AK1392" s="22"/>
      <c r="AL1392" s="22"/>
      <c r="AM1392" s="22"/>
      <c r="AN1392" s="22"/>
    </row>
    <row r="1393" spans="37:40">
      <c r="AK1393" s="22"/>
      <c r="AL1393" s="22"/>
      <c r="AM1393" s="22"/>
      <c r="AN1393" s="22"/>
    </row>
    <row r="1394" spans="37:40">
      <c r="AK1394" s="22"/>
      <c r="AL1394" s="22"/>
      <c r="AM1394" s="22"/>
      <c r="AN1394" s="22"/>
    </row>
    <row r="1395" spans="37:40">
      <c r="AK1395" s="22"/>
      <c r="AL1395" s="22"/>
      <c r="AM1395" s="22"/>
      <c r="AN1395" s="22"/>
    </row>
    <row r="1396" spans="37:40">
      <c r="AK1396" s="22"/>
      <c r="AL1396" s="22"/>
      <c r="AM1396" s="22"/>
      <c r="AN1396" s="22"/>
    </row>
    <row r="1397" spans="37:40">
      <c r="AK1397" s="22"/>
      <c r="AL1397" s="22"/>
      <c r="AM1397" s="22"/>
      <c r="AN1397" s="22"/>
    </row>
    <row r="1398" spans="37:40">
      <c r="AK1398" s="22"/>
      <c r="AL1398" s="22"/>
      <c r="AM1398" s="22"/>
      <c r="AN1398" s="22"/>
    </row>
    <row r="1399" spans="37:40">
      <c r="AK1399" s="22"/>
      <c r="AL1399" s="22"/>
      <c r="AM1399" s="22"/>
      <c r="AN1399" s="22"/>
    </row>
    <row r="1400" spans="37:40">
      <c r="AK1400" s="22"/>
      <c r="AL1400" s="22"/>
      <c r="AM1400" s="22"/>
      <c r="AN1400" s="22"/>
    </row>
    <row r="1401" spans="37:40">
      <c r="AK1401" s="22"/>
      <c r="AL1401" s="22"/>
      <c r="AM1401" s="22"/>
      <c r="AN1401" s="22"/>
    </row>
    <row r="1402" spans="37:40">
      <c r="AK1402" s="22"/>
      <c r="AL1402" s="22"/>
      <c r="AM1402" s="22"/>
      <c r="AN1402" s="22"/>
    </row>
    <row r="1403" spans="37:40">
      <c r="AK1403" s="22"/>
      <c r="AL1403" s="22"/>
      <c r="AM1403" s="22"/>
      <c r="AN1403" s="22"/>
    </row>
    <row r="1404" spans="37:40">
      <c r="AK1404" s="22"/>
      <c r="AL1404" s="22"/>
      <c r="AM1404" s="22"/>
      <c r="AN1404" s="22"/>
    </row>
    <row r="1405" spans="37:40">
      <c r="AK1405" s="22"/>
      <c r="AL1405" s="22"/>
      <c r="AM1405" s="22"/>
      <c r="AN1405" s="22"/>
    </row>
    <row r="1406" spans="37:40">
      <c r="AK1406" s="22"/>
      <c r="AL1406" s="22"/>
      <c r="AM1406" s="22"/>
      <c r="AN1406" s="22"/>
    </row>
    <row r="1407" spans="37:40">
      <c r="AK1407" s="22"/>
      <c r="AL1407" s="22"/>
      <c r="AM1407" s="22"/>
      <c r="AN1407" s="22"/>
    </row>
    <row r="1408" spans="37:40">
      <c r="AK1408" s="22"/>
      <c r="AL1408" s="22"/>
      <c r="AM1408" s="22"/>
      <c r="AN1408" s="22"/>
    </row>
    <row r="1409" spans="37:40">
      <c r="AK1409" s="22"/>
      <c r="AL1409" s="22"/>
      <c r="AM1409" s="22"/>
      <c r="AN1409" s="22"/>
    </row>
    <row r="1410" spans="37:40">
      <c r="AK1410" s="22"/>
      <c r="AL1410" s="22"/>
      <c r="AM1410" s="22"/>
      <c r="AN1410" s="22"/>
    </row>
    <row r="1411" spans="37:40">
      <c r="AK1411" s="22"/>
      <c r="AL1411" s="22"/>
      <c r="AM1411" s="22"/>
      <c r="AN1411" s="22"/>
    </row>
    <row r="1412" spans="37:40">
      <c r="AK1412" s="22"/>
      <c r="AL1412" s="22"/>
      <c r="AM1412" s="22"/>
      <c r="AN1412" s="22"/>
    </row>
    <row r="1413" spans="37:40">
      <c r="AK1413" s="22"/>
      <c r="AL1413" s="22"/>
      <c r="AM1413" s="22"/>
      <c r="AN1413" s="22"/>
    </row>
    <row r="1414" spans="37:40">
      <c r="AK1414" s="22"/>
      <c r="AL1414" s="22"/>
      <c r="AM1414" s="22"/>
      <c r="AN1414" s="22"/>
    </row>
    <row r="1415" spans="37:40">
      <c r="AK1415" s="22"/>
      <c r="AL1415" s="22"/>
      <c r="AM1415" s="22"/>
      <c r="AN1415" s="22"/>
    </row>
    <row r="1416" spans="37:40">
      <c r="AK1416" s="22"/>
      <c r="AL1416" s="22"/>
      <c r="AM1416" s="22"/>
      <c r="AN1416" s="22"/>
    </row>
    <row r="1417" spans="37:40">
      <c r="AK1417" s="22"/>
      <c r="AL1417" s="22"/>
      <c r="AM1417" s="22"/>
      <c r="AN1417" s="22"/>
    </row>
    <row r="1418" spans="37:40">
      <c r="AK1418" s="22"/>
      <c r="AL1418" s="22"/>
      <c r="AM1418" s="22"/>
      <c r="AN1418" s="22"/>
    </row>
    <row r="1419" spans="37:40">
      <c r="AK1419" s="22"/>
      <c r="AL1419" s="22"/>
      <c r="AM1419" s="22"/>
      <c r="AN1419" s="22"/>
    </row>
    <row r="1420" spans="37:40">
      <c r="AK1420" s="22"/>
      <c r="AL1420" s="22"/>
      <c r="AM1420" s="22"/>
      <c r="AN1420" s="22"/>
    </row>
    <row r="1421" spans="37:40">
      <c r="AK1421" s="22"/>
      <c r="AL1421" s="22"/>
      <c r="AM1421" s="22"/>
      <c r="AN1421" s="22"/>
    </row>
    <row r="1422" spans="37:40">
      <c r="AK1422" s="22"/>
      <c r="AL1422" s="22"/>
      <c r="AM1422" s="22"/>
      <c r="AN1422" s="22"/>
    </row>
    <row r="1423" spans="37:40">
      <c r="AK1423" s="22"/>
      <c r="AL1423" s="22"/>
      <c r="AM1423" s="22"/>
      <c r="AN1423" s="22"/>
    </row>
    <row r="1424" spans="37:40">
      <c r="AK1424" s="22"/>
      <c r="AL1424" s="22"/>
      <c r="AM1424" s="22"/>
      <c r="AN1424" s="22"/>
    </row>
    <row r="1425" spans="37:40">
      <c r="AK1425" s="22"/>
      <c r="AL1425" s="22"/>
      <c r="AM1425" s="22"/>
      <c r="AN1425" s="22"/>
    </row>
    <row r="1426" spans="37:40">
      <c r="AK1426" s="22"/>
      <c r="AL1426" s="22"/>
      <c r="AM1426" s="22"/>
      <c r="AN1426" s="22"/>
    </row>
    <row r="1427" spans="37:40">
      <c r="AK1427" s="22"/>
      <c r="AL1427" s="22"/>
      <c r="AM1427" s="22"/>
      <c r="AN1427" s="22"/>
    </row>
    <row r="1428" spans="37:40">
      <c r="AK1428" s="22"/>
      <c r="AL1428" s="22"/>
      <c r="AM1428" s="22"/>
      <c r="AN1428" s="22"/>
    </row>
    <row r="1429" spans="37:40">
      <c r="AK1429" s="22"/>
      <c r="AL1429" s="22"/>
      <c r="AM1429" s="22"/>
      <c r="AN1429" s="22"/>
    </row>
    <row r="1430" spans="37:40">
      <c r="AK1430" s="22"/>
      <c r="AL1430" s="22"/>
      <c r="AM1430" s="22"/>
      <c r="AN1430" s="22"/>
    </row>
    <row r="1431" spans="37:40">
      <c r="AK1431" s="22"/>
      <c r="AL1431" s="22"/>
      <c r="AM1431" s="22"/>
      <c r="AN1431" s="22"/>
    </row>
    <row r="1432" spans="37:40">
      <c r="AK1432" s="22"/>
      <c r="AL1432" s="22"/>
      <c r="AM1432" s="22"/>
      <c r="AN1432" s="22"/>
    </row>
    <row r="1433" spans="37:40">
      <c r="AK1433" s="22"/>
      <c r="AL1433" s="22"/>
      <c r="AM1433" s="22"/>
      <c r="AN1433" s="22"/>
    </row>
    <row r="1434" spans="37:40">
      <c r="AK1434" s="22"/>
      <c r="AL1434" s="22"/>
      <c r="AM1434" s="22"/>
      <c r="AN1434" s="22"/>
    </row>
    <row r="1435" spans="37:40">
      <c r="AK1435" s="22"/>
      <c r="AL1435" s="22"/>
      <c r="AM1435" s="22"/>
      <c r="AN1435" s="22"/>
    </row>
    <row r="1436" spans="37:40">
      <c r="AK1436" s="22"/>
      <c r="AL1436" s="22"/>
      <c r="AM1436" s="22"/>
      <c r="AN1436" s="22"/>
    </row>
    <row r="1437" spans="37:40">
      <c r="AK1437" s="22"/>
      <c r="AL1437" s="22"/>
      <c r="AM1437" s="22"/>
      <c r="AN1437" s="22"/>
    </row>
    <row r="1438" spans="37:40">
      <c r="AK1438" s="22"/>
      <c r="AL1438" s="22"/>
      <c r="AM1438" s="22"/>
      <c r="AN1438" s="22"/>
    </row>
    <row r="1439" spans="37:40">
      <c r="AK1439" s="22"/>
      <c r="AL1439" s="22"/>
      <c r="AM1439" s="22"/>
      <c r="AN1439" s="22"/>
    </row>
    <row r="1440" spans="37:40">
      <c r="AK1440" s="22"/>
      <c r="AL1440" s="22"/>
      <c r="AM1440" s="22"/>
      <c r="AN1440" s="22"/>
    </row>
    <row r="1441" spans="37:40">
      <c r="AK1441" s="22"/>
      <c r="AL1441" s="22"/>
      <c r="AM1441" s="22"/>
      <c r="AN1441" s="22"/>
    </row>
    <row r="1442" spans="37:40">
      <c r="AK1442" s="22"/>
      <c r="AL1442" s="22"/>
      <c r="AM1442" s="22"/>
      <c r="AN1442" s="22"/>
    </row>
    <row r="1443" spans="37:40">
      <c r="AK1443" s="22"/>
      <c r="AL1443" s="22"/>
      <c r="AM1443" s="22"/>
      <c r="AN1443" s="22"/>
    </row>
    <row r="1444" spans="37:40">
      <c r="AK1444" s="22"/>
      <c r="AL1444" s="22"/>
      <c r="AM1444" s="22"/>
      <c r="AN1444" s="22"/>
    </row>
    <row r="1445" spans="37:40">
      <c r="AK1445" s="22"/>
      <c r="AL1445" s="22"/>
      <c r="AM1445" s="22"/>
      <c r="AN1445" s="22"/>
    </row>
    <row r="1446" spans="37:40">
      <c r="AK1446" s="22"/>
      <c r="AL1446" s="22"/>
      <c r="AM1446" s="22"/>
      <c r="AN1446" s="22"/>
    </row>
    <row r="1447" spans="37:40">
      <c r="AK1447" s="22"/>
      <c r="AL1447" s="22"/>
      <c r="AM1447" s="22"/>
      <c r="AN1447" s="22"/>
    </row>
    <row r="1448" spans="37:40">
      <c r="AK1448" s="22"/>
      <c r="AL1448" s="22"/>
      <c r="AM1448" s="22"/>
      <c r="AN1448" s="22"/>
    </row>
    <row r="1449" spans="37:40">
      <c r="AK1449" s="22"/>
      <c r="AL1449" s="22"/>
      <c r="AM1449" s="22"/>
      <c r="AN1449" s="22"/>
    </row>
    <row r="1450" spans="37:40">
      <c r="AK1450" s="22"/>
      <c r="AL1450" s="22"/>
      <c r="AM1450" s="22"/>
      <c r="AN1450" s="22"/>
    </row>
    <row r="1451" spans="37:40">
      <c r="AK1451" s="22"/>
      <c r="AL1451" s="22"/>
      <c r="AM1451" s="22"/>
      <c r="AN1451" s="22"/>
    </row>
    <row r="1452" spans="37:40">
      <c r="AK1452" s="22"/>
      <c r="AL1452" s="22"/>
      <c r="AM1452" s="22"/>
      <c r="AN1452" s="22"/>
    </row>
    <row r="1453" spans="37:40">
      <c r="AK1453" s="22"/>
      <c r="AL1453" s="22"/>
      <c r="AM1453" s="22"/>
      <c r="AN1453" s="22"/>
    </row>
    <row r="1454" spans="37:40">
      <c r="AK1454" s="22"/>
      <c r="AL1454" s="22"/>
      <c r="AM1454" s="22"/>
      <c r="AN1454" s="22"/>
    </row>
    <row r="1455" spans="37:40">
      <c r="AK1455" s="22"/>
      <c r="AL1455" s="22"/>
      <c r="AM1455" s="22"/>
      <c r="AN1455" s="22"/>
    </row>
    <row r="1456" spans="37:40">
      <c r="AK1456" s="22"/>
      <c r="AL1456" s="22"/>
      <c r="AM1456" s="22"/>
      <c r="AN1456" s="22"/>
    </row>
    <row r="1457" spans="37:40">
      <c r="AK1457" s="22"/>
      <c r="AL1457" s="22"/>
      <c r="AM1457" s="22"/>
      <c r="AN1457" s="22"/>
    </row>
    <row r="1458" spans="37:40">
      <c r="AK1458" s="22"/>
      <c r="AL1458" s="22"/>
      <c r="AM1458" s="22"/>
      <c r="AN1458" s="22"/>
    </row>
    <row r="1459" spans="37:40">
      <c r="AK1459" s="22"/>
      <c r="AL1459" s="22"/>
      <c r="AM1459" s="22"/>
      <c r="AN1459" s="22"/>
    </row>
    <row r="1460" spans="37:40">
      <c r="AK1460" s="22"/>
      <c r="AL1460" s="22"/>
      <c r="AM1460" s="22"/>
      <c r="AN1460" s="22"/>
    </row>
    <row r="1461" spans="37:40">
      <c r="AK1461" s="22"/>
      <c r="AL1461" s="22"/>
      <c r="AM1461" s="22"/>
      <c r="AN1461" s="22"/>
    </row>
    <row r="1462" spans="37:40">
      <c r="AK1462" s="22"/>
      <c r="AL1462" s="22"/>
      <c r="AM1462" s="22"/>
      <c r="AN1462" s="22"/>
    </row>
    <row r="1463" spans="37:40">
      <c r="AK1463" s="22"/>
      <c r="AL1463" s="22"/>
      <c r="AM1463" s="22"/>
      <c r="AN1463" s="22"/>
    </row>
    <row r="1464" spans="37:40">
      <c r="AK1464" s="22"/>
      <c r="AL1464" s="22"/>
      <c r="AM1464" s="22"/>
      <c r="AN1464" s="22"/>
    </row>
    <row r="1465" spans="37:40">
      <c r="AK1465" s="22"/>
      <c r="AL1465" s="22"/>
      <c r="AM1465" s="22"/>
      <c r="AN1465" s="22"/>
    </row>
    <row r="1466" spans="37:40">
      <c r="AK1466" s="22"/>
      <c r="AL1466" s="22"/>
      <c r="AM1466" s="22"/>
      <c r="AN1466" s="22"/>
    </row>
    <row r="1467" spans="37:40">
      <c r="AK1467" s="22"/>
      <c r="AL1467" s="22"/>
      <c r="AM1467" s="22"/>
      <c r="AN1467" s="22"/>
    </row>
    <row r="1468" spans="37:40">
      <c r="AK1468" s="22"/>
      <c r="AL1468" s="22"/>
      <c r="AM1468" s="22"/>
      <c r="AN1468" s="22"/>
    </row>
    <row r="1469" spans="37:40">
      <c r="AK1469" s="22"/>
      <c r="AL1469" s="22"/>
      <c r="AM1469" s="22"/>
      <c r="AN1469" s="22"/>
    </row>
    <row r="1470" spans="37:40">
      <c r="AK1470" s="22"/>
      <c r="AL1470" s="22"/>
      <c r="AM1470" s="22"/>
      <c r="AN1470" s="22"/>
    </row>
    <row r="1471" spans="37:40">
      <c r="AK1471" s="22"/>
      <c r="AL1471" s="22"/>
      <c r="AM1471" s="22"/>
      <c r="AN1471" s="22"/>
    </row>
    <row r="1472" spans="37:40">
      <c r="AK1472" s="22"/>
      <c r="AL1472" s="22"/>
      <c r="AM1472" s="22"/>
      <c r="AN1472" s="22"/>
    </row>
    <row r="1473" spans="37:40">
      <c r="AK1473" s="22"/>
      <c r="AL1473" s="22"/>
      <c r="AM1473" s="22"/>
      <c r="AN1473" s="22"/>
    </row>
    <row r="1474" spans="37:40">
      <c r="AK1474" s="22"/>
      <c r="AL1474" s="22"/>
      <c r="AM1474" s="22"/>
      <c r="AN1474" s="22"/>
    </row>
    <row r="1475" spans="37:40">
      <c r="AK1475" s="22"/>
      <c r="AL1475" s="22"/>
      <c r="AM1475" s="22"/>
      <c r="AN1475" s="22"/>
    </row>
    <row r="1476" spans="37:40">
      <c r="AK1476" s="22"/>
      <c r="AL1476" s="22"/>
      <c r="AM1476" s="22"/>
      <c r="AN1476" s="22"/>
    </row>
    <row r="1477" spans="37:40">
      <c r="AK1477" s="22"/>
      <c r="AL1477" s="22"/>
      <c r="AM1477" s="22"/>
      <c r="AN1477" s="22"/>
    </row>
    <row r="1478" spans="37:40">
      <c r="AK1478" s="22"/>
      <c r="AL1478" s="22"/>
      <c r="AM1478" s="22"/>
      <c r="AN1478" s="22"/>
    </row>
    <row r="1479" spans="37:40">
      <c r="AK1479" s="22"/>
      <c r="AL1479" s="22"/>
      <c r="AM1479" s="22"/>
      <c r="AN1479" s="22"/>
    </row>
    <row r="1480" spans="37:40">
      <c r="AK1480" s="22"/>
      <c r="AL1480" s="22"/>
      <c r="AM1480" s="22"/>
      <c r="AN1480" s="22"/>
    </row>
    <row r="1481" spans="37:40">
      <c r="AK1481" s="22"/>
      <c r="AL1481" s="22"/>
      <c r="AM1481" s="22"/>
      <c r="AN1481" s="22"/>
    </row>
    <row r="1482" spans="37:40">
      <c r="AK1482" s="22"/>
      <c r="AL1482" s="22"/>
      <c r="AM1482" s="22"/>
      <c r="AN1482" s="22"/>
    </row>
    <row r="1483" spans="37:40">
      <c r="AK1483" s="22"/>
      <c r="AL1483" s="22"/>
      <c r="AM1483" s="22"/>
      <c r="AN1483" s="22"/>
    </row>
    <row r="1484" spans="37:40">
      <c r="AK1484" s="22"/>
      <c r="AL1484" s="22"/>
      <c r="AM1484" s="22"/>
      <c r="AN1484" s="22"/>
    </row>
    <row r="1485" spans="37:40">
      <c r="AK1485" s="22"/>
      <c r="AL1485" s="22"/>
      <c r="AM1485" s="22"/>
      <c r="AN1485" s="22"/>
    </row>
    <row r="1486" spans="37:40">
      <c r="AK1486" s="22"/>
      <c r="AL1486" s="22"/>
      <c r="AM1486" s="22"/>
      <c r="AN1486" s="22"/>
    </row>
    <row r="1487" spans="37:40">
      <c r="AK1487" s="22"/>
      <c r="AL1487" s="22"/>
      <c r="AM1487" s="22"/>
      <c r="AN1487" s="22"/>
    </row>
    <row r="1488" spans="37:40">
      <c r="AK1488" s="22"/>
      <c r="AL1488" s="22"/>
      <c r="AM1488" s="22"/>
      <c r="AN1488" s="22"/>
    </row>
    <row r="1489" spans="37:40">
      <c r="AK1489" s="22"/>
      <c r="AL1489" s="22"/>
      <c r="AM1489" s="22"/>
      <c r="AN1489" s="22"/>
    </row>
    <row r="1490" spans="37:40">
      <c r="AK1490" s="22"/>
      <c r="AL1490" s="22"/>
      <c r="AM1490" s="22"/>
      <c r="AN1490" s="22"/>
    </row>
    <row r="1491" spans="37:40">
      <c r="AK1491" s="22"/>
      <c r="AL1491" s="22"/>
      <c r="AM1491" s="22"/>
      <c r="AN1491" s="22"/>
    </row>
    <row r="1492" spans="37:40">
      <c r="AK1492" s="22"/>
      <c r="AL1492" s="22"/>
      <c r="AM1492" s="22"/>
      <c r="AN1492" s="22"/>
    </row>
    <row r="1493" spans="37:40">
      <c r="AK1493" s="22"/>
      <c r="AL1493" s="22"/>
      <c r="AM1493" s="22"/>
      <c r="AN1493" s="22"/>
    </row>
    <row r="1494" spans="37:40">
      <c r="AK1494" s="22"/>
      <c r="AL1494" s="22"/>
      <c r="AM1494" s="22"/>
      <c r="AN1494" s="22"/>
    </row>
    <row r="1495" spans="37:40">
      <c r="AK1495" s="22"/>
      <c r="AL1495" s="22"/>
      <c r="AM1495" s="22"/>
      <c r="AN1495" s="22"/>
    </row>
    <row r="1496" spans="37:40">
      <c r="AK1496" s="22"/>
      <c r="AL1496" s="22"/>
      <c r="AM1496" s="22"/>
      <c r="AN1496" s="22"/>
    </row>
    <row r="1497" spans="37:40">
      <c r="AK1497" s="22"/>
      <c r="AL1497" s="22"/>
      <c r="AM1497" s="22"/>
      <c r="AN1497" s="22"/>
    </row>
    <row r="1498" spans="37:40">
      <c r="AK1498" s="22"/>
      <c r="AL1498" s="22"/>
      <c r="AM1498" s="22"/>
      <c r="AN1498" s="22"/>
    </row>
    <row r="1499" spans="37:40">
      <c r="AK1499" s="22"/>
      <c r="AL1499" s="22"/>
      <c r="AM1499" s="22"/>
      <c r="AN1499" s="22"/>
    </row>
    <row r="1500" spans="37:40">
      <c r="AK1500" s="22"/>
      <c r="AL1500" s="22"/>
      <c r="AM1500" s="22"/>
      <c r="AN1500" s="22"/>
    </row>
    <row r="1501" spans="37:40">
      <c r="AK1501" s="22"/>
      <c r="AL1501" s="22"/>
      <c r="AM1501" s="22"/>
      <c r="AN1501" s="22"/>
    </row>
    <row r="1502" spans="37:40">
      <c r="AK1502" s="22"/>
      <c r="AL1502" s="22"/>
      <c r="AM1502" s="22"/>
      <c r="AN1502" s="22"/>
    </row>
    <row r="1503" spans="37:40">
      <c r="AK1503" s="22"/>
      <c r="AL1503" s="22"/>
      <c r="AM1503" s="22"/>
      <c r="AN1503" s="22"/>
    </row>
    <row r="1504" spans="37:40">
      <c r="AK1504" s="22"/>
      <c r="AL1504" s="22"/>
      <c r="AM1504" s="22"/>
      <c r="AN1504" s="22"/>
    </row>
    <row r="1505" spans="37:40">
      <c r="AK1505" s="22"/>
      <c r="AL1505" s="22"/>
      <c r="AM1505" s="22"/>
      <c r="AN1505" s="22"/>
    </row>
    <row r="1506" spans="37:40">
      <c r="AK1506" s="22"/>
      <c r="AL1506" s="22"/>
      <c r="AM1506" s="22"/>
      <c r="AN1506" s="22"/>
    </row>
    <row r="1507" spans="37:40">
      <c r="AK1507" s="22"/>
      <c r="AL1507" s="22"/>
      <c r="AM1507" s="22"/>
      <c r="AN1507" s="22"/>
    </row>
    <row r="1508" spans="37:40">
      <c r="AK1508" s="22"/>
      <c r="AL1508" s="22"/>
      <c r="AM1508" s="22"/>
      <c r="AN1508" s="22"/>
    </row>
    <row r="1509" spans="37:40">
      <c r="AK1509" s="22"/>
      <c r="AL1509" s="22"/>
      <c r="AM1509" s="22"/>
      <c r="AN1509" s="22"/>
    </row>
    <row r="1510" spans="37:40">
      <c r="AK1510" s="22"/>
      <c r="AL1510" s="22"/>
      <c r="AM1510" s="22"/>
      <c r="AN1510" s="22"/>
    </row>
    <row r="1511" spans="37:40">
      <c r="AK1511" s="22"/>
      <c r="AL1511" s="22"/>
      <c r="AM1511" s="22"/>
      <c r="AN1511" s="22"/>
    </row>
    <row r="1512" spans="37:40">
      <c r="AK1512" s="22"/>
      <c r="AL1512" s="22"/>
      <c r="AM1512" s="22"/>
      <c r="AN1512" s="22"/>
    </row>
    <row r="1513" spans="37:40">
      <c r="AK1513" s="22"/>
      <c r="AL1513" s="22"/>
      <c r="AM1513" s="22"/>
      <c r="AN1513" s="22"/>
    </row>
    <row r="1514" spans="37:40">
      <c r="AK1514" s="22"/>
      <c r="AL1514" s="22"/>
      <c r="AM1514" s="22"/>
      <c r="AN1514" s="22"/>
    </row>
    <row r="1515" spans="37:40">
      <c r="AK1515" s="22"/>
      <c r="AL1515" s="22"/>
      <c r="AM1515" s="22"/>
      <c r="AN1515" s="22"/>
    </row>
    <row r="1516" spans="37:40">
      <c r="AK1516" s="22"/>
      <c r="AL1516" s="22"/>
      <c r="AM1516" s="22"/>
      <c r="AN1516" s="22"/>
    </row>
    <row r="1517" spans="37:40">
      <c r="AK1517" s="22"/>
      <c r="AL1517" s="22"/>
      <c r="AM1517" s="22"/>
      <c r="AN1517" s="22"/>
    </row>
    <row r="1518" spans="37:40">
      <c r="AK1518" s="22"/>
      <c r="AL1518" s="22"/>
      <c r="AM1518" s="22"/>
      <c r="AN1518" s="22"/>
    </row>
    <row r="1519" spans="37:40">
      <c r="AK1519" s="22"/>
      <c r="AL1519" s="22"/>
      <c r="AM1519" s="22"/>
      <c r="AN1519" s="22"/>
    </row>
    <row r="1520" spans="37:40">
      <c r="AK1520" s="22"/>
      <c r="AL1520" s="22"/>
      <c r="AM1520" s="22"/>
      <c r="AN1520" s="22"/>
    </row>
    <row r="1521" spans="37:40">
      <c r="AK1521" s="22"/>
      <c r="AL1521" s="22"/>
      <c r="AM1521" s="22"/>
      <c r="AN1521" s="22"/>
    </row>
    <row r="1522" spans="37:40">
      <c r="AK1522" s="22"/>
      <c r="AL1522" s="22"/>
      <c r="AM1522" s="22"/>
      <c r="AN1522" s="22"/>
    </row>
    <row r="1523" spans="37:40">
      <c r="AK1523" s="22"/>
      <c r="AL1523" s="22"/>
      <c r="AM1523" s="22"/>
      <c r="AN1523" s="22"/>
    </row>
    <row r="1524" spans="37:40">
      <c r="AK1524" s="22"/>
      <c r="AL1524" s="22"/>
      <c r="AM1524" s="22"/>
      <c r="AN1524" s="22"/>
    </row>
    <row r="1525" spans="37:40">
      <c r="AK1525" s="22"/>
      <c r="AL1525" s="22"/>
      <c r="AM1525" s="22"/>
      <c r="AN1525" s="22"/>
    </row>
    <row r="1526" spans="37:40">
      <c r="AK1526" s="22"/>
      <c r="AL1526" s="22"/>
      <c r="AM1526" s="22"/>
      <c r="AN1526" s="22"/>
    </row>
    <row r="1527" spans="37:40">
      <c r="AK1527" s="22"/>
      <c r="AL1527" s="22"/>
      <c r="AM1527" s="22"/>
      <c r="AN1527" s="22"/>
    </row>
    <row r="1528" spans="37:40">
      <c r="AK1528" s="22"/>
      <c r="AL1528" s="22"/>
      <c r="AM1528" s="22"/>
      <c r="AN1528" s="22"/>
    </row>
    <row r="1529" spans="37:40">
      <c r="AK1529" s="22"/>
      <c r="AL1529" s="22"/>
      <c r="AM1529" s="22"/>
      <c r="AN1529" s="22"/>
    </row>
    <row r="1530" spans="37:40">
      <c r="AK1530" s="22"/>
      <c r="AL1530" s="22"/>
      <c r="AM1530" s="22"/>
      <c r="AN1530" s="22"/>
    </row>
    <row r="1531" spans="37:40">
      <c r="AK1531" s="22"/>
      <c r="AL1531" s="22"/>
      <c r="AM1531" s="22"/>
      <c r="AN1531" s="22"/>
    </row>
    <row r="1532" spans="37:40">
      <c r="AK1532" s="22"/>
      <c r="AL1532" s="22"/>
      <c r="AM1532" s="22"/>
      <c r="AN1532" s="22"/>
    </row>
    <row r="1533" spans="37:40">
      <c r="AK1533" s="22"/>
      <c r="AL1533" s="22"/>
      <c r="AM1533" s="22"/>
      <c r="AN1533" s="22"/>
    </row>
    <row r="1534" spans="37:40">
      <c r="AK1534" s="22"/>
      <c r="AL1534" s="22"/>
      <c r="AM1534" s="22"/>
      <c r="AN1534" s="22"/>
    </row>
    <row r="1535" spans="37:40">
      <c r="AK1535" s="22"/>
      <c r="AL1535" s="22"/>
      <c r="AM1535" s="22"/>
      <c r="AN1535" s="22"/>
    </row>
    <row r="1536" spans="37:40">
      <c r="AK1536" s="22"/>
      <c r="AL1536" s="22"/>
      <c r="AM1536" s="22"/>
      <c r="AN1536" s="22"/>
    </row>
    <row r="1537" spans="37:40">
      <c r="AK1537" s="22"/>
      <c r="AL1537" s="22"/>
      <c r="AM1537" s="22"/>
      <c r="AN1537" s="22"/>
    </row>
    <row r="1538" spans="37:40">
      <c r="AK1538" s="22"/>
      <c r="AL1538" s="22"/>
      <c r="AM1538" s="22"/>
      <c r="AN1538" s="22"/>
    </row>
    <row r="1539" spans="37:40">
      <c r="AK1539" s="22"/>
      <c r="AL1539" s="22"/>
      <c r="AM1539" s="22"/>
      <c r="AN1539" s="22"/>
    </row>
    <row r="1540" spans="37:40">
      <c r="AK1540" s="22"/>
      <c r="AL1540" s="22"/>
      <c r="AM1540" s="22"/>
      <c r="AN1540" s="22"/>
    </row>
    <row r="1541" spans="37:40">
      <c r="AK1541" s="22"/>
      <c r="AL1541" s="22"/>
      <c r="AM1541" s="22"/>
      <c r="AN1541" s="22"/>
    </row>
    <row r="1542" spans="37:40">
      <c r="AK1542" s="22"/>
      <c r="AL1542" s="22"/>
      <c r="AM1542" s="22"/>
      <c r="AN1542" s="22"/>
    </row>
    <row r="1543" spans="37:40">
      <c r="AK1543" s="22"/>
      <c r="AL1543" s="22"/>
      <c r="AM1543" s="22"/>
      <c r="AN1543" s="22"/>
    </row>
    <row r="1544" spans="37:40">
      <c r="AK1544" s="22"/>
      <c r="AL1544" s="22"/>
      <c r="AM1544" s="22"/>
      <c r="AN1544" s="22"/>
    </row>
    <row r="1545" spans="37:40">
      <c r="AK1545" s="22"/>
      <c r="AL1545" s="22"/>
      <c r="AM1545" s="22"/>
      <c r="AN1545" s="22"/>
    </row>
    <row r="1546" spans="37:40">
      <c r="AK1546" s="22"/>
      <c r="AL1546" s="22"/>
      <c r="AM1546" s="22"/>
      <c r="AN1546" s="22"/>
    </row>
    <row r="1547" spans="37:40">
      <c r="AK1547" s="22"/>
      <c r="AL1547" s="22"/>
      <c r="AM1547" s="22"/>
      <c r="AN1547" s="22"/>
    </row>
    <row r="1548" spans="37:40">
      <c r="AK1548" s="22"/>
      <c r="AL1548" s="22"/>
      <c r="AM1548" s="22"/>
      <c r="AN1548" s="22"/>
    </row>
    <row r="1549" spans="37:40">
      <c r="AK1549" s="22"/>
      <c r="AL1549" s="22"/>
      <c r="AM1549" s="22"/>
      <c r="AN1549" s="22"/>
    </row>
    <row r="1550" spans="37:40">
      <c r="AK1550" s="22"/>
      <c r="AL1550" s="22"/>
      <c r="AM1550" s="22"/>
      <c r="AN1550" s="22"/>
    </row>
    <row r="1551" spans="37:40">
      <c r="AK1551" s="22"/>
      <c r="AL1551" s="22"/>
      <c r="AM1551" s="22"/>
      <c r="AN1551" s="22"/>
    </row>
    <row r="1552" spans="37:40">
      <c r="AK1552" s="22"/>
      <c r="AL1552" s="22"/>
      <c r="AM1552" s="22"/>
      <c r="AN1552" s="22"/>
    </row>
    <row r="1553" spans="37:40">
      <c r="AK1553" s="22"/>
      <c r="AL1553" s="22"/>
      <c r="AM1553" s="22"/>
      <c r="AN1553" s="22"/>
    </row>
    <row r="1554" spans="37:40">
      <c r="AK1554" s="22"/>
      <c r="AL1554" s="22"/>
      <c r="AM1554" s="22"/>
      <c r="AN1554" s="22"/>
    </row>
    <row r="1555" spans="37:40">
      <c r="AK1555" s="22"/>
      <c r="AL1555" s="22"/>
      <c r="AM1555" s="22"/>
      <c r="AN1555" s="22"/>
    </row>
    <row r="1556" spans="37:40">
      <c r="AK1556" s="22"/>
      <c r="AL1556" s="22"/>
      <c r="AM1556" s="22"/>
      <c r="AN1556" s="22"/>
    </row>
    <row r="1557" spans="37:40">
      <c r="AK1557" s="22"/>
      <c r="AL1557" s="22"/>
      <c r="AM1557" s="22"/>
      <c r="AN1557" s="22"/>
    </row>
    <row r="1558" spans="37:40">
      <c r="AK1558" s="22"/>
      <c r="AL1558" s="22"/>
      <c r="AM1558" s="22"/>
      <c r="AN1558" s="22"/>
    </row>
    <row r="1559" spans="37:40">
      <c r="AK1559" s="22"/>
      <c r="AL1559" s="22"/>
      <c r="AM1559" s="22"/>
      <c r="AN1559" s="22"/>
    </row>
    <row r="1560" spans="37:40">
      <c r="AK1560" s="22"/>
      <c r="AL1560" s="22"/>
      <c r="AM1560" s="22"/>
      <c r="AN1560" s="22"/>
    </row>
    <row r="1561" spans="37:40">
      <c r="AK1561" s="22"/>
      <c r="AL1561" s="22"/>
      <c r="AM1561" s="22"/>
      <c r="AN1561" s="22"/>
    </row>
    <row r="1562" spans="37:40">
      <c r="AK1562" s="22"/>
      <c r="AL1562" s="22"/>
      <c r="AM1562" s="22"/>
      <c r="AN1562" s="22"/>
    </row>
    <row r="1563" spans="37:40">
      <c r="AK1563" s="22"/>
      <c r="AL1563" s="22"/>
      <c r="AM1563" s="22"/>
      <c r="AN1563" s="22"/>
    </row>
    <row r="1564" spans="37:40">
      <c r="AK1564" s="22"/>
      <c r="AL1564" s="22"/>
      <c r="AM1564" s="22"/>
      <c r="AN1564" s="22"/>
    </row>
    <row r="1565" spans="37:40">
      <c r="AK1565" s="22"/>
      <c r="AL1565" s="22"/>
      <c r="AM1565" s="22"/>
      <c r="AN1565" s="22"/>
    </row>
    <row r="1566" spans="37:40">
      <c r="AK1566" s="22"/>
      <c r="AL1566" s="22"/>
      <c r="AM1566" s="22"/>
      <c r="AN1566" s="22"/>
    </row>
    <row r="1567" spans="37:40">
      <c r="AK1567" s="22"/>
      <c r="AL1567" s="22"/>
      <c r="AM1567" s="22"/>
      <c r="AN1567" s="22"/>
    </row>
    <row r="1568" spans="37:40">
      <c r="AK1568" s="22"/>
      <c r="AL1568" s="22"/>
      <c r="AM1568" s="22"/>
      <c r="AN1568" s="22"/>
    </row>
    <row r="1569" spans="37:40">
      <c r="AK1569" s="22"/>
      <c r="AL1569" s="22"/>
      <c r="AM1569" s="22"/>
      <c r="AN1569" s="22"/>
    </row>
    <row r="1570" spans="37:40">
      <c r="AK1570" s="22"/>
      <c r="AL1570" s="22"/>
      <c r="AM1570" s="22"/>
      <c r="AN1570" s="22"/>
    </row>
    <row r="1571" spans="37:40">
      <c r="AK1571" s="22"/>
      <c r="AL1571" s="22"/>
      <c r="AM1571" s="22"/>
      <c r="AN1571" s="22"/>
    </row>
    <row r="1572" spans="37:40">
      <c r="AK1572" s="22"/>
      <c r="AL1572" s="22"/>
      <c r="AM1572" s="22"/>
      <c r="AN1572" s="22"/>
    </row>
    <row r="1573" spans="37:40">
      <c r="AK1573" s="22"/>
      <c r="AL1573" s="22"/>
      <c r="AM1573" s="22"/>
      <c r="AN1573" s="22"/>
    </row>
    <row r="1574" spans="37:40">
      <c r="AK1574" s="22"/>
      <c r="AL1574" s="22"/>
      <c r="AM1574" s="22"/>
      <c r="AN1574" s="22"/>
    </row>
    <row r="1575" spans="37:40">
      <c r="AK1575" s="22"/>
      <c r="AL1575" s="22"/>
      <c r="AM1575" s="22"/>
      <c r="AN1575" s="22"/>
    </row>
    <row r="1576" spans="37:40">
      <c r="AK1576" s="22"/>
      <c r="AL1576" s="22"/>
      <c r="AM1576" s="22"/>
      <c r="AN1576" s="22"/>
    </row>
    <row r="1577" spans="37:40">
      <c r="AK1577" s="22"/>
      <c r="AL1577" s="22"/>
      <c r="AM1577" s="22"/>
      <c r="AN1577" s="22"/>
    </row>
    <row r="1578" spans="37:40">
      <c r="AK1578" s="22"/>
      <c r="AL1578" s="22"/>
      <c r="AM1578" s="22"/>
      <c r="AN1578" s="22"/>
    </row>
    <row r="1579" spans="37:40">
      <c r="AK1579" s="22"/>
      <c r="AL1579" s="22"/>
      <c r="AM1579" s="22"/>
      <c r="AN1579" s="22"/>
    </row>
    <row r="1580" spans="37:40">
      <c r="AK1580" s="22"/>
      <c r="AL1580" s="22"/>
      <c r="AM1580" s="22"/>
      <c r="AN1580" s="22"/>
    </row>
    <row r="1581" spans="37:40">
      <c r="AK1581" s="22"/>
      <c r="AL1581" s="22"/>
      <c r="AM1581" s="22"/>
      <c r="AN1581" s="22"/>
    </row>
    <row r="1582" spans="37:40">
      <c r="AK1582" s="22"/>
      <c r="AL1582" s="22"/>
      <c r="AM1582" s="22"/>
      <c r="AN1582" s="22"/>
    </row>
    <row r="1583" spans="37:40">
      <c r="AK1583" s="22"/>
      <c r="AL1583" s="22"/>
      <c r="AM1583" s="22"/>
      <c r="AN1583" s="22"/>
    </row>
    <row r="1584" spans="37:40">
      <c r="AK1584" s="22"/>
      <c r="AL1584" s="22"/>
      <c r="AM1584" s="22"/>
      <c r="AN1584" s="22"/>
    </row>
    <row r="1585" spans="37:40">
      <c r="AK1585" s="22"/>
      <c r="AL1585" s="22"/>
      <c r="AM1585" s="22"/>
      <c r="AN1585" s="22"/>
    </row>
    <row r="1586" spans="37:40">
      <c r="AK1586" s="22"/>
      <c r="AL1586" s="22"/>
      <c r="AM1586" s="22"/>
      <c r="AN1586" s="22"/>
    </row>
    <row r="1587" spans="37:40">
      <c r="AK1587" s="22"/>
      <c r="AL1587" s="22"/>
      <c r="AM1587" s="22"/>
      <c r="AN1587" s="22"/>
    </row>
    <row r="1588" spans="37:40">
      <c r="AK1588" s="22"/>
      <c r="AL1588" s="22"/>
      <c r="AM1588" s="22"/>
      <c r="AN1588" s="22"/>
    </row>
    <row r="1589" spans="37:40">
      <c r="AK1589" s="22"/>
      <c r="AL1589" s="22"/>
      <c r="AM1589" s="22"/>
      <c r="AN1589" s="22"/>
    </row>
    <row r="1590" spans="37:40">
      <c r="AK1590" s="22"/>
      <c r="AL1590" s="22"/>
      <c r="AM1590" s="22"/>
      <c r="AN1590" s="22"/>
    </row>
    <row r="1591" spans="37:40">
      <c r="AK1591" s="22"/>
      <c r="AL1591" s="22"/>
      <c r="AM1591" s="22"/>
      <c r="AN1591" s="22"/>
    </row>
    <row r="1592" spans="37:40">
      <c r="AK1592" s="22"/>
      <c r="AL1592" s="22"/>
      <c r="AM1592" s="22"/>
      <c r="AN1592" s="22"/>
    </row>
    <row r="1593" spans="37:40">
      <c r="AK1593" s="22"/>
      <c r="AL1593" s="22"/>
      <c r="AM1593" s="22"/>
      <c r="AN1593" s="22"/>
    </row>
    <row r="1594" spans="37:40">
      <c r="AK1594" s="22"/>
      <c r="AL1594" s="22"/>
      <c r="AM1594" s="22"/>
      <c r="AN1594" s="22"/>
    </row>
    <row r="1595" spans="37:40">
      <c r="AK1595" s="22"/>
      <c r="AL1595" s="22"/>
      <c r="AM1595" s="22"/>
      <c r="AN1595" s="22"/>
    </row>
    <row r="1596" spans="37:40">
      <c r="AK1596" s="22"/>
      <c r="AL1596" s="22"/>
      <c r="AM1596" s="22"/>
      <c r="AN1596" s="22"/>
    </row>
    <row r="1597" spans="37:40">
      <c r="AK1597" s="22"/>
      <c r="AL1597" s="22"/>
      <c r="AM1597" s="22"/>
      <c r="AN1597" s="22"/>
    </row>
    <row r="1598" spans="37:40">
      <c r="AK1598" s="22"/>
      <c r="AL1598" s="22"/>
      <c r="AM1598" s="22"/>
      <c r="AN1598" s="22"/>
    </row>
    <row r="1599" spans="37:40">
      <c r="AK1599" s="22"/>
      <c r="AL1599" s="22"/>
      <c r="AM1599" s="22"/>
      <c r="AN1599" s="22"/>
    </row>
    <row r="1600" spans="37:40">
      <c r="AK1600" s="22"/>
      <c r="AL1600" s="22"/>
      <c r="AM1600" s="22"/>
      <c r="AN1600" s="22"/>
    </row>
    <row r="1601" spans="37:40">
      <c r="AK1601" s="22"/>
      <c r="AL1601" s="22"/>
      <c r="AM1601" s="22"/>
      <c r="AN1601" s="22"/>
    </row>
    <row r="1602" spans="37:40">
      <c r="AK1602" s="22"/>
      <c r="AL1602" s="22"/>
      <c r="AM1602" s="22"/>
      <c r="AN1602" s="22"/>
    </row>
    <row r="1603" spans="37:40">
      <c r="AK1603" s="22"/>
      <c r="AL1603" s="22"/>
      <c r="AM1603" s="22"/>
      <c r="AN1603" s="22"/>
    </row>
    <row r="1604" spans="37:40">
      <c r="AK1604" s="22"/>
      <c r="AL1604" s="22"/>
      <c r="AM1604" s="22"/>
      <c r="AN1604" s="22"/>
    </row>
    <row r="1605" spans="37:40">
      <c r="AK1605" s="22"/>
      <c r="AL1605" s="22"/>
      <c r="AM1605" s="22"/>
      <c r="AN1605" s="22"/>
    </row>
    <row r="1606" spans="37:40">
      <c r="AK1606" s="22"/>
      <c r="AL1606" s="22"/>
      <c r="AM1606" s="22"/>
      <c r="AN1606" s="22"/>
    </row>
    <row r="1607" spans="37:40">
      <c r="AK1607" s="22"/>
      <c r="AL1607" s="22"/>
      <c r="AM1607" s="22"/>
      <c r="AN1607" s="22"/>
    </row>
    <row r="1608" spans="37:40">
      <c r="AK1608" s="22"/>
      <c r="AL1608" s="22"/>
      <c r="AM1608" s="22"/>
      <c r="AN1608" s="22"/>
    </row>
    <row r="1609" spans="37:40">
      <c r="AK1609" s="22"/>
      <c r="AL1609" s="22"/>
      <c r="AM1609" s="22"/>
      <c r="AN1609" s="22"/>
    </row>
    <row r="1610" spans="37:40">
      <c r="AK1610" s="22"/>
      <c r="AL1610" s="22"/>
      <c r="AM1610" s="22"/>
      <c r="AN1610" s="22"/>
    </row>
    <row r="1611" spans="37:40">
      <c r="AK1611" s="22"/>
      <c r="AL1611" s="22"/>
      <c r="AM1611" s="22"/>
      <c r="AN1611" s="22"/>
    </row>
    <row r="1612" spans="37:40">
      <c r="AK1612" s="22"/>
      <c r="AL1612" s="22"/>
      <c r="AM1612" s="22"/>
      <c r="AN1612" s="22"/>
    </row>
    <row r="1613" spans="37:40">
      <c r="AK1613" s="22"/>
      <c r="AL1613" s="22"/>
      <c r="AM1613" s="22"/>
      <c r="AN1613" s="22"/>
    </row>
    <row r="1614" spans="37:40">
      <c r="AK1614" s="22"/>
      <c r="AL1614" s="22"/>
      <c r="AM1614" s="22"/>
      <c r="AN1614" s="22"/>
    </row>
    <row r="1615" spans="37:40">
      <c r="AK1615" s="22"/>
      <c r="AL1615" s="22"/>
      <c r="AM1615" s="22"/>
      <c r="AN1615" s="22"/>
    </row>
    <row r="1616" spans="37:40">
      <c r="AK1616" s="22"/>
      <c r="AL1616" s="22"/>
      <c r="AM1616" s="22"/>
      <c r="AN1616" s="22"/>
    </row>
    <row r="1617" spans="37:40">
      <c r="AK1617" s="22"/>
      <c r="AL1617" s="22"/>
      <c r="AM1617" s="22"/>
      <c r="AN1617" s="22"/>
    </row>
    <row r="1618" spans="37:40">
      <c r="AK1618" s="22"/>
      <c r="AL1618" s="22"/>
      <c r="AM1618" s="22"/>
      <c r="AN1618" s="22"/>
    </row>
    <row r="1619" spans="37:40">
      <c r="AK1619" s="22"/>
      <c r="AL1619" s="22"/>
      <c r="AM1619" s="22"/>
      <c r="AN1619" s="22"/>
    </row>
    <row r="1620" spans="37:40">
      <c r="AK1620" s="22"/>
      <c r="AL1620" s="22"/>
      <c r="AM1620" s="22"/>
      <c r="AN1620" s="22"/>
    </row>
    <row r="1621" spans="37:40">
      <c r="AK1621" s="22"/>
      <c r="AL1621" s="22"/>
      <c r="AM1621" s="22"/>
      <c r="AN1621" s="22"/>
    </row>
    <row r="1622" spans="37:40">
      <c r="AK1622" s="22"/>
      <c r="AL1622" s="22"/>
      <c r="AM1622" s="22"/>
      <c r="AN1622" s="22"/>
    </row>
    <row r="1623" spans="37:40">
      <c r="AK1623" s="22"/>
      <c r="AL1623" s="22"/>
      <c r="AM1623" s="22"/>
      <c r="AN1623" s="22"/>
    </row>
    <row r="1624" spans="37:40">
      <c r="AK1624" s="22"/>
      <c r="AL1624" s="22"/>
      <c r="AM1624" s="22"/>
      <c r="AN1624" s="22"/>
    </row>
    <row r="1625" spans="37:40">
      <c r="AK1625" s="22"/>
      <c r="AL1625" s="22"/>
      <c r="AM1625" s="22"/>
      <c r="AN1625" s="22"/>
    </row>
    <row r="1626" spans="37:40">
      <c r="AK1626" s="22"/>
      <c r="AL1626" s="22"/>
      <c r="AM1626" s="22"/>
      <c r="AN1626" s="22"/>
    </row>
    <row r="1627" spans="37:40">
      <c r="AK1627" s="22"/>
      <c r="AL1627" s="22"/>
      <c r="AM1627" s="22"/>
      <c r="AN1627" s="22"/>
    </row>
    <row r="1628" spans="37:40">
      <c r="AK1628" s="22"/>
      <c r="AL1628" s="22"/>
      <c r="AM1628" s="22"/>
      <c r="AN1628" s="22"/>
    </row>
    <row r="1629" spans="37:40">
      <c r="AK1629" s="22"/>
      <c r="AL1629" s="22"/>
      <c r="AM1629" s="22"/>
      <c r="AN1629" s="22"/>
    </row>
    <row r="1630" spans="37:40">
      <c r="AK1630" s="22"/>
      <c r="AL1630" s="22"/>
      <c r="AM1630" s="22"/>
      <c r="AN1630" s="22"/>
    </row>
    <row r="1631" spans="37:40">
      <c r="AK1631" s="22"/>
      <c r="AL1631" s="22"/>
      <c r="AM1631" s="22"/>
      <c r="AN1631" s="22"/>
    </row>
    <row r="1632" spans="37:40">
      <c r="AK1632" s="22"/>
      <c r="AL1632" s="22"/>
      <c r="AM1632" s="22"/>
      <c r="AN1632" s="22"/>
    </row>
    <row r="1633" spans="37:40">
      <c r="AK1633" s="22"/>
      <c r="AL1633" s="22"/>
      <c r="AM1633" s="22"/>
      <c r="AN1633" s="22"/>
    </row>
    <row r="1634" spans="37:40">
      <c r="AK1634" s="22"/>
      <c r="AL1634" s="22"/>
      <c r="AM1634" s="22"/>
      <c r="AN1634" s="22"/>
    </row>
    <row r="1635" spans="37:40">
      <c r="AK1635" s="22"/>
      <c r="AL1635" s="22"/>
      <c r="AM1635" s="22"/>
      <c r="AN1635" s="22"/>
    </row>
    <row r="1636" spans="37:40">
      <c r="AK1636" s="22"/>
      <c r="AL1636" s="22"/>
      <c r="AM1636" s="22"/>
      <c r="AN1636" s="22"/>
    </row>
    <row r="1637" spans="37:40">
      <c r="AK1637" s="22"/>
      <c r="AL1637" s="22"/>
      <c r="AM1637" s="22"/>
      <c r="AN1637" s="22"/>
    </row>
    <row r="1638" spans="37:40">
      <c r="AK1638" s="22"/>
      <c r="AL1638" s="22"/>
      <c r="AM1638" s="22"/>
      <c r="AN1638" s="22"/>
    </row>
    <row r="1639" spans="37:40">
      <c r="AK1639" s="22"/>
      <c r="AL1639" s="22"/>
      <c r="AM1639" s="22"/>
      <c r="AN1639" s="22"/>
    </row>
    <row r="1640" spans="37:40">
      <c r="AK1640" s="22"/>
      <c r="AL1640" s="22"/>
      <c r="AM1640" s="22"/>
      <c r="AN1640" s="22"/>
    </row>
    <row r="1641" spans="37:40">
      <c r="AK1641" s="22"/>
      <c r="AL1641" s="22"/>
      <c r="AM1641" s="22"/>
      <c r="AN1641" s="22"/>
    </row>
    <row r="1642" spans="37:40">
      <c r="AK1642" s="22"/>
      <c r="AL1642" s="22"/>
      <c r="AM1642" s="22"/>
      <c r="AN1642" s="22"/>
    </row>
    <row r="1643" spans="37:40">
      <c r="AK1643" s="22"/>
      <c r="AL1643" s="22"/>
      <c r="AM1643" s="22"/>
      <c r="AN1643" s="22"/>
    </row>
    <row r="1644" spans="37:40">
      <c r="AK1644" s="22"/>
      <c r="AL1644" s="22"/>
      <c r="AM1644" s="22"/>
      <c r="AN1644" s="22"/>
    </row>
    <row r="1645" spans="37:40">
      <c r="AK1645" s="22"/>
      <c r="AL1645" s="22"/>
      <c r="AM1645" s="22"/>
      <c r="AN1645" s="22"/>
    </row>
    <row r="1646" spans="37:40">
      <c r="AK1646" s="22"/>
      <c r="AL1646" s="22"/>
      <c r="AM1646" s="22"/>
      <c r="AN1646" s="22"/>
    </row>
    <row r="1647" spans="37:40">
      <c r="AK1647" s="22"/>
      <c r="AL1647" s="22"/>
      <c r="AM1647" s="22"/>
      <c r="AN1647" s="22"/>
    </row>
    <row r="1648" spans="37:40">
      <c r="AK1648" s="22"/>
      <c r="AL1648" s="22"/>
      <c r="AM1648" s="22"/>
      <c r="AN1648" s="22"/>
    </row>
    <row r="1649" spans="37:40">
      <c r="AK1649" s="22"/>
      <c r="AL1649" s="22"/>
      <c r="AM1649" s="22"/>
      <c r="AN1649" s="22"/>
    </row>
    <row r="1650" spans="37:40">
      <c r="AK1650" s="22"/>
      <c r="AL1650" s="22"/>
      <c r="AM1650" s="22"/>
      <c r="AN1650" s="22"/>
    </row>
    <row r="1651" spans="37:40">
      <c r="AK1651" s="22"/>
      <c r="AL1651" s="22"/>
      <c r="AM1651" s="22"/>
      <c r="AN1651" s="22"/>
    </row>
    <row r="1652" spans="37:40">
      <c r="AK1652" s="22"/>
      <c r="AL1652" s="22"/>
      <c r="AM1652" s="22"/>
      <c r="AN1652" s="22"/>
    </row>
    <row r="1653" spans="37:40">
      <c r="AK1653" s="22"/>
      <c r="AL1653" s="22"/>
      <c r="AM1653" s="22"/>
      <c r="AN1653" s="22"/>
    </row>
    <row r="1654" spans="37:40">
      <c r="AK1654" s="22"/>
      <c r="AL1654" s="22"/>
      <c r="AM1654" s="22"/>
      <c r="AN1654" s="22"/>
    </row>
    <row r="1655" spans="37:40">
      <c r="AK1655" s="22"/>
      <c r="AL1655" s="22"/>
      <c r="AM1655" s="22"/>
      <c r="AN1655" s="22"/>
    </row>
    <row r="1656" spans="37:40">
      <c r="AK1656" s="22"/>
      <c r="AL1656" s="22"/>
      <c r="AM1656" s="22"/>
      <c r="AN1656" s="22"/>
    </row>
    <row r="1657" spans="37:40">
      <c r="AK1657" s="22"/>
      <c r="AL1657" s="22"/>
      <c r="AM1657" s="22"/>
      <c r="AN1657" s="22"/>
    </row>
    <row r="1658" spans="37:40">
      <c r="AK1658" s="22"/>
      <c r="AL1658" s="22"/>
      <c r="AM1658" s="22"/>
      <c r="AN1658" s="22"/>
    </row>
    <row r="1659" spans="37:40">
      <c r="AK1659" s="22"/>
      <c r="AL1659" s="22"/>
      <c r="AM1659" s="22"/>
      <c r="AN1659" s="22"/>
    </row>
    <row r="1660" spans="37:40">
      <c r="AK1660" s="22"/>
      <c r="AL1660" s="22"/>
      <c r="AM1660" s="22"/>
      <c r="AN1660" s="22"/>
    </row>
    <row r="1661" spans="37:40">
      <c r="AK1661" s="22"/>
      <c r="AL1661" s="22"/>
      <c r="AM1661" s="22"/>
      <c r="AN1661" s="22"/>
    </row>
    <row r="1662" spans="37:40">
      <c r="AK1662" s="22"/>
      <c r="AL1662" s="22"/>
      <c r="AM1662" s="22"/>
      <c r="AN1662" s="22"/>
    </row>
    <row r="1663" spans="37:40">
      <c r="AK1663" s="22"/>
      <c r="AL1663" s="22"/>
      <c r="AM1663" s="22"/>
      <c r="AN1663" s="22"/>
    </row>
    <row r="1664" spans="37:40">
      <c r="AK1664" s="22"/>
      <c r="AL1664" s="22"/>
      <c r="AM1664" s="22"/>
      <c r="AN1664" s="22"/>
    </row>
    <row r="1665" spans="37:40">
      <c r="AK1665" s="22"/>
      <c r="AL1665" s="22"/>
      <c r="AM1665" s="22"/>
      <c r="AN1665" s="22"/>
    </row>
    <row r="1666" spans="37:40">
      <c r="AK1666" s="22"/>
      <c r="AL1666" s="22"/>
      <c r="AM1666" s="22"/>
      <c r="AN1666" s="22"/>
    </row>
    <row r="1667" spans="37:40">
      <c r="AK1667" s="22"/>
      <c r="AL1667" s="22"/>
      <c r="AM1667" s="22"/>
      <c r="AN1667" s="22"/>
    </row>
    <row r="1668" spans="37:40">
      <c r="AK1668" s="22"/>
      <c r="AL1668" s="22"/>
      <c r="AM1668" s="22"/>
      <c r="AN1668" s="22"/>
    </row>
    <row r="1669" spans="37:40">
      <c r="AK1669" s="22"/>
      <c r="AL1669" s="22"/>
      <c r="AM1669" s="22"/>
      <c r="AN1669" s="22"/>
    </row>
    <row r="1670" spans="37:40">
      <c r="AK1670" s="22"/>
      <c r="AL1670" s="22"/>
      <c r="AM1670" s="22"/>
      <c r="AN1670" s="22"/>
    </row>
    <row r="1671" spans="37:40">
      <c r="AK1671" s="22"/>
      <c r="AL1671" s="22"/>
      <c r="AM1671" s="22"/>
      <c r="AN1671" s="22"/>
    </row>
    <row r="1672" spans="37:40">
      <c r="AK1672" s="22"/>
      <c r="AL1672" s="22"/>
      <c r="AM1672" s="22"/>
      <c r="AN1672" s="22"/>
    </row>
    <row r="1673" spans="37:40">
      <c r="AK1673" s="22"/>
      <c r="AL1673" s="22"/>
      <c r="AM1673" s="22"/>
      <c r="AN1673" s="22"/>
    </row>
    <row r="1674" spans="37:40">
      <c r="AK1674" s="22"/>
      <c r="AL1674" s="22"/>
      <c r="AM1674" s="22"/>
      <c r="AN1674" s="22"/>
    </row>
    <row r="1675" spans="37:40">
      <c r="AK1675" s="22"/>
      <c r="AL1675" s="22"/>
      <c r="AM1675" s="22"/>
      <c r="AN1675" s="22"/>
    </row>
    <row r="1676" spans="37:40">
      <c r="AK1676" s="22"/>
      <c r="AL1676" s="22"/>
      <c r="AM1676" s="22"/>
      <c r="AN1676" s="22"/>
    </row>
    <row r="1677" spans="37:40">
      <c r="AK1677" s="22"/>
      <c r="AL1677" s="22"/>
      <c r="AM1677" s="22"/>
      <c r="AN1677" s="22"/>
    </row>
    <row r="1678" spans="37:40">
      <c r="AK1678" s="22"/>
      <c r="AL1678" s="22"/>
      <c r="AM1678" s="22"/>
      <c r="AN1678" s="22"/>
    </row>
    <row r="1679" spans="37:40">
      <c r="AK1679" s="22"/>
      <c r="AL1679" s="22"/>
      <c r="AM1679" s="22"/>
      <c r="AN1679" s="22"/>
    </row>
    <row r="1680" spans="37:40">
      <c r="AK1680" s="22"/>
      <c r="AL1680" s="22"/>
      <c r="AM1680" s="22"/>
      <c r="AN1680" s="22"/>
    </row>
    <row r="1681" spans="37:40">
      <c r="AK1681" s="22"/>
      <c r="AL1681" s="22"/>
      <c r="AM1681" s="22"/>
      <c r="AN1681" s="22"/>
    </row>
    <row r="1682" spans="37:40">
      <c r="AK1682" s="22"/>
      <c r="AL1682" s="22"/>
      <c r="AM1682" s="22"/>
      <c r="AN1682" s="22"/>
    </row>
    <row r="1683" spans="37:40">
      <c r="AK1683" s="22"/>
      <c r="AL1683" s="22"/>
      <c r="AM1683" s="22"/>
      <c r="AN1683" s="22"/>
    </row>
    <row r="1684" spans="37:40">
      <c r="AK1684" s="22"/>
      <c r="AL1684" s="22"/>
      <c r="AM1684" s="22"/>
      <c r="AN1684" s="22"/>
    </row>
    <row r="1685" spans="37:40">
      <c r="AK1685" s="22"/>
      <c r="AL1685" s="22"/>
      <c r="AM1685" s="22"/>
      <c r="AN1685" s="22"/>
    </row>
    <row r="1686" spans="37:40">
      <c r="AK1686" s="22"/>
      <c r="AL1686" s="22"/>
      <c r="AM1686" s="22"/>
      <c r="AN1686" s="22"/>
    </row>
    <row r="1687" spans="37:40">
      <c r="AK1687" s="22"/>
      <c r="AL1687" s="22"/>
      <c r="AM1687" s="22"/>
      <c r="AN1687" s="22"/>
    </row>
    <row r="1688" spans="37:40">
      <c r="AK1688" s="22"/>
      <c r="AL1688" s="22"/>
      <c r="AM1688" s="22"/>
      <c r="AN1688" s="22"/>
    </row>
    <row r="1689" spans="37:40">
      <c r="AK1689" s="22"/>
      <c r="AL1689" s="22"/>
      <c r="AM1689" s="22"/>
      <c r="AN1689" s="22"/>
    </row>
    <row r="1690" spans="37:40">
      <c r="AK1690" s="22"/>
      <c r="AL1690" s="22"/>
      <c r="AM1690" s="22"/>
      <c r="AN1690" s="22"/>
    </row>
    <row r="1691" spans="37:40">
      <c r="AK1691" s="22"/>
      <c r="AL1691" s="22"/>
      <c r="AM1691" s="22"/>
      <c r="AN1691" s="22"/>
    </row>
    <row r="1692" spans="37:40">
      <c r="AK1692" s="22"/>
      <c r="AL1692" s="22"/>
      <c r="AM1692" s="22"/>
      <c r="AN1692" s="22"/>
    </row>
    <row r="1693" spans="37:40">
      <c r="AK1693" s="22"/>
      <c r="AL1693" s="22"/>
      <c r="AM1693" s="22"/>
      <c r="AN1693" s="22"/>
    </row>
    <row r="1694" spans="37:40">
      <c r="AK1694" s="22"/>
      <c r="AL1694" s="22"/>
      <c r="AM1694" s="22"/>
      <c r="AN1694" s="22"/>
    </row>
    <row r="1695" spans="37:40">
      <c r="AK1695" s="22"/>
      <c r="AL1695" s="22"/>
      <c r="AM1695" s="22"/>
      <c r="AN1695" s="22"/>
    </row>
    <row r="1696" spans="37:40">
      <c r="AK1696" s="22"/>
      <c r="AL1696" s="22"/>
      <c r="AM1696" s="22"/>
      <c r="AN1696" s="22"/>
    </row>
    <row r="1697" spans="37:40">
      <c r="AK1697" s="22"/>
      <c r="AL1697" s="22"/>
      <c r="AM1697" s="22"/>
      <c r="AN1697" s="22"/>
    </row>
    <row r="1698" spans="37:40">
      <c r="AK1698" s="22"/>
      <c r="AL1698" s="22"/>
      <c r="AM1698" s="22"/>
      <c r="AN1698" s="22"/>
    </row>
    <row r="1699" spans="37:40">
      <c r="AK1699" s="22"/>
      <c r="AL1699" s="22"/>
      <c r="AM1699" s="22"/>
      <c r="AN1699" s="22"/>
    </row>
    <row r="1700" spans="37:40">
      <c r="AK1700" s="22"/>
      <c r="AL1700" s="22"/>
      <c r="AM1700" s="22"/>
      <c r="AN1700" s="22"/>
    </row>
    <row r="1701" spans="37:40">
      <c r="AK1701" s="22"/>
      <c r="AL1701" s="22"/>
      <c r="AM1701" s="22"/>
      <c r="AN1701" s="22"/>
    </row>
    <row r="1702" spans="37:40">
      <c r="AK1702" s="22"/>
      <c r="AL1702" s="22"/>
      <c r="AM1702" s="22"/>
      <c r="AN1702" s="22"/>
    </row>
    <row r="1703" spans="37:40">
      <c r="AK1703" s="22"/>
      <c r="AL1703" s="22"/>
      <c r="AM1703" s="22"/>
      <c r="AN1703" s="22"/>
    </row>
    <row r="1704" spans="37:40">
      <c r="AK1704" s="22"/>
      <c r="AL1704" s="22"/>
      <c r="AM1704" s="22"/>
      <c r="AN1704" s="22"/>
    </row>
    <row r="1705" spans="37:40">
      <c r="AK1705" s="22"/>
      <c r="AL1705" s="22"/>
      <c r="AM1705" s="22"/>
      <c r="AN1705" s="22"/>
    </row>
    <row r="1706" spans="37:40">
      <c r="AK1706" s="22"/>
      <c r="AL1706" s="22"/>
      <c r="AM1706" s="22"/>
      <c r="AN1706" s="22"/>
    </row>
    <row r="1707" spans="37:40">
      <c r="AK1707" s="22"/>
      <c r="AL1707" s="22"/>
      <c r="AM1707" s="22"/>
      <c r="AN1707" s="22"/>
    </row>
    <row r="1708" spans="37:40">
      <c r="AK1708" s="22"/>
      <c r="AL1708" s="22"/>
      <c r="AM1708" s="22"/>
      <c r="AN1708" s="22"/>
    </row>
    <row r="1709" spans="37:40">
      <c r="AK1709" s="22"/>
      <c r="AL1709" s="22"/>
      <c r="AM1709" s="22"/>
      <c r="AN1709" s="22"/>
    </row>
    <row r="1710" spans="37:40">
      <c r="AK1710" s="22"/>
      <c r="AL1710" s="22"/>
      <c r="AM1710" s="22"/>
      <c r="AN1710" s="22"/>
    </row>
    <row r="1711" spans="37:40">
      <c r="AK1711" s="22"/>
      <c r="AL1711" s="22"/>
      <c r="AM1711" s="22"/>
      <c r="AN1711" s="22"/>
    </row>
    <row r="1712" spans="37:40">
      <c r="AK1712" s="22"/>
      <c r="AL1712" s="22"/>
      <c r="AM1712" s="22"/>
      <c r="AN1712" s="22"/>
    </row>
    <row r="1713" spans="37:40">
      <c r="AK1713" s="22"/>
      <c r="AL1713" s="22"/>
      <c r="AM1713" s="22"/>
      <c r="AN1713" s="22"/>
    </row>
    <row r="1714" spans="37:40">
      <c r="AK1714" s="22"/>
      <c r="AL1714" s="22"/>
      <c r="AM1714" s="22"/>
      <c r="AN1714" s="22"/>
    </row>
    <row r="1715" spans="37:40">
      <c r="AK1715" s="22"/>
      <c r="AL1715" s="22"/>
      <c r="AM1715" s="22"/>
      <c r="AN1715" s="22"/>
    </row>
    <row r="1716" spans="37:40">
      <c r="AK1716" s="22"/>
      <c r="AL1716" s="22"/>
      <c r="AM1716" s="22"/>
      <c r="AN1716" s="22"/>
    </row>
    <row r="1717" spans="37:40">
      <c r="AK1717" s="22"/>
      <c r="AL1717" s="22"/>
      <c r="AM1717" s="22"/>
      <c r="AN1717" s="22"/>
    </row>
    <row r="1718" spans="37:40">
      <c r="AK1718" s="22"/>
      <c r="AL1718" s="22"/>
      <c r="AM1718" s="22"/>
      <c r="AN1718" s="22"/>
    </row>
    <row r="1719" spans="37:40">
      <c r="AK1719" s="22"/>
      <c r="AL1719" s="22"/>
      <c r="AM1719" s="22"/>
      <c r="AN1719" s="22"/>
    </row>
    <row r="1720" spans="37:40">
      <c r="AK1720" s="22"/>
      <c r="AL1720" s="22"/>
      <c r="AM1720" s="22"/>
      <c r="AN1720" s="22"/>
    </row>
    <row r="1721" spans="37:40">
      <c r="AK1721" s="22"/>
      <c r="AL1721" s="22"/>
      <c r="AM1721" s="22"/>
      <c r="AN1721" s="22"/>
    </row>
    <row r="1722" spans="37:40">
      <c r="AK1722" s="22"/>
      <c r="AL1722" s="22"/>
      <c r="AM1722" s="22"/>
      <c r="AN1722" s="22"/>
    </row>
    <row r="1723" spans="37:40">
      <c r="AK1723" s="22"/>
      <c r="AL1723" s="22"/>
      <c r="AM1723" s="22"/>
      <c r="AN1723" s="22"/>
    </row>
    <row r="1724" spans="37:40">
      <c r="AK1724" s="22"/>
      <c r="AL1724" s="22"/>
      <c r="AM1724" s="22"/>
      <c r="AN1724" s="22"/>
    </row>
    <row r="1725" spans="37:40">
      <c r="AK1725" s="22"/>
      <c r="AL1725" s="22"/>
      <c r="AM1725" s="22"/>
      <c r="AN1725" s="22"/>
    </row>
    <row r="1726" spans="37:40">
      <c r="AK1726" s="22"/>
      <c r="AL1726" s="22"/>
      <c r="AM1726" s="22"/>
      <c r="AN1726" s="22"/>
    </row>
    <row r="1727" spans="37:40">
      <c r="AK1727" s="22"/>
      <c r="AL1727" s="22"/>
      <c r="AM1727" s="22"/>
      <c r="AN1727" s="22"/>
    </row>
    <row r="1728" spans="37:40">
      <c r="AK1728" s="22"/>
      <c r="AL1728" s="22"/>
      <c r="AM1728" s="22"/>
      <c r="AN1728" s="22"/>
    </row>
    <row r="1729" spans="37:40">
      <c r="AK1729" s="22"/>
      <c r="AL1729" s="22"/>
      <c r="AM1729" s="22"/>
      <c r="AN1729" s="22"/>
    </row>
    <row r="1730" spans="37:40">
      <c r="AK1730" s="22"/>
      <c r="AL1730" s="22"/>
      <c r="AM1730" s="22"/>
      <c r="AN1730" s="22"/>
    </row>
    <row r="1731" spans="37:40">
      <c r="AK1731" s="22"/>
      <c r="AL1731" s="22"/>
      <c r="AM1731" s="22"/>
      <c r="AN1731" s="22"/>
    </row>
    <row r="1732" spans="37:40">
      <c r="AK1732" s="22"/>
      <c r="AL1732" s="22"/>
      <c r="AM1732" s="22"/>
      <c r="AN1732" s="22"/>
    </row>
    <row r="1733" spans="37:40">
      <c r="AK1733" s="22"/>
      <c r="AL1733" s="22"/>
      <c r="AM1733" s="22"/>
      <c r="AN1733" s="22"/>
    </row>
    <row r="1734" spans="37:40">
      <c r="AK1734" s="22"/>
      <c r="AL1734" s="22"/>
      <c r="AM1734" s="22"/>
      <c r="AN1734" s="22"/>
    </row>
    <row r="1735" spans="37:40">
      <c r="AK1735" s="22"/>
      <c r="AL1735" s="22"/>
      <c r="AM1735" s="22"/>
      <c r="AN1735" s="22"/>
    </row>
    <row r="1736" spans="37:40">
      <c r="AK1736" s="22"/>
      <c r="AL1736" s="22"/>
      <c r="AM1736" s="22"/>
      <c r="AN1736" s="22"/>
    </row>
    <row r="1737" spans="37:40">
      <c r="AK1737" s="22"/>
      <c r="AL1737" s="22"/>
      <c r="AM1737" s="22"/>
      <c r="AN1737" s="22"/>
    </row>
    <row r="1738" spans="37:40">
      <c r="AK1738" s="22"/>
      <c r="AL1738" s="22"/>
      <c r="AM1738" s="22"/>
      <c r="AN1738" s="22"/>
    </row>
    <row r="1739" spans="37:40">
      <c r="AK1739" s="22"/>
      <c r="AL1739" s="22"/>
      <c r="AM1739" s="22"/>
      <c r="AN1739" s="22"/>
    </row>
    <row r="1740" spans="37:40">
      <c r="AK1740" s="22"/>
      <c r="AL1740" s="22"/>
      <c r="AM1740" s="22"/>
      <c r="AN1740" s="22"/>
    </row>
    <row r="1741" spans="37:40">
      <c r="AK1741" s="22"/>
      <c r="AL1741" s="22"/>
      <c r="AM1741" s="22"/>
      <c r="AN1741" s="22"/>
    </row>
    <row r="1742" spans="37:40">
      <c r="AK1742" s="22"/>
      <c r="AL1742" s="22"/>
      <c r="AM1742" s="22"/>
      <c r="AN1742" s="22"/>
    </row>
    <row r="1743" spans="37:40">
      <c r="AK1743" s="22"/>
      <c r="AL1743" s="22"/>
      <c r="AM1743" s="22"/>
      <c r="AN1743" s="22"/>
    </row>
    <row r="1744" spans="37:40">
      <c r="AK1744" s="22"/>
      <c r="AL1744" s="22"/>
      <c r="AM1744" s="22"/>
      <c r="AN1744" s="22"/>
    </row>
    <row r="1745" spans="37:40">
      <c r="AK1745" s="22"/>
      <c r="AL1745" s="22"/>
      <c r="AM1745" s="22"/>
      <c r="AN1745" s="22"/>
    </row>
    <row r="1746" spans="37:40">
      <c r="AK1746" s="22"/>
      <c r="AL1746" s="22"/>
      <c r="AM1746" s="22"/>
      <c r="AN1746" s="22"/>
    </row>
    <row r="1747" spans="37:40">
      <c r="AK1747" s="22"/>
      <c r="AL1747" s="22"/>
      <c r="AM1747" s="22"/>
      <c r="AN1747" s="22"/>
    </row>
    <row r="1748" spans="37:40">
      <c r="AK1748" s="22"/>
      <c r="AL1748" s="22"/>
      <c r="AM1748" s="22"/>
      <c r="AN1748" s="22"/>
    </row>
    <row r="1749" spans="37:40">
      <c r="AK1749" s="22"/>
      <c r="AL1749" s="22"/>
      <c r="AM1749" s="22"/>
      <c r="AN1749" s="22"/>
    </row>
    <row r="1750" spans="37:40">
      <c r="AK1750" s="22"/>
      <c r="AL1750" s="22"/>
      <c r="AM1750" s="22"/>
      <c r="AN1750" s="22"/>
    </row>
    <row r="1751" spans="37:40">
      <c r="AK1751" s="22"/>
      <c r="AL1751" s="22"/>
      <c r="AM1751" s="22"/>
      <c r="AN1751" s="22"/>
    </row>
    <row r="1752" spans="37:40">
      <c r="AK1752" s="22"/>
      <c r="AL1752" s="22"/>
      <c r="AM1752" s="22"/>
      <c r="AN1752" s="22"/>
    </row>
    <row r="1753" spans="37:40">
      <c r="AK1753" s="22"/>
      <c r="AL1753" s="22"/>
      <c r="AM1753" s="22"/>
      <c r="AN1753" s="22"/>
    </row>
    <row r="1754" spans="37:40">
      <c r="AK1754" s="22"/>
      <c r="AL1754" s="22"/>
      <c r="AM1754" s="22"/>
      <c r="AN1754" s="22"/>
    </row>
    <row r="1755" spans="37:40">
      <c r="AK1755" s="22"/>
      <c r="AL1755" s="22"/>
      <c r="AM1755" s="22"/>
      <c r="AN1755" s="22"/>
    </row>
    <row r="1756" spans="37:40">
      <c r="AK1756" s="22"/>
      <c r="AL1756" s="22"/>
      <c r="AM1756" s="22"/>
      <c r="AN1756" s="22"/>
    </row>
    <row r="1757" spans="37:40">
      <c r="AK1757" s="22"/>
      <c r="AL1757" s="22"/>
      <c r="AM1757" s="22"/>
      <c r="AN1757" s="22"/>
    </row>
    <row r="1758" spans="37:40">
      <c r="AK1758" s="22"/>
      <c r="AL1758" s="22"/>
      <c r="AM1758" s="22"/>
      <c r="AN1758" s="22"/>
    </row>
    <row r="1759" spans="37:40">
      <c r="AK1759" s="22"/>
      <c r="AL1759" s="22"/>
      <c r="AM1759" s="22"/>
      <c r="AN1759" s="22"/>
    </row>
    <row r="1760" spans="37:40">
      <c r="AK1760" s="22"/>
      <c r="AL1760" s="22"/>
      <c r="AM1760" s="22"/>
      <c r="AN1760" s="22"/>
    </row>
    <row r="1761" spans="37:40">
      <c r="AK1761" s="22"/>
      <c r="AL1761" s="22"/>
      <c r="AM1761" s="22"/>
      <c r="AN1761" s="22"/>
    </row>
    <row r="1762" spans="37:40">
      <c r="AK1762" s="22"/>
      <c r="AL1762" s="22"/>
      <c r="AM1762" s="22"/>
      <c r="AN1762" s="22"/>
    </row>
    <row r="1763" spans="37:40">
      <c r="AK1763" s="22"/>
      <c r="AL1763" s="22"/>
      <c r="AM1763" s="22"/>
      <c r="AN1763" s="22"/>
    </row>
    <row r="1764" spans="37:40">
      <c r="AK1764" s="22"/>
      <c r="AL1764" s="22"/>
      <c r="AM1764" s="22"/>
      <c r="AN1764" s="22"/>
    </row>
    <row r="1765" spans="37:40">
      <c r="AK1765" s="22"/>
      <c r="AL1765" s="22"/>
      <c r="AM1765" s="22"/>
      <c r="AN1765" s="22"/>
    </row>
    <row r="1766" spans="37:40">
      <c r="AK1766" s="22"/>
      <c r="AL1766" s="22"/>
      <c r="AM1766" s="22"/>
      <c r="AN1766" s="22"/>
    </row>
    <row r="1767" spans="37:40">
      <c r="AK1767" s="22"/>
      <c r="AL1767" s="22"/>
      <c r="AM1767" s="22"/>
      <c r="AN1767" s="22"/>
    </row>
    <row r="1768" spans="37:40">
      <c r="AK1768" s="22"/>
      <c r="AL1768" s="22"/>
      <c r="AM1768" s="22"/>
      <c r="AN1768" s="22"/>
    </row>
    <row r="1769" spans="37:40">
      <c r="AK1769" s="22"/>
      <c r="AL1769" s="22"/>
      <c r="AM1769" s="22"/>
      <c r="AN1769" s="22"/>
    </row>
    <row r="1770" spans="37:40">
      <c r="AK1770" s="22"/>
      <c r="AL1770" s="22"/>
      <c r="AM1770" s="22"/>
      <c r="AN1770" s="22"/>
    </row>
    <row r="1771" spans="37:40">
      <c r="AK1771" s="22"/>
      <c r="AL1771" s="22"/>
      <c r="AM1771" s="22"/>
      <c r="AN1771" s="22"/>
    </row>
    <row r="1772" spans="37:40">
      <c r="AK1772" s="22"/>
      <c r="AL1772" s="22"/>
      <c r="AM1772" s="22"/>
      <c r="AN1772" s="22"/>
    </row>
    <row r="1773" spans="37:40">
      <c r="AK1773" s="22"/>
      <c r="AL1773" s="22"/>
      <c r="AM1773" s="22"/>
      <c r="AN1773" s="22"/>
    </row>
    <row r="1774" spans="37:40">
      <c r="AK1774" s="22"/>
      <c r="AL1774" s="22"/>
      <c r="AM1774" s="22"/>
      <c r="AN1774" s="22"/>
    </row>
    <row r="1775" spans="37:40">
      <c r="AK1775" s="22"/>
      <c r="AL1775" s="22"/>
      <c r="AM1775" s="22"/>
      <c r="AN1775" s="22"/>
    </row>
    <row r="1776" spans="37:40">
      <c r="AK1776" s="22"/>
      <c r="AL1776" s="22"/>
      <c r="AM1776" s="22"/>
      <c r="AN1776" s="22"/>
    </row>
    <row r="1777" spans="37:40">
      <c r="AK1777" s="22"/>
      <c r="AL1777" s="22"/>
      <c r="AM1777" s="22"/>
      <c r="AN1777" s="22"/>
    </row>
    <row r="1778" spans="37:40">
      <c r="AK1778" s="22"/>
      <c r="AL1778" s="22"/>
      <c r="AM1778" s="22"/>
      <c r="AN1778" s="22"/>
    </row>
    <row r="1779" spans="37:40">
      <c r="AK1779" s="22"/>
      <c r="AL1779" s="22"/>
      <c r="AM1779" s="22"/>
      <c r="AN1779" s="22"/>
    </row>
    <row r="1780" spans="37:40">
      <c r="AK1780" s="22"/>
      <c r="AL1780" s="22"/>
      <c r="AM1780" s="22"/>
      <c r="AN1780" s="22"/>
    </row>
    <row r="1781" spans="37:40">
      <c r="AK1781" s="22"/>
      <c r="AL1781" s="22"/>
      <c r="AM1781" s="22"/>
      <c r="AN1781" s="22"/>
    </row>
    <row r="1782" spans="37:40">
      <c r="AK1782" s="22"/>
      <c r="AL1782" s="22"/>
      <c r="AM1782" s="22"/>
      <c r="AN1782" s="22"/>
    </row>
    <row r="1783" spans="37:40">
      <c r="AK1783" s="22"/>
      <c r="AL1783" s="22"/>
      <c r="AM1783" s="22"/>
      <c r="AN1783" s="22"/>
    </row>
    <row r="1784" spans="37:40">
      <c r="AK1784" s="22"/>
      <c r="AL1784" s="22"/>
      <c r="AM1784" s="22"/>
      <c r="AN1784" s="22"/>
    </row>
    <row r="1785" spans="37:40">
      <c r="AK1785" s="22"/>
      <c r="AL1785" s="22"/>
      <c r="AM1785" s="22"/>
      <c r="AN1785" s="22"/>
    </row>
    <row r="1786" spans="37:40">
      <c r="AK1786" s="22"/>
      <c r="AL1786" s="22"/>
      <c r="AM1786" s="22"/>
      <c r="AN1786" s="22"/>
    </row>
    <row r="1787" spans="37:40">
      <c r="AK1787" s="22"/>
      <c r="AL1787" s="22"/>
      <c r="AM1787" s="22"/>
      <c r="AN1787" s="22"/>
    </row>
    <row r="1788" spans="37:40">
      <c r="AK1788" s="22"/>
      <c r="AL1788" s="22"/>
      <c r="AM1788" s="22"/>
      <c r="AN1788" s="22"/>
    </row>
    <row r="1789" spans="37:40">
      <c r="AK1789" s="22"/>
      <c r="AL1789" s="22"/>
      <c r="AM1789" s="22"/>
      <c r="AN1789" s="22"/>
    </row>
    <row r="1790" spans="37:40">
      <c r="AK1790" s="22"/>
      <c r="AL1790" s="22"/>
      <c r="AM1790" s="22"/>
      <c r="AN1790" s="22"/>
    </row>
    <row r="1791" spans="37:40">
      <c r="AK1791" s="22"/>
      <c r="AL1791" s="22"/>
      <c r="AM1791" s="22"/>
      <c r="AN1791" s="22"/>
    </row>
    <row r="1792" spans="37:40">
      <c r="AK1792" s="22"/>
      <c r="AL1792" s="22"/>
      <c r="AM1792" s="22"/>
      <c r="AN1792" s="22"/>
    </row>
    <row r="1793" spans="37:40">
      <c r="AK1793" s="22"/>
      <c r="AL1793" s="22"/>
      <c r="AM1793" s="22"/>
      <c r="AN1793" s="22"/>
    </row>
    <row r="1794" spans="37:40">
      <c r="AK1794" s="22"/>
      <c r="AL1794" s="22"/>
      <c r="AM1794" s="22"/>
      <c r="AN1794" s="22"/>
    </row>
    <row r="1795" spans="37:40">
      <c r="AK1795" s="22"/>
      <c r="AL1795" s="22"/>
      <c r="AM1795" s="22"/>
      <c r="AN1795" s="22"/>
    </row>
    <row r="1796" spans="37:40">
      <c r="AK1796" s="22"/>
      <c r="AL1796" s="22"/>
      <c r="AM1796" s="22"/>
      <c r="AN1796" s="22"/>
    </row>
    <row r="1797" spans="37:40">
      <c r="AK1797" s="22"/>
      <c r="AL1797" s="22"/>
      <c r="AM1797" s="22"/>
      <c r="AN1797" s="22"/>
    </row>
    <row r="1798" spans="37:40">
      <c r="AK1798" s="22"/>
      <c r="AL1798" s="22"/>
      <c r="AM1798" s="22"/>
      <c r="AN1798" s="22"/>
    </row>
    <row r="1799" spans="37:40">
      <c r="AK1799" s="22"/>
      <c r="AL1799" s="22"/>
      <c r="AM1799" s="22"/>
      <c r="AN1799" s="22"/>
    </row>
    <row r="1800" spans="37:40">
      <c r="AK1800" s="22"/>
      <c r="AL1800" s="22"/>
      <c r="AM1800" s="22"/>
      <c r="AN1800" s="22"/>
    </row>
    <row r="1801" spans="37:40">
      <c r="AK1801" s="22"/>
      <c r="AL1801" s="22"/>
      <c r="AM1801" s="22"/>
      <c r="AN1801" s="22"/>
    </row>
    <row r="1802" spans="37:40">
      <c r="AK1802" s="22"/>
      <c r="AL1802" s="22"/>
      <c r="AM1802" s="22"/>
      <c r="AN1802" s="22"/>
    </row>
    <row r="1803" spans="37:40">
      <c r="AK1803" s="22"/>
      <c r="AL1803" s="22"/>
      <c r="AM1803" s="22"/>
      <c r="AN1803" s="22"/>
    </row>
    <row r="1804" spans="37:40">
      <c r="AK1804" s="22"/>
      <c r="AL1804" s="22"/>
      <c r="AM1804" s="22"/>
      <c r="AN1804" s="22"/>
    </row>
    <row r="1805" spans="37:40">
      <c r="AK1805" s="22"/>
      <c r="AL1805" s="22"/>
      <c r="AM1805" s="22"/>
      <c r="AN1805" s="22"/>
    </row>
    <row r="1806" spans="37:40">
      <c r="AK1806" s="22"/>
      <c r="AL1806" s="22"/>
      <c r="AM1806" s="22"/>
      <c r="AN1806" s="22"/>
    </row>
    <row r="1807" spans="37:40">
      <c r="AK1807" s="22"/>
      <c r="AL1807" s="22"/>
      <c r="AM1807" s="22"/>
      <c r="AN1807" s="22"/>
    </row>
    <row r="1808" spans="37:40">
      <c r="AK1808" s="22"/>
      <c r="AL1808" s="22"/>
      <c r="AM1808" s="22"/>
      <c r="AN1808" s="22"/>
    </row>
    <row r="1809" spans="37:40">
      <c r="AK1809" s="22"/>
      <c r="AL1809" s="22"/>
      <c r="AM1809" s="22"/>
      <c r="AN1809" s="22"/>
    </row>
    <row r="1810" spans="37:40">
      <c r="AK1810" s="22"/>
      <c r="AL1810" s="22"/>
      <c r="AM1810" s="22"/>
      <c r="AN1810" s="22"/>
    </row>
    <row r="1811" spans="37:40">
      <c r="AK1811" s="22"/>
      <c r="AL1811" s="22"/>
      <c r="AM1811" s="22"/>
      <c r="AN1811" s="22"/>
    </row>
    <row r="1812" spans="37:40">
      <c r="AK1812" s="22"/>
      <c r="AL1812" s="22"/>
      <c r="AM1812" s="22"/>
      <c r="AN1812" s="22"/>
    </row>
    <row r="1813" spans="37:40">
      <c r="AK1813" s="22"/>
      <c r="AL1813" s="22"/>
      <c r="AM1813" s="22"/>
      <c r="AN1813" s="22"/>
    </row>
    <row r="1814" spans="37:40">
      <c r="AK1814" s="22"/>
      <c r="AL1814" s="22"/>
      <c r="AM1814" s="22"/>
      <c r="AN1814" s="22"/>
    </row>
    <row r="1815" spans="37:40">
      <c r="AK1815" s="22"/>
      <c r="AL1815" s="22"/>
      <c r="AM1815" s="22"/>
      <c r="AN1815" s="22"/>
    </row>
    <row r="1816" spans="37:40">
      <c r="AK1816" s="22"/>
      <c r="AL1816" s="22"/>
      <c r="AM1816" s="22"/>
      <c r="AN1816" s="22"/>
    </row>
    <row r="1817" spans="37:40">
      <c r="AK1817" s="22"/>
      <c r="AL1817" s="22"/>
      <c r="AM1817" s="22"/>
      <c r="AN1817" s="22"/>
    </row>
    <row r="1818" spans="37:40">
      <c r="AK1818" s="22"/>
      <c r="AL1818" s="22"/>
      <c r="AM1818" s="22"/>
      <c r="AN1818" s="22"/>
    </row>
    <row r="1819" spans="37:40">
      <c r="AK1819" s="22"/>
      <c r="AL1819" s="22"/>
      <c r="AM1819" s="22"/>
      <c r="AN1819" s="22"/>
    </row>
    <row r="1820" spans="37:40">
      <c r="AK1820" s="22"/>
      <c r="AL1820" s="22"/>
      <c r="AM1820" s="22"/>
      <c r="AN1820" s="22"/>
    </row>
    <row r="1821" spans="37:40">
      <c r="AK1821" s="22"/>
      <c r="AL1821" s="22"/>
      <c r="AM1821" s="22"/>
      <c r="AN1821" s="22"/>
    </row>
    <row r="1822" spans="37:40">
      <c r="AK1822" s="22"/>
      <c r="AL1822" s="22"/>
      <c r="AM1822" s="22"/>
      <c r="AN1822" s="22"/>
    </row>
    <row r="1823" spans="37:40">
      <c r="AK1823" s="22"/>
      <c r="AL1823" s="22"/>
      <c r="AM1823" s="22"/>
      <c r="AN1823" s="22"/>
    </row>
    <row r="1824" spans="37:40">
      <c r="AK1824" s="22"/>
      <c r="AL1824" s="22"/>
      <c r="AM1824" s="22"/>
      <c r="AN1824" s="22"/>
    </row>
    <row r="1825" spans="37:40">
      <c r="AK1825" s="22"/>
      <c r="AL1825" s="22"/>
      <c r="AM1825" s="22"/>
      <c r="AN1825" s="22"/>
    </row>
    <row r="1826" spans="37:40">
      <c r="AK1826" s="22"/>
      <c r="AL1826" s="22"/>
      <c r="AM1826" s="22"/>
      <c r="AN1826" s="22"/>
    </row>
    <row r="1827" spans="37:40">
      <c r="AK1827" s="22"/>
      <c r="AL1827" s="22"/>
      <c r="AM1827" s="22"/>
      <c r="AN1827" s="22"/>
    </row>
    <row r="1828" spans="37:40">
      <c r="AK1828" s="22"/>
      <c r="AL1828" s="22"/>
      <c r="AM1828" s="22"/>
      <c r="AN1828" s="22"/>
    </row>
    <row r="1829" spans="37:40">
      <c r="AK1829" s="22"/>
      <c r="AL1829" s="22"/>
      <c r="AM1829" s="22"/>
      <c r="AN1829" s="22"/>
    </row>
    <row r="1830" spans="37:40">
      <c r="AK1830" s="22"/>
      <c r="AL1830" s="22"/>
      <c r="AM1830" s="22"/>
      <c r="AN1830" s="22"/>
    </row>
    <row r="1831" spans="37:40">
      <c r="AK1831" s="22"/>
      <c r="AL1831" s="22"/>
      <c r="AM1831" s="22"/>
      <c r="AN1831" s="22"/>
    </row>
    <row r="1832" spans="37:40">
      <c r="AK1832" s="22"/>
      <c r="AL1832" s="22"/>
      <c r="AM1832" s="22"/>
      <c r="AN1832" s="22"/>
    </row>
    <row r="1833" spans="37:40">
      <c r="AK1833" s="22"/>
      <c r="AL1833" s="22"/>
      <c r="AM1833" s="22"/>
      <c r="AN1833" s="22"/>
    </row>
    <row r="1834" spans="37:40">
      <c r="AK1834" s="22"/>
      <c r="AL1834" s="22"/>
      <c r="AM1834" s="22"/>
      <c r="AN1834" s="22"/>
    </row>
    <row r="1835" spans="37:40">
      <c r="AK1835" s="22"/>
      <c r="AL1835" s="22"/>
      <c r="AM1835" s="22"/>
      <c r="AN1835" s="22"/>
    </row>
    <row r="1836" spans="37:40">
      <c r="AK1836" s="22"/>
      <c r="AL1836" s="22"/>
      <c r="AM1836" s="22"/>
      <c r="AN1836" s="22"/>
    </row>
    <row r="1837" spans="37:40">
      <c r="AK1837" s="22"/>
      <c r="AL1837" s="22"/>
      <c r="AM1837" s="22"/>
      <c r="AN1837" s="22"/>
    </row>
    <row r="1838" spans="37:40">
      <c r="AK1838" s="22"/>
      <c r="AL1838" s="22"/>
      <c r="AM1838" s="22"/>
      <c r="AN1838" s="22"/>
    </row>
    <row r="1839" spans="37:40">
      <c r="AK1839" s="22"/>
      <c r="AL1839" s="22"/>
      <c r="AM1839" s="22"/>
      <c r="AN1839" s="22"/>
    </row>
    <row r="1840" spans="37:40">
      <c r="AK1840" s="22"/>
      <c r="AL1840" s="22"/>
      <c r="AM1840" s="22"/>
      <c r="AN1840" s="22"/>
    </row>
    <row r="1841" spans="37:40">
      <c r="AK1841" s="22"/>
      <c r="AL1841" s="22"/>
      <c r="AM1841" s="22"/>
      <c r="AN1841" s="22"/>
    </row>
    <row r="1842" spans="37:40">
      <c r="AK1842" s="22"/>
      <c r="AL1842" s="22"/>
      <c r="AM1842" s="22"/>
      <c r="AN1842" s="22"/>
    </row>
    <row r="1843" spans="37:40">
      <c r="AK1843" s="22"/>
      <c r="AL1843" s="22"/>
      <c r="AM1843" s="22"/>
      <c r="AN1843" s="22"/>
    </row>
    <row r="1844" spans="37:40">
      <c r="AK1844" s="22"/>
      <c r="AL1844" s="22"/>
      <c r="AM1844" s="22"/>
      <c r="AN1844" s="22"/>
    </row>
    <row r="1845" spans="37:40">
      <c r="AK1845" s="22"/>
      <c r="AL1845" s="22"/>
      <c r="AM1845" s="22"/>
      <c r="AN1845" s="22"/>
    </row>
    <row r="1846" spans="37:40">
      <c r="AK1846" s="22"/>
      <c r="AL1846" s="22"/>
      <c r="AM1846" s="22"/>
      <c r="AN1846" s="22"/>
    </row>
    <row r="1847" spans="37:40">
      <c r="AK1847" s="22"/>
      <c r="AL1847" s="22"/>
      <c r="AM1847" s="22"/>
      <c r="AN1847" s="22"/>
    </row>
    <row r="1848" spans="37:40">
      <c r="AK1848" s="22"/>
      <c r="AL1848" s="22"/>
      <c r="AM1848" s="22"/>
      <c r="AN1848" s="22"/>
    </row>
    <row r="1849" spans="37:40">
      <c r="AK1849" s="22"/>
      <c r="AL1849" s="22"/>
      <c r="AM1849" s="22"/>
      <c r="AN1849" s="22"/>
    </row>
    <row r="1850" spans="37:40">
      <c r="AK1850" s="22"/>
      <c r="AL1850" s="22"/>
      <c r="AM1850" s="22"/>
      <c r="AN1850" s="22"/>
    </row>
    <row r="1851" spans="37:40">
      <c r="AK1851" s="22"/>
      <c r="AL1851" s="22"/>
      <c r="AM1851" s="22"/>
      <c r="AN1851" s="22"/>
    </row>
    <row r="1852" spans="37:40">
      <c r="AK1852" s="22"/>
      <c r="AL1852" s="22"/>
      <c r="AM1852" s="22"/>
      <c r="AN1852" s="22"/>
    </row>
    <row r="1853" spans="37:40">
      <c r="AK1853" s="22"/>
      <c r="AL1853" s="22"/>
      <c r="AM1853" s="22"/>
      <c r="AN1853" s="22"/>
    </row>
    <row r="1854" spans="37:40">
      <c r="AK1854" s="22"/>
      <c r="AL1854" s="22"/>
      <c r="AM1854" s="22"/>
      <c r="AN1854" s="22"/>
    </row>
    <row r="1855" spans="37:40">
      <c r="AK1855" s="22"/>
      <c r="AL1855" s="22"/>
      <c r="AM1855" s="22"/>
      <c r="AN1855" s="22"/>
    </row>
    <row r="1856" spans="37:40">
      <c r="AK1856" s="22"/>
      <c r="AL1856" s="22"/>
      <c r="AM1856" s="22"/>
      <c r="AN1856" s="22"/>
    </row>
    <row r="1857" spans="37:40">
      <c r="AK1857" s="22"/>
      <c r="AL1857" s="22"/>
      <c r="AM1857" s="22"/>
      <c r="AN1857" s="22"/>
    </row>
    <row r="1858" spans="37:40">
      <c r="AK1858" s="22"/>
      <c r="AL1858" s="22"/>
      <c r="AM1858" s="22"/>
      <c r="AN1858" s="22"/>
    </row>
    <row r="1859" spans="37:40">
      <c r="AK1859" s="22"/>
      <c r="AL1859" s="22"/>
      <c r="AM1859" s="22"/>
      <c r="AN1859" s="22"/>
    </row>
    <row r="1860" spans="37:40">
      <c r="AK1860" s="22"/>
      <c r="AL1860" s="22"/>
      <c r="AM1860" s="22"/>
      <c r="AN1860" s="22"/>
    </row>
    <row r="1861" spans="37:40">
      <c r="AK1861" s="22"/>
      <c r="AL1861" s="22"/>
      <c r="AM1861" s="22"/>
      <c r="AN1861" s="22"/>
    </row>
    <row r="1862" spans="37:40">
      <c r="AK1862" s="22"/>
      <c r="AL1862" s="22"/>
      <c r="AM1862" s="22"/>
      <c r="AN1862" s="22"/>
    </row>
    <row r="1863" spans="37:40">
      <c r="AK1863" s="22"/>
      <c r="AL1863" s="22"/>
      <c r="AM1863" s="22"/>
      <c r="AN1863" s="22"/>
    </row>
    <row r="1864" spans="37:40">
      <c r="AK1864" s="22"/>
      <c r="AL1864" s="22"/>
      <c r="AM1864" s="22"/>
      <c r="AN1864" s="22"/>
    </row>
    <row r="1865" spans="37:40">
      <c r="AK1865" s="22"/>
      <c r="AL1865" s="22"/>
      <c r="AM1865" s="22"/>
      <c r="AN1865" s="22"/>
    </row>
    <row r="1866" spans="37:40">
      <c r="AK1866" s="22"/>
      <c r="AL1866" s="22"/>
      <c r="AM1866" s="22"/>
      <c r="AN1866" s="22"/>
    </row>
    <row r="1867" spans="37:40">
      <c r="AK1867" s="22"/>
      <c r="AL1867" s="22"/>
      <c r="AM1867" s="22"/>
      <c r="AN1867" s="22"/>
    </row>
    <row r="1868" spans="37:40">
      <c r="AK1868" s="22"/>
      <c r="AL1868" s="22"/>
      <c r="AM1868" s="22"/>
      <c r="AN1868" s="22"/>
    </row>
    <row r="1869" spans="37:40">
      <c r="AK1869" s="22"/>
      <c r="AL1869" s="22"/>
      <c r="AM1869" s="22"/>
      <c r="AN1869" s="22"/>
    </row>
    <row r="1870" spans="37:40">
      <c r="AK1870" s="22"/>
      <c r="AL1870" s="22"/>
      <c r="AM1870" s="22"/>
      <c r="AN1870" s="22"/>
    </row>
    <row r="1871" spans="37:40">
      <c r="AK1871" s="22"/>
      <c r="AL1871" s="22"/>
      <c r="AM1871" s="22"/>
      <c r="AN1871" s="22"/>
    </row>
    <row r="1872" spans="37:40">
      <c r="AK1872" s="22"/>
      <c r="AL1872" s="22"/>
      <c r="AM1872" s="22"/>
      <c r="AN1872" s="22"/>
    </row>
    <row r="1873" spans="37:40">
      <c r="AK1873" s="22"/>
      <c r="AL1873" s="22"/>
      <c r="AM1873" s="22"/>
      <c r="AN1873" s="22"/>
    </row>
    <row r="1874" spans="37:40">
      <c r="AK1874" s="22"/>
      <c r="AL1874" s="22"/>
      <c r="AM1874" s="22"/>
      <c r="AN1874" s="22"/>
    </row>
    <row r="1875" spans="37:40">
      <c r="AK1875" s="22"/>
      <c r="AL1875" s="22"/>
      <c r="AM1875" s="22"/>
      <c r="AN1875" s="22"/>
    </row>
    <row r="1876" spans="37:40">
      <c r="AK1876" s="22"/>
      <c r="AL1876" s="22"/>
      <c r="AM1876" s="22"/>
      <c r="AN1876" s="22"/>
    </row>
    <row r="1877" spans="37:40">
      <c r="AK1877" s="22"/>
      <c r="AL1877" s="22"/>
      <c r="AM1877" s="22"/>
      <c r="AN1877" s="22"/>
    </row>
    <row r="1878" spans="37:40">
      <c r="AK1878" s="22"/>
      <c r="AL1878" s="22"/>
      <c r="AM1878" s="22"/>
      <c r="AN1878" s="22"/>
    </row>
    <row r="1879" spans="37:40">
      <c r="AK1879" s="22"/>
      <c r="AL1879" s="22"/>
      <c r="AM1879" s="22"/>
      <c r="AN1879" s="22"/>
    </row>
    <row r="1880" spans="37:40">
      <c r="AK1880" s="22"/>
      <c r="AL1880" s="22"/>
      <c r="AM1880" s="22"/>
      <c r="AN1880" s="22"/>
    </row>
    <row r="1881" spans="37:40">
      <c r="AK1881" s="22"/>
      <c r="AL1881" s="22"/>
      <c r="AM1881" s="22"/>
      <c r="AN1881" s="22"/>
    </row>
    <row r="1882" spans="37:40">
      <c r="AK1882" s="22"/>
      <c r="AL1882" s="22"/>
      <c r="AM1882" s="22"/>
      <c r="AN1882" s="22"/>
    </row>
    <row r="1883" spans="37:40">
      <c r="AK1883" s="22"/>
      <c r="AL1883" s="22"/>
      <c r="AM1883" s="22"/>
      <c r="AN1883" s="22"/>
    </row>
    <row r="1884" spans="37:40">
      <c r="AK1884" s="22"/>
      <c r="AL1884" s="22"/>
      <c r="AM1884" s="22"/>
      <c r="AN1884" s="22"/>
    </row>
    <row r="1885" spans="37:40">
      <c r="AK1885" s="22"/>
      <c r="AL1885" s="22"/>
      <c r="AM1885" s="22"/>
      <c r="AN1885" s="22"/>
    </row>
    <row r="1886" spans="37:40">
      <c r="AK1886" s="22"/>
      <c r="AL1886" s="22"/>
      <c r="AM1886" s="22"/>
      <c r="AN1886" s="22"/>
    </row>
    <row r="1887" spans="37:40">
      <c r="AK1887" s="22"/>
      <c r="AL1887" s="22"/>
      <c r="AM1887" s="22"/>
      <c r="AN1887" s="22"/>
    </row>
    <row r="1888" spans="37:40">
      <c r="AK1888" s="22"/>
      <c r="AL1888" s="22"/>
      <c r="AM1888" s="22"/>
      <c r="AN1888" s="22"/>
    </row>
    <row r="1889" spans="37:40">
      <c r="AK1889" s="22"/>
      <c r="AL1889" s="22"/>
      <c r="AM1889" s="22"/>
      <c r="AN1889" s="22"/>
    </row>
    <row r="1890" spans="37:40">
      <c r="AK1890" s="22"/>
      <c r="AL1890" s="22"/>
      <c r="AM1890" s="22"/>
      <c r="AN1890" s="22"/>
    </row>
    <row r="1891" spans="37:40">
      <c r="AK1891" s="22"/>
      <c r="AL1891" s="22"/>
      <c r="AM1891" s="22"/>
      <c r="AN1891" s="22"/>
    </row>
    <row r="1892" spans="37:40">
      <c r="AK1892" s="22"/>
      <c r="AL1892" s="22"/>
      <c r="AM1892" s="22"/>
      <c r="AN1892" s="22"/>
    </row>
    <row r="1893" spans="37:40">
      <c r="AK1893" s="22"/>
      <c r="AL1893" s="22"/>
      <c r="AM1893" s="22"/>
      <c r="AN1893" s="22"/>
    </row>
    <row r="1894" spans="37:40">
      <c r="AK1894" s="22"/>
      <c r="AL1894" s="22"/>
      <c r="AM1894" s="22"/>
      <c r="AN1894" s="22"/>
    </row>
    <row r="1895" spans="37:40">
      <c r="AK1895" s="22"/>
      <c r="AL1895" s="22"/>
      <c r="AM1895" s="22"/>
      <c r="AN1895" s="22"/>
    </row>
    <row r="1896" spans="37:40">
      <c r="AK1896" s="22"/>
      <c r="AL1896" s="22"/>
      <c r="AM1896" s="22"/>
      <c r="AN1896" s="22"/>
    </row>
    <row r="1897" spans="37:40">
      <c r="AK1897" s="22"/>
      <c r="AL1897" s="22"/>
      <c r="AM1897" s="22"/>
      <c r="AN1897" s="22"/>
    </row>
    <row r="1898" spans="37:40">
      <c r="AK1898" s="22"/>
      <c r="AL1898" s="22"/>
      <c r="AM1898" s="22"/>
      <c r="AN1898" s="22"/>
    </row>
    <row r="1899" spans="37:40">
      <c r="AK1899" s="22"/>
      <c r="AL1899" s="22"/>
      <c r="AM1899" s="22"/>
      <c r="AN1899" s="22"/>
    </row>
    <row r="1900" spans="37:40">
      <c r="AK1900" s="22"/>
      <c r="AL1900" s="22"/>
      <c r="AM1900" s="22"/>
      <c r="AN1900" s="22"/>
    </row>
    <row r="1901" spans="37:40">
      <c r="AK1901" s="22"/>
      <c r="AL1901" s="22"/>
      <c r="AM1901" s="22"/>
      <c r="AN1901" s="22"/>
    </row>
    <row r="1902" spans="37:40">
      <c r="AK1902" s="22"/>
      <c r="AL1902" s="22"/>
      <c r="AM1902" s="22"/>
      <c r="AN1902" s="22"/>
    </row>
    <row r="1903" spans="37:40">
      <c r="AK1903" s="22"/>
      <c r="AL1903" s="22"/>
      <c r="AM1903" s="22"/>
      <c r="AN1903" s="22"/>
    </row>
    <row r="1904" spans="37:40">
      <c r="AK1904" s="22"/>
      <c r="AL1904" s="22"/>
      <c r="AM1904" s="22"/>
      <c r="AN1904" s="22"/>
    </row>
    <row r="1905" spans="37:40">
      <c r="AK1905" s="22"/>
      <c r="AL1905" s="22"/>
      <c r="AM1905" s="22"/>
      <c r="AN1905" s="22"/>
    </row>
    <row r="1906" spans="37:40">
      <c r="AK1906" s="22"/>
      <c r="AL1906" s="22"/>
      <c r="AM1906" s="22"/>
      <c r="AN1906" s="22"/>
    </row>
    <row r="1907" spans="37:40">
      <c r="AK1907" s="22"/>
      <c r="AL1907" s="22"/>
      <c r="AM1907" s="22"/>
      <c r="AN1907" s="22"/>
    </row>
    <row r="1908" spans="37:40">
      <c r="AK1908" s="22"/>
      <c r="AL1908" s="22"/>
      <c r="AM1908" s="22"/>
      <c r="AN1908" s="22"/>
    </row>
    <row r="1909" spans="37:40">
      <c r="AK1909" s="22"/>
      <c r="AL1909" s="22"/>
      <c r="AM1909" s="22"/>
      <c r="AN1909" s="22"/>
    </row>
    <row r="1910" spans="37:40">
      <c r="AK1910" s="22"/>
      <c r="AL1910" s="22"/>
      <c r="AM1910" s="22"/>
      <c r="AN1910" s="22"/>
    </row>
    <row r="1911" spans="37:40">
      <c r="AK1911" s="22"/>
      <c r="AL1911" s="22"/>
      <c r="AM1911" s="22"/>
      <c r="AN1911" s="22"/>
    </row>
    <row r="1912" spans="37:40">
      <c r="AK1912" s="22"/>
      <c r="AL1912" s="22"/>
      <c r="AM1912" s="22"/>
      <c r="AN1912" s="22"/>
    </row>
    <row r="1913" spans="37:40">
      <c r="AK1913" s="22"/>
      <c r="AL1913" s="22"/>
      <c r="AM1913" s="22"/>
      <c r="AN1913" s="22"/>
    </row>
    <row r="1914" spans="37:40">
      <c r="AK1914" s="22"/>
      <c r="AL1914" s="22"/>
      <c r="AM1914" s="22"/>
      <c r="AN1914" s="22"/>
    </row>
    <row r="1915" spans="37:40">
      <c r="AK1915" s="22"/>
      <c r="AL1915" s="22"/>
      <c r="AM1915" s="22"/>
      <c r="AN1915" s="22"/>
    </row>
    <row r="1916" spans="37:40">
      <c r="AK1916" s="22"/>
      <c r="AL1916" s="22"/>
      <c r="AM1916" s="22"/>
      <c r="AN1916" s="22"/>
    </row>
    <row r="1917" spans="37:40">
      <c r="AK1917" s="22"/>
      <c r="AL1917" s="22"/>
      <c r="AM1917" s="22"/>
      <c r="AN1917" s="22"/>
    </row>
    <row r="1918" spans="37:40">
      <c r="AK1918" s="22"/>
      <c r="AL1918" s="22"/>
      <c r="AM1918" s="22"/>
      <c r="AN1918" s="22"/>
    </row>
    <row r="1919" spans="37:40">
      <c r="AK1919" s="22"/>
      <c r="AL1919" s="22"/>
      <c r="AM1919" s="22"/>
      <c r="AN1919" s="22"/>
    </row>
    <row r="1920" spans="37:40">
      <c r="AK1920" s="22"/>
      <c r="AL1920" s="22"/>
      <c r="AM1920" s="22"/>
      <c r="AN1920" s="22"/>
    </row>
    <row r="1921" spans="37:40">
      <c r="AK1921" s="22"/>
      <c r="AL1921" s="22"/>
      <c r="AM1921" s="22"/>
      <c r="AN1921" s="22"/>
    </row>
    <row r="1922" spans="37:40">
      <c r="AK1922" s="22"/>
      <c r="AL1922" s="22"/>
      <c r="AM1922" s="22"/>
      <c r="AN1922" s="22"/>
    </row>
    <row r="1923" spans="37:40">
      <c r="AK1923" s="22"/>
      <c r="AL1923" s="22"/>
      <c r="AM1923" s="22"/>
      <c r="AN1923" s="22"/>
    </row>
    <row r="1924" spans="37:40">
      <c r="AK1924" s="22"/>
      <c r="AL1924" s="22"/>
      <c r="AM1924" s="22"/>
      <c r="AN1924" s="22"/>
    </row>
    <row r="1925" spans="37:40">
      <c r="AK1925" s="22"/>
      <c r="AL1925" s="22"/>
      <c r="AM1925" s="22"/>
      <c r="AN1925" s="22"/>
    </row>
    <row r="1926" spans="37:40">
      <c r="AK1926" s="22"/>
      <c r="AL1926" s="22"/>
      <c r="AM1926" s="22"/>
      <c r="AN1926" s="22"/>
    </row>
    <row r="1927" spans="37:40">
      <c r="AK1927" s="22"/>
      <c r="AL1927" s="22"/>
      <c r="AM1927" s="22"/>
      <c r="AN1927" s="22"/>
    </row>
    <row r="1928" spans="37:40">
      <c r="AK1928" s="22"/>
      <c r="AL1928" s="22"/>
      <c r="AM1928" s="22"/>
      <c r="AN1928" s="22"/>
    </row>
    <row r="1929" spans="37:40">
      <c r="AK1929" s="22"/>
      <c r="AL1929" s="22"/>
      <c r="AM1929" s="22"/>
      <c r="AN1929" s="22"/>
    </row>
    <row r="1930" spans="37:40">
      <c r="AK1930" s="22"/>
      <c r="AL1930" s="22"/>
      <c r="AM1930" s="22"/>
      <c r="AN1930" s="22"/>
    </row>
    <row r="1931" spans="37:40">
      <c r="AK1931" s="22"/>
      <c r="AL1931" s="22"/>
      <c r="AM1931" s="22"/>
      <c r="AN1931" s="22"/>
    </row>
    <row r="1932" spans="37:40">
      <c r="AK1932" s="22"/>
      <c r="AL1932" s="22"/>
      <c r="AM1932" s="22"/>
      <c r="AN1932" s="22"/>
    </row>
    <row r="1933" spans="37:40">
      <c r="AK1933" s="22"/>
      <c r="AL1933" s="22"/>
      <c r="AM1933" s="22"/>
      <c r="AN1933" s="22"/>
    </row>
    <row r="1934" spans="37:40">
      <c r="AK1934" s="22"/>
      <c r="AL1934" s="22"/>
      <c r="AM1934" s="22"/>
      <c r="AN1934" s="22"/>
    </row>
    <row r="1935" spans="37:40">
      <c r="AK1935" s="22"/>
      <c r="AL1935" s="22"/>
      <c r="AM1935" s="22"/>
      <c r="AN1935" s="22"/>
    </row>
    <row r="1936" spans="37:40">
      <c r="AK1936" s="22"/>
      <c r="AL1936" s="22"/>
      <c r="AM1936" s="22"/>
      <c r="AN1936" s="22"/>
    </row>
    <row r="1937" spans="37:40">
      <c r="AK1937" s="22"/>
      <c r="AL1937" s="22"/>
      <c r="AM1937" s="22"/>
      <c r="AN1937" s="22"/>
    </row>
    <row r="1938" spans="37:40">
      <c r="AK1938" s="22"/>
      <c r="AL1938" s="22"/>
      <c r="AM1938" s="22"/>
      <c r="AN1938" s="22"/>
    </row>
    <row r="1939" spans="37:40">
      <c r="AK1939" s="22"/>
      <c r="AL1939" s="22"/>
      <c r="AM1939" s="22"/>
      <c r="AN1939" s="22"/>
    </row>
    <row r="1940" spans="37:40">
      <c r="AK1940" s="22"/>
      <c r="AL1940" s="22"/>
      <c r="AM1940" s="22"/>
      <c r="AN1940" s="22"/>
    </row>
    <row r="1941" spans="37:40">
      <c r="AK1941" s="22"/>
      <c r="AL1941" s="22"/>
      <c r="AM1941" s="22"/>
      <c r="AN1941" s="22"/>
    </row>
    <row r="1942" spans="37:40">
      <c r="AK1942" s="22"/>
      <c r="AL1942" s="22"/>
      <c r="AM1942" s="22"/>
      <c r="AN1942" s="22"/>
    </row>
    <row r="1943" spans="37:40">
      <c r="AK1943" s="22"/>
      <c r="AL1943" s="22"/>
      <c r="AM1943" s="22"/>
      <c r="AN1943" s="22"/>
    </row>
    <row r="1944" spans="37:40">
      <c r="AK1944" s="22"/>
      <c r="AL1944" s="22"/>
      <c r="AM1944" s="22"/>
      <c r="AN1944" s="22"/>
    </row>
    <row r="1945" spans="37:40">
      <c r="AK1945" s="22"/>
      <c r="AL1945" s="22"/>
      <c r="AM1945" s="22"/>
      <c r="AN1945" s="22"/>
    </row>
    <row r="1946" spans="37:40">
      <c r="AK1946" s="22"/>
      <c r="AL1946" s="22"/>
      <c r="AM1946" s="22"/>
      <c r="AN1946" s="22"/>
    </row>
    <row r="1947" spans="37:40">
      <c r="AK1947" s="22"/>
      <c r="AL1947" s="22"/>
      <c r="AM1947" s="22"/>
      <c r="AN1947" s="22"/>
    </row>
    <row r="1948" spans="37:40">
      <c r="AK1948" s="22"/>
      <c r="AL1948" s="22"/>
      <c r="AM1948" s="22"/>
      <c r="AN1948" s="22"/>
    </row>
    <row r="1949" spans="37:40">
      <c r="AK1949" s="22"/>
      <c r="AL1949" s="22"/>
      <c r="AM1949" s="22"/>
      <c r="AN1949" s="22"/>
    </row>
    <row r="1950" spans="37:40">
      <c r="AK1950" s="22"/>
      <c r="AL1950" s="22"/>
      <c r="AM1950" s="22"/>
      <c r="AN1950" s="22"/>
    </row>
    <row r="1951" spans="37:40">
      <c r="AK1951" s="22"/>
      <c r="AL1951" s="22"/>
      <c r="AM1951" s="22"/>
      <c r="AN1951" s="22"/>
    </row>
    <row r="1952" spans="37:40">
      <c r="AK1952" s="22"/>
      <c r="AL1952" s="22"/>
      <c r="AM1952" s="22"/>
      <c r="AN1952" s="22"/>
    </row>
    <row r="1953" spans="37:40">
      <c r="AK1953" s="22"/>
      <c r="AL1953" s="22"/>
      <c r="AM1953" s="22"/>
      <c r="AN1953" s="22"/>
    </row>
    <row r="1954" spans="37:40">
      <c r="AK1954" s="22"/>
      <c r="AL1954" s="22"/>
      <c r="AM1954" s="22"/>
      <c r="AN1954" s="22"/>
    </row>
    <row r="1955" spans="37:40">
      <c r="AK1955" s="22"/>
      <c r="AL1955" s="22"/>
      <c r="AM1955" s="22"/>
      <c r="AN1955" s="22"/>
    </row>
    <row r="1956" spans="37:40">
      <c r="AK1956" s="22"/>
      <c r="AL1956" s="22"/>
      <c r="AM1956" s="22"/>
      <c r="AN1956" s="22"/>
    </row>
    <row r="1957" spans="37:40">
      <c r="AK1957" s="22"/>
      <c r="AL1957" s="22"/>
      <c r="AM1957" s="22"/>
      <c r="AN1957" s="22"/>
    </row>
    <row r="1958" spans="37:40">
      <c r="AK1958" s="22"/>
      <c r="AL1958" s="22"/>
      <c r="AM1958" s="22"/>
      <c r="AN1958" s="22"/>
    </row>
    <row r="1959" spans="37:40">
      <c r="AK1959" s="22"/>
      <c r="AL1959" s="22"/>
      <c r="AM1959" s="22"/>
      <c r="AN1959" s="22"/>
    </row>
    <row r="1960" spans="37:40">
      <c r="AK1960" s="22"/>
      <c r="AL1960" s="22"/>
      <c r="AM1960" s="22"/>
      <c r="AN1960" s="22"/>
    </row>
    <row r="1961" spans="37:40">
      <c r="AK1961" s="22"/>
      <c r="AL1961" s="22"/>
      <c r="AM1961" s="22"/>
      <c r="AN1961" s="22"/>
    </row>
    <row r="1962" spans="37:40">
      <c r="AK1962" s="22"/>
      <c r="AL1962" s="22"/>
      <c r="AM1962" s="22"/>
      <c r="AN1962" s="22"/>
    </row>
    <row r="1963" spans="37:40">
      <c r="AK1963" s="22"/>
      <c r="AL1963" s="22"/>
      <c r="AM1963" s="22"/>
      <c r="AN1963" s="22"/>
    </row>
    <row r="1964" spans="37:40">
      <c r="AK1964" s="22"/>
      <c r="AL1964" s="22"/>
      <c r="AM1964" s="22"/>
      <c r="AN1964" s="22"/>
    </row>
    <row r="1965" spans="37:40">
      <c r="AK1965" s="22"/>
      <c r="AL1965" s="22"/>
      <c r="AM1965" s="22"/>
      <c r="AN1965" s="22"/>
    </row>
    <row r="1966" spans="37:40">
      <c r="AK1966" s="22"/>
      <c r="AL1966" s="22"/>
      <c r="AM1966" s="22"/>
      <c r="AN1966" s="22"/>
    </row>
    <row r="1967" spans="37:40">
      <c r="AK1967" s="22"/>
      <c r="AL1967" s="22"/>
      <c r="AM1967" s="22"/>
      <c r="AN1967" s="22"/>
    </row>
    <row r="1968" spans="37:40">
      <c r="AK1968" s="22"/>
      <c r="AL1968" s="22"/>
      <c r="AM1968" s="22"/>
      <c r="AN1968" s="22"/>
    </row>
    <row r="1969" spans="37:40">
      <c r="AK1969" s="22"/>
      <c r="AL1969" s="22"/>
      <c r="AM1969" s="22"/>
      <c r="AN1969" s="22"/>
    </row>
    <row r="1970" spans="37:40">
      <c r="AK1970" s="22"/>
      <c r="AL1970" s="22"/>
      <c r="AM1970" s="22"/>
      <c r="AN1970" s="22"/>
    </row>
    <row r="1971" spans="37:40">
      <c r="AK1971" s="22"/>
      <c r="AL1971" s="22"/>
      <c r="AM1971" s="22"/>
      <c r="AN1971" s="22"/>
    </row>
    <row r="1972" spans="37:40">
      <c r="AK1972" s="22"/>
      <c r="AL1972" s="22"/>
      <c r="AM1972" s="22"/>
      <c r="AN1972" s="22"/>
    </row>
    <row r="1973" spans="37:40">
      <c r="AK1973" s="22"/>
      <c r="AL1973" s="22"/>
      <c r="AM1973" s="22"/>
      <c r="AN1973" s="22"/>
    </row>
    <row r="1974" spans="37:40">
      <c r="AK1974" s="22"/>
      <c r="AL1974" s="22"/>
      <c r="AM1974" s="22"/>
      <c r="AN1974" s="22"/>
    </row>
    <row r="1975" spans="37:40">
      <c r="AK1975" s="22"/>
      <c r="AL1975" s="22"/>
      <c r="AM1975" s="22"/>
      <c r="AN1975" s="22"/>
    </row>
    <row r="1976" spans="37:40">
      <c r="AK1976" s="22"/>
      <c r="AL1976" s="22"/>
      <c r="AM1976" s="22"/>
      <c r="AN1976" s="22"/>
    </row>
    <row r="1977" spans="37:40">
      <c r="AK1977" s="22"/>
      <c r="AL1977" s="22"/>
      <c r="AM1977" s="22"/>
      <c r="AN1977" s="22"/>
    </row>
    <row r="1978" spans="37:40">
      <c r="AK1978" s="22"/>
      <c r="AL1978" s="22"/>
      <c r="AM1978" s="22"/>
      <c r="AN1978" s="22"/>
    </row>
    <row r="1979" spans="37:40">
      <c r="AK1979" s="22"/>
      <c r="AL1979" s="22"/>
      <c r="AM1979" s="22"/>
      <c r="AN1979" s="22"/>
    </row>
    <row r="1980" spans="37:40">
      <c r="AK1980" s="22"/>
      <c r="AL1980" s="22"/>
      <c r="AM1980" s="22"/>
      <c r="AN1980" s="22"/>
    </row>
    <row r="1981" spans="37:40">
      <c r="AK1981" s="22"/>
      <c r="AL1981" s="22"/>
      <c r="AM1981" s="22"/>
      <c r="AN1981" s="22"/>
    </row>
    <row r="1982" spans="37:40">
      <c r="AK1982" s="22"/>
      <c r="AL1982" s="22"/>
      <c r="AM1982" s="22"/>
      <c r="AN1982" s="22"/>
    </row>
    <row r="1983" spans="37:40">
      <c r="AK1983" s="22"/>
      <c r="AL1983" s="22"/>
      <c r="AM1983" s="22"/>
      <c r="AN1983" s="22"/>
    </row>
    <row r="1984" spans="37:40">
      <c r="AK1984" s="22"/>
      <c r="AL1984" s="22"/>
      <c r="AM1984" s="22"/>
      <c r="AN1984" s="22"/>
    </row>
    <row r="1985" spans="37:40">
      <c r="AK1985" s="22"/>
      <c r="AL1985" s="22"/>
      <c r="AM1985" s="22"/>
      <c r="AN1985" s="22"/>
    </row>
    <row r="1986" spans="37:40">
      <c r="AK1986" s="22"/>
      <c r="AL1986" s="22"/>
      <c r="AM1986" s="22"/>
      <c r="AN1986" s="22"/>
    </row>
    <row r="1987" spans="37:40">
      <c r="AK1987" s="22"/>
      <c r="AL1987" s="22"/>
      <c r="AM1987" s="22"/>
      <c r="AN1987" s="22"/>
    </row>
    <row r="1988" spans="37:40">
      <c r="AK1988" s="22"/>
      <c r="AL1988" s="22"/>
      <c r="AM1988" s="22"/>
      <c r="AN1988" s="22"/>
    </row>
    <row r="1989" spans="37:40">
      <c r="AK1989" s="22"/>
      <c r="AL1989" s="22"/>
      <c r="AM1989" s="22"/>
      <c r="AN1989" s="22"/>
    </row>
    <row r="1990" spans="37:40">
      <c r="AK1990" s="22"/>
      <c r="AL1990" s="22"/>
      <c r="AM1990" s="22"/>
      <c r="AN1990" s="22"/>
    </row>
    <row r="1991" spans="37:40">
      <c r="AK1991" s="22"/>
      <c r="AL1991" s="22"/>
      <c r="AM1991" s="22"/>
      <c r="AN1991" s="22"/>
    </row>
    <row r="1992" spans="37:40">
      <c r="AK1992" s="22"/>
      <c r="AL1992" s="22"/>
      <c r="AM1992" s="22"/>
      <c r="AN1992" s="22"/>
    </row>
    <row r="1993" spans="37:40">
      <c r="AK1993" s="22"/>
      <c r="AL1993" s="22"/>
      <c r="AM1993" s="22"/>
      <c r="AN1993" s="22"/>
    </row>
    <row r="1994" spans="37:40">
      <c r="AK1994" s="22"/>
      <c r="AL1994" s="22"/>
      <c r="AM1994" s="22"/>
      <c r="AN1994" s="22"/>
    </row>
    <row r="1995" spans="37:40">
      <c r="AK1995" s="22"/>
      <c r="AL1995" s="22"/>
      <c r="AM1995" s="22"/>
      <c r="AN1995" s="22"/>
    </row>
    <row r="1996" spans="37:40">
      <c r="AK1996" s="22"/>
      <c r="AL1996" s="22"/>
      <c r="AM1996" s="22"/>
      <c r="AN1996" s="22"/>
    </row>
    <row r="1997" spans="37:40">
      <c r="AK1997" s="22"/>
      <c r="AL1997" s="22"/>
      <c r="AM1997" s="22"/>
      <c r="AN1997" s="22"/>
    </row>
    <row r="1998" spans="37:40">
      <c r="AK1998" s="22"/>
      <c r="AL1998" s="22"/>
      <c r="AM1998" s="22"/>
      <c r="AN1998" s="22"/>
    </row>
    <row r="1999" spans="37:40">
      <c r="AK1999" s="22"/>
      <c r="AL1999" s="22"/>
      <c r="AM1999" s="22"/>
      <c r="AN1999" s="22"/>
    </row>
    <row r="2000" spans="37:40">
      <c r="AK2000" s="22"/>
      <c r="AL2000" s="22"/>
      <c r="AM2000" s="22"/>
      <c r="AN2000" s="22"/>
    </row>
    <row r="2001" spans="37:40">
      <c r="AK2001" s="22"/>
      <c r="AL2001" s="22"/>
      <c r="AM2001" s="22"/>
      <c r="AN2001" s="22"/>
    </row>
    <row r="2002" spans="37:40">
      <c r="AK2002" s="22"/>
      <c r="AL2002" s="22"/>
      <c r="AM2002" s="22"/>
      <c r="AN2002" s="22"/>
    </row>
    <row r="2003" spans="37:40">
      <c r="AK2003" s="22"/>
      <c r="AL2003" s="22"/>
      <c r="AM2003" s="22"/>
      <c r="AN2003" s="22"/>
    </row>
    <row r="2004" spans="37:40">
      <c r="AK2004" s="22"/>
      <c r="AL2004" s="22"/>
      <c r="AM2004" s="22"/>
      <c r="AN2004" s="22"/>
    </row>
    <row r="2005" spans="37:40">
      <c r="AK2005" s="22"/>
      <c r="AL2005" s="22"/>
      <c r="AM2005" s="22"/>
      <c r="AN2005" s="22"/>
    </row>
    <row r="2006" spans="37:40">
      <c r="AK2006" s="22"/>
      <c r="AL2006" s="22"/>
      <c r="AM2006" s="22"/>
      <c r="AN2006" s="22"/>
    </row>
    <row r="2007" spans="37:40">
      <c r="AK2007" s="22"/>
      <c r="AL2007" s="22"/>
      <c r="AM2007" s="22"/>
      <c r="AN2007" s="22"/>
    </row>
    <row r="2008" spans="37:40">
      <c r="AK2008" s="22"/>
      <c r="AL2008" s="22"/>
      <c r="AM2008" s="22"/>
      <c r="AN2008" s="22"/>
    </row>
    <row r="2009" spans="37:40">
      <c r="AK2009" s="22"/>
      <c r="AL2009" s="22"/>
      <c r="AM2009" s="22"/>
      <c r="AN2009" s="22"/>
    </row>
    <row r="2010" spans="37:40">
      <c r="AK2010" s="22"/>
      <c r="AL2010" s="22"/>
      <c r="AM2010" s="22"/>
      <c r="AN2010" s="22"/>
    </row>
    <row r="2011" spans="37:40">
      <c r="AK2011" s="22"/>
      <c r="AL2011" s="22"/>
      <c r="AM2011" s="22"/>
      <c r="AN2011" s="22"/>
    </row>
    <row r="2012" spans="37:40">
      <c r="AK2012" s="22"/>
      <c r="AL2012" s="22"/>
      <c r="AM2012" s="22"/>
      <c r="AN2012" s="22"/>
    </row>
    <row r="2013" spans="37:40">
      <c r="AK2013" s="22"/>
      <c r="AL2013" s="22"/>
      <c r="AM2013" s="22"/>
      <c r="AN2013" s="22"/>
    </row>
    <row r="2014" spans="37:40">
      <c r="AK2014" s="22"/>
      <c r="AL2014" s="22"/>
      <c r="AM2014" s="22"/>
      <c r="AN2014" s="22"/>
    </row>
    <row r="2015" spans="37:40">
      <c r="AK2015" s="22"/>
      <c r="AL2015" s="22"/>
      <c r="AM2015" s="22"/>
      <c r="AN2015" s="22"/>
    </row>
    <row r="2016" spans="37:40">
      <c r="AK2016" s="22"/>
      <c r="AL2016" s="22"/>
      <c r="AM2016" s="22"/>
      <c r="AN2016" s="22"/>
    </row>
    <row r="2017" spans="37:40">
      <c r="AK2017" s="22"/>
      <c r="AL2017" s="22"/>
      <c r="AM2017" s="22"/>
      <c r="AN2017" s="22"/>
    </row>
    <row r="2018" spans="37:40">
      <c r="AK2018" s="22"/>
      <c r="AL2018" s="22"/>
      <c r="AM2018" s="22"/>
      <c r="AN2018" s="22"/>
    </row>
    <row r="2019" spans="37:40">
      <c r="AK2019" s="22"/>
      <c r="AL2019" s="22"/>
      <c r="AM2019" s="22"/>
      <c r="AN2019" s="22"/>
    </row>
    <row r="2020" spans="37:40">
      <c r="AK2020" s="22"/>
      <c r="AL2020" s="22"/>
      <c r="AM2020" s="22"/>
      <c r="AN2020" s="22"/>
    </row>
    <row r="2021" spans="37:40">
      <c r="AK2021" s="22"/>
      <c r="AL2021" s="22"/>
      <c r="AM2021" s="22"/>
      <c r="AN2021" s="22"/>
    </row>
    <row r="2022" spans="37:40">
      <c r="AK2022" s="22"/>
      <c r="AL2022" s="22"/>
      <c r="AM2022" s="22"/>
      <c r="AN2022" s="22"/>
    </row>
    <row r="2023" spans="37:40">
      <c r="AK2023" s="22"/>
      <c r="AL2023" s="22"/>
      <c r="AM2023" s="22"/>
      <c r="AN2023" s="22"/>
    </row>
    <row r="2024" spans="37:40">
      <c r="AK2024" s="22"/>
      <c r="AL2024" s="22"/>
      <c r="AM2024" s="22"/>
      <c r="AN2024" s="22"/>
    </row>
    <row r="2025" spans="37:40">
      <c r="AK2025" s="22"/>
      <c r="AL2025" s="22"/>
      <c r="AM2025" s="22"/>
      <c r="AN2025" s="22"/>
    </row>
    <row r="2026" spans="37:40">
      <c r="AK2026" s="22"/>
      <c r="AL2026" s="22"/>
      <c r="AM2026" s="22"/>
      <c r="AN2026" s="22"/>
    </row>
    <row r="2027" spans="37:40">
      <c r="AK2027" s="22"/>
      <c r="AL2027" s="22"/>
      <c r="AM2027" s="22"/>
      <c r="AN2027" s="22"/>
    </row>
    <row r="2028" spans="37:40">
      <c r="AK2028" s="22"/>
      <c r="AL2028" s="22"/>
      <c r="AM2028" s="22"/>
      <c r="AN2028" s="22"/>
    </row>
    <row r="2029" spans="37:40">
      <c r="AK2029" s="22"/>
      <c r="AL2029" s="22"/>
      <c r="AM2029" s="22"/>
      <c r="AN2029" s="22"/>
    </row>
    <row r="2030" spans="37:40">
      <c r="AK2030" s="22"/>
      <c r="AL2030" s="22"/>
      <c r="AM2030" s="22"/>
      <c r="AN2030" s="22"/>
    </row>
    <row r="2031" spans="37:40">
      <c r="AK2031" s="22"/>
      <c r="AL2031" s="22"/>
      <c r="AM2031" s="22"/>
      <c r="AN2031" s="22"/>
    </row>
    <row r="2032" spans="37:40">
      <c r="AK2032" s="22"/>
      <c r="AL2032" s="22"/>
      <c r="AM2032" s="22"/>
      <c r="AN2032" s="22"/>
    </row>
    <row r="2033" spans="37:40">
      <c r="AK2033" s="22"/>
      <c r="AL2033" s="22"/>
      <c r="AM2033" s="22"/>
      <c r="AN2033" s="22"/>
    </row>
    <row r="2034" spans="37:40">
      <c r="AK2034" s="22"/>
      <c r="AL2034" s="22"/>
      <c r="AM2034" s="22"/>
      <c r="AN2034" s="22"/>
    </row>
    <row r="2035" spans="37:40">
      <c r="AK2035" s="22"/>
      <c r="AL2035" s="22"/>
      <c r="AM2035" s="22"/>
      <c r="AN2035" s="22"/>
    </row>
    <row r="2036" spans="37:40">
      <c r="AK2036" s="22"/>
      <c r="AL2036" s="22"/>
      <c r="AM2036" s="22"/>
      <c r="AN2036" s="22"/>
    </row>
    <row r="2037" spans="37:40">
      <c r="AK2037" s="22"/>
      <c r="AL2037" s="22"/>
      <c r="AM2037" s="22"/>
      <c r="AN2037" s="22"/>
    </row>
    <row r="2038" spans="37:40">
      <c r="AK2038" s="22"/>
      <c r="AL2038" s="22"/>
      <c r="AM2038" s="22"/>
      <c r="AN2038" s="22"/>
    </row>
    <row r="2039" spans="37:40">
      <c r="AK2039" s="22"/>
      <c r="AL2039" s="22"/>
      <c r="AM2039" s="22"/>
      <c r="AN2039" s="22"/>
    </row>
    <row r="2040" spans="37:40">
      <c r="AK2040" s="22"/>
      <c r="AL2040" s="22"/>
      <c r="AM2040" s="22"/>
      <c r="AN2040" s="22"/>
    </row>
    <row r="2041" spans="37:40">
      <c r="AK2041" s="22"/>
      <c r="AL2041" s="22"/>
      <c r="AM2041" s="22"/>
      <c r="AN2041" s="22"/>
    </row>
    <row r="2042" spans="37:40">
      <c r="AK2042" s="22"/>
      <c r="AL2042" s="22"/>
      <c r="AM2042" s="22"/>
      <c r="AN2042" s="22"/>
    </row>
    <row r="2043" spans="37:40">
      <c r="AK2043" s="22"/>
      <c r="AL2043" s="22"/>
      <c r="AM2043" s="22"/>
      <c r="AN2043" s="22"/>
    </row>
    <row r="2044" spans="37:40">
      <c r="AK2044" s="22"/>
      <c r="AL2044" s="22"/>
      <c r="AM2044" s="22"/>
      <c r="AN2044" s="22"/>
    </row>
    <row r="2045" spans="37:40">
      <c r="AK2045" s="22"/>
      <c r="AL2045" s="22"/>
      <c r="AM2045" s="22"/>
      <c r="AN2045" s="22"/>
    </row>
    <row r="2046" spans="37:40">
      <c r="AK2046" s="22"/>
      <c r="AL2046" s="22"/>
      <c r="AM2046" s="22"/>
      <c r="AN2046" s="22"/>
    </row>
    <row r="2047" spans="37:40">
      <c r="AK2047" s="22"/>
      <c r="AL2047" s="22"/>
      <c r="AM2047" s="22"/>
      <c r="AN2047" s="22"/>
    </row>
    <row r="2048" spans="37:40">
      <c r="AK2048" s="22"/>
      <c r="AL2048" s="22"/>
      <c r="AM2048" s="22"/>
      <c r="AN2048" s="22"/>
    </row>
    <row r="2049" spans="37:40">
      <c r="AK2049" s="22"/>
      <c r="AL2049" s="22"/>
      <c r="AM2049" s="22"/>
      <c r="AN2049" s="22"/>
    </row>
    <row r="2050" spans="37:40">
      <c r="AK2050" s="22"/>
      <c r="AL2050" s="22"/>
      <c r="AM2050" s="22"/>
      <c r="AN2050" s="22"/>
    </row>
    <row r="2051" spans="37:40">
      <c r="AK2051" s="22"/>
      <c r="AL2051" s="22"/>
      <c r="AM2051" s="22"/>
      <c r="AN2051" s="22"/>
    </row>
    <row r="2052" spans="37:40">
      <c r="AK2052" s="22"/>
      <c r="AL2052" s="22"/>
      <c r="AM2052" s="22"/>
      <c r="AN2052" s="22"/>
    </row>
    <row r="2053" spans="37:40">
      <c r="AK2053" s="22"/>
      <c r="AL2053" s="22"/>
      <c r="AM2053" s="22"/>
      <c r="AN2053" s="22"/>
    </row>
    <row r="2054" spans="37:40">
      <c r="AK2054" s="22"/>
      <c r="AL2054" s="22"/>
      <c r="AM2054" s="22"/>
      <c r="AN2054" s="22"/>
    </row>
    <row r="2055" spans="37:40">
      <c r="AK2055" s="22"/>
      <c r="AL2055" s="22"/>
      <c r="AM2055" s="22"/>
      <c r="AN2055" s="22"/>
    </row>
    <row r="2056" spans="37:40">
      <c r="AK2056" s="22"/>
      <c r="AL2056" s="22"/>
      <c r="AM2056" s="22"/>
      <c r="AN2056" s="22"/>
    </row>
    <row r="2057" spans="37:40">
      <c r="AK2057" s="22"/>
      <c r="AL2057" s="22"/>
      <c r="AM2057" s="22"/>
      <c r="AN2057" s="22"/>
    </row>
    <row r="2058" spans="37:40">
      <c r="AK2058" s="22"/>
      <c r="AL2058" s="22"/>
      <c r="AM2058" s="22"/>
      <c r="AN2058" s="22"/>
    </row>
    <row r="2059" spans="37:40">
      <c r="AK2059" s="22"/>
      <c r="AL2059" s="22"/>
      <c r="AM2059" s="22"/>
      <c r="AN2059" s="22"/>
    </row>
    <row r="2060" spans="37:40">
      <c r="AK2060" s="22"/>
      <c r="AL2060" s="22"/>
      <c r="AM2060" s="22"/>
      <c r="AN2060" s="22"/>
    </row>
    <row r="2061" spans="37:40">
      <c r="AK2061" s="22"/>
      <c r="AL2061" s="22"/>
      <c r="AM2061" s="22"/>
      <c r="AN2061" s="22"/>
    </row>
    <row r="2062" spans="37:40">
      <c r="AK2062" s="22"/>
      <c r="AL2062" s="22"/>
      <c r="AM2062" s="22"/>
      <c r="AN2062" s="22"/>
    </row>
    <row r="2063" spans="37:40">
      <c r="AK2063" s="22"/>
      <c r="AL2063" s="22"/>
      <c r="AM2063" s="22"/>
      <c r="AN2063" s="22"/>
    </row>
    <row r="2064" spans="37:40">
      <c r="AK2064" s="22"/>
      <c r="AL2064" s="22"/>
      <c r="AM2064" s="22"/>
      <c r="AN2064" s="22"/>
    </row>
    <row r="2065" spans="37:40">
      <c r="AK2065" s="22"/>
      <c r="AL2065" s="22"/>
      <c r="AM2065" s="22"/>
      <c r="AN2065" s="22"/>
    </row>
    <row r="2066" spans="37:40">
      <c r="AK2066" s="22"/>
      <c r="AL2066" s="22"/>
      <c r="AM2066" s="22"/>
      <c r="AN2066" s="22"/>
    </row>
    <row r="2067" spans="37:40">
      <c r="AK2067" s="22"/>
      <c r="AL2067" s="22"/>
      <c r="AM2067" s="22"/>
      <c r="AN2067" s="22"/>
    </row>
    <row r="2068" spans="37:40">
      <c r="AK2068" s="22"/>
      <c r="AL2068" s="22"/>
      <c r="AM2068" s="22"/>
      <c r="AN2068" s="22"/>
    </row>
    <row r="2069" spans="37:40">
      <c r="AK2069" s="22"/>
      <c r="AL2069" s="22"/>
      <c r="AM2069" s="22"/>
      <c r="AN2069" s="22"/>
    </row>
    <row r="2070" spans="37:40">
      <c r="AK2070" s="22"/>
      <c r="AL2070" s="22"/>
      <c r="AM2070" s="22"/>
      <c r="AN2070" s="22"/>
    </row>
    <row r="2071" spans="37:40">
      <c r="AK2071" s="22"/>
      <c r="AL2071" s="22"/>
      <c r="AM2071" s="22"/>
      <c r="AN2071" s="22"/>
    </row>
    <row r="2072" spans="37:40">
      <c r="AK2072" s="22"/>
      <c r="AL2072" s="22"/>
      <c r="AM2072" s="22"/>
      <c r="AN2072" s="22"/>
    </row>
    <row r="2073" spans="37:40">
      <c r="AK2073" s="22"/>
      <c r="AL2073" s="22"/>
      <c r="AM2073" s="22"/>
      <c r="AN2073" s="22"/>
    </row>
    <row r="2074" spans="37:40">
      <c r="AK2074" s="22"/>
      <c r="AL2074" s="22"/>
      <c r="AM2074" s="22"/>
      <c r="AN2074" s="22"/>
    </row>
    <row r="2075" spans="37:40">
      <c r="AK2075" s="22"/>
      <c r="AL2075" s="22"/>
      <c r="AM2075" s="22"/>
      <c r="AN2075" s="22"/>
    </row>
    <row r="2076" spans="37:40">
      <c r="AK2076" s="22"/>
      <c r="AL2076" s="22"/>
      <c r="AM2076" s="22"/>
      <c r="AN2076" s="22"/>
    </row>
    <row r="2077" spans="37:40">
      <c r="AK2077" s="22"/>
      <c r="AL2077" s="22"/>
      <c r="AM2077" s="22"/>
      <c r="AN2077" s="22"/>
    </row>
    <row r="2078" spans="37:40">
      <c r="AK2078" s="22"/>
      <c r="AL2078" s="22"/>
      <c r="AM2078" s="22"/>
      <c r="AN2078" s="22"/>
    </row>
    <row r="2079" spans="37:40">
      <c r="AK2079" s="22"/>
      <c r="AL2079" s="22"/>
      <c r="AM2079" s="22"/>
      <c r="AN2079" s="22"/>
    </row>
    <row r="2080" spans="37:40">
      <c r="AK2080" s="22"/>
      <c r="AL2080" s="22"/>
      <c r="AM2080" s="22"/>
      <c r="AN2080" s="22"/>
    </row>
    <row r="2081" spans="37:40">
      <c r="AK2081" s="22"/>
      <c r="AL2081" s="22"/>
      <c r="AM2081" s="22"/>
      <c r="AN2081" s="22"/>
    </row>
    <row r="2082" spans="37:40">
      <c r="AK2082" s="22"/>
      <c r="AL2082" s="22"/>
      <c r="AM2082" s="22"/>
      <c r="AN2082" s="22"/>
    </row>
    <row r="2083" spans="37:40">
      <c r="AK2083" s="22"/>
      <c r="AL2083" s="22"/>
      <c r="AM2083" s="22"/>
      <c r="AN2083" s="22"/>
    </row>
    <row r="2084" spans="37:40">
      <c r="AK2084" s="22"/>
      <c r="AL2084" s="22"/>
      <c r="AM2084" s="22"/>
      <c r="AN2084" s="22"/>
    </row>
    <row r="2085" spans="37:40">
      <c r="AK2085" s="22"/>
      <c r="AL2085" s="22"/>
      <c r="AM2085" s="22"/>
      <c r="AN2085" s="22"/>
    </row>
    <row r="2086" spans="37:40">
      <c r="AK2086" s="22"/>
      <c r="AL2086" s="22"/>
      <c r="AM2086" s="22"/>
      <c r="AN2086" s="22"/>
    </row>
    <row r="2087" spans="37:40">
      <c r="AK2087" s="22"/>
      <c r="AL2087" s="22"/>
      <c r="AM2087" s="22"/>
      <c r="AN2087" s="22"/>
    </row>
    <row r="2088" spans="37:40">
      <c r="AK2088" s="22"/>
      <c r="AL2088" s="22"/>
      <c r="AM2088" s="22"/>
      <c r="AN2088" s="22"/>
    </row>
    <row r="2089" spans="37:40">
      <c r="AK2089" s="22"/>
      <c r="AL2089" s="22"/>
      <c r="AM2089" s="22"/>
      <c r="AN2089" s="22"/>
    </row>
    <row r="2090" spans="37:40">
      <c r="AK2090" s="22"/>
      <c r="AL2090" s="22"/>
      <c r="AM2090" s="22"/>
      <c r="AN2090" s="22"/>
    </row>
    <row r="2091" spans="37:40">
      <c r="AK2091" s="22"/>
      <c r="AL2091" s="22"/>
      <c r="AM2091" s="22"/>
      <c r="AN2091" s="22"/>
    </row>
    <row r="2092" spans="37:40">
      <c r="AK2092" s="22"/>
      <c r="AL2092" s="22"/>
      <c r="AM2092" s="22"/>
      <c r="AN2092" s="22"/>
    </row>
    <row r="2093" spans="37:40">
      <c r="AK2093" s="22"/>
      <c r="AL2093" s="22"/>
      <c r="AM2093" s="22"/>
      <c r="AN2093" s="22"/>
    </row>
    <row r="2094" spans="37:40">
      <c r="AK2094" s="22"/>
      <c r="AL2094" s="22"/>
      <c r="AM2094" s="22"/>
      <c r="AN2094" s="22"/>
    </row>
    <row r="2095" spans="37:40">
      <c r="AK2095" s="22"/>
      <c r="AL2095" s="22"/>
      <c r="AM2095" s="22"/>
      <c r="AN2095" s="22"/>
    </row>
    <row r="2096" spans="37:40">
      <c r="AK2096" s="22"/>
      <c r="AL2096" s="22"/>
      <c r="AM2096" s="22"/>
      <c r="AN2096" s="22"/>
    </row>
    <row r="2097" spans="37:40">
      <c r="AK2097" s="22"/>
      <c r="AL2097" s="22"/>
      <c r="AM2097" s="22"/>
      <c r="AN2097" s="22"/>
    </row>
    <row r="2098" spans="37:40">
      <c r="AK2098" s="22"/>
      <c r="AL2098" s="22"/>
      <c r="AM2098" s="22"/>
      <c r="AN2098" s="22"/>
    </row>
    <row r="2099" spans="37:40">
      <c r="AK2099" s="22"/>
      <c r="AL2099" s="22"/>
      <c r="AM2099" s="22"/>
      <c r="AN2099" s="22"/>
    </row>
    <row r="2100" spans="37:40">
      <c r="AK2100" s="22"/>
      <c r="AL2100" s="22"/>
      <c r="AM2100" s="22"/>
      <c r="AN2100" s="22"/>
    </row>
    <row r="2101" spans="37:40">
      <c r="AK2101" s="22"/>
      <c r="AL2101" s="22"/>
      <c r="AM2101" s="22"/>
      <c r="AN2101" s="22"/>
    </row>
    <row r="2102" spans="37:40">
      <c r="AK2102" s="22"/>
      <c r="AL2102" s="22"/>
      <c r="AM2102" s="22"/>
      <c r="AN2102" s="22"/>
    </row>
    <row r="2103" spans="37:40">
      <c r="AK2103" s="22"/>
      <c r="AL2103" s="22"/>
      <c r="AM2103" s="22"/>
      <c r="AN2103" s="22"/>
    </row>
    <row r="2104" spans="37:40">
      <c r="AK2104" s="22"/>
      <c r="AL2104" s="22"/>
      <c r="AM2104" s="22"/>
      <c r="AN2104" s="22"/>
    </row>
    <row r="2105" spans="37:40">
      <c r="AK2105" s="22"/>
      <c r="AL2105" s="22"/>
      <c r="AM2105" s="22"/>
      <c r="AN2105" s="22"/>
    </row>
    <row r="2106" spans="37:40">
      <c r="AK2106" s="22"/>
      <c r="AL2106" s="22"/>
      <c r="AM2106" s="22"/>
      <c r="AN2106" s="22"/>
    </row>
    <row r="2107" spans="37:40">
      <c r="AK2107" s="22"/>
      <c r="AL2107" s="22"/>
      <c r="AM2107" s="22"/>
      <c r="AN2107" s="22"/>
    </row>
    <row r="2108" spans="37:40">
      <c r="AK2108" s="22"/>
      <c r="AL2108" s="22"/>
      <c r="AM2108" s="22"/>
      <c r="AN2108" s="22"/>
    </row>
    <row r="2109" spans="37:40">
      <c r="AK2109" s="22"/>
      <c r="AL2109" s="22"/>
      <c r="AM2109" s="22"/>
      <c r="AN2109" s="22"/>
    </row>
    <row r="2110" spans="37:40">
      <c r="AK2110" s="22"/>
      <c r="AL2110" s="22"/>
      <c r="AM2110" s="22"/>
      <c r="AN2110" s="22"/>
    </row>
    <row r="2111" spans="37:40">
      <c r="AK2111" s="22"/>
      <c r="AL2111" s="22"/>
      <c r="AM2111" s="22"/>
      <c r="AN2111" s="22"/>
    </row>
    <row r="2112" spans="37:40">
      <c r="AK2112" s="22"/>
      <c r="AL2112" s="22"/>
      <c r="AM2112" s="22"/>
      <c r="AN2112" s="22"/>
    </row>
    <row r="2113" spans="37:40">
      <c r="AK2113" s="22"/>
      <c r="AL2113" s="22"/>
      <c r="AM2113" s="22"/>
      <c r="AN2113" s="22"/>
    </row>
    <row r="2114" spans="37:40">
      <c r="AK2114" s="22"/>
      <c r="AL2114" s="22"/>
      <c r="AM2114" s="22"/>
      <c r="AN2114" s="22"/>
    </row>
    <row r="2115" spans="37:40">
      <c r="AK2115" s="22"/>
      <c r="AL2115" s="22"/>
      <c r="AM2115" s="22"/>
      <c r="AN2115" s="22"/>
    </row>
    <row r="2116" spans="37:40">
      <c r="AK2116" s="22"/>
      <c r="AL2116" s="22"/>
      <c r="AM2116" s="22"/>
      <c r="AN2116" s="22"/>
    </row>
    <row r="2117" spans="37:40">
      <c r="AK2117" s="22"/>
      <c r="AL2117" s="22"/>
      <c r="AM2117" s="22"/>
      <c r="AN2117" s="22"/>
    </row>
    <row r="2118" spans="37:40">
      <c r="AK2118" s="22"/>
      <c r="AL2118" s="22"/>
      <c r="AM2118" s="22"/>
      <c r="AN2118" s="22"/>
    </row>
    <row r="2119" spans="37:40">
      <c r="AK2119" s="22"/>
      <c r="AL2119" s="22"/>
      <c r="AM2119" s="22"/>
      <c r="AN2119" s="22"/>
    </row>
    <row r="2120" spans="37:40">
      <c r="AK2120" s="22"/>
      <c r="AL2120" s="22"/>
      <c r="AM2120" s="22"/>
      <c r="AN2120" s="22"/>
    </row>
    <row r="2121" spans="37:40">
      <c r="AK2121" s="22"/>
      <c r="AL2121" s="22"/>
      <c r="AM2121" s="22"/>
      <c r="AN2121" s="22"/>
    </row>
    <row r="2122" spans="37:40">
      <c r="AK2122" s="22"/>
      <c r="AL2122" s="22"/>
      <c r="AM2122" s="22"/>
      <c r="AN2122" s="22"/>
    </row>
    <row r="2123" spans="37:40">
      <c r="AK2123" s="22"/>
      <c r="AL2123" s="22"/>
      <c r="AM2123" s="22"/>
      <c r="AN2123" s="22"/>
    </row>
    <row r="2124" spans="37:40">
      <c r="AK2124" s="22"/>
      <c r="AL2124" s="22"/>
      <c r="AM2124" s="22"/>
      <c r="AN2124" s="22"/>
    </row>
    <row r="2125" spans="37:40">
      <c r="AK2125" s="22"/>
      <c r="AL2125" s="22"/>
      <c r="AM2125" s="22"/>
      <c r="AN2125" s="22"/>
    </row>
    <row r="2126" spans="37:40">
      <c r="AK2126" s="22"/>
      <c r="AL2126" s="22"/>
      <c r="AM2126" s="22"/>
      <c r="AN2126" s="22"/>
    </row>
    <row r="2127" spans="37:40">
      <c r="AK2127" s="22"/>
      <c r="AL2127" s="22"/>
      <c r="AM2127" s="22"/>
      <c r="AN2127" s="22"/>
    </row>
    <row r="2128" spans="37:40">
      <c r="AK2128" s="22"/>
      <c r="AL2128" s="22"/>
      <c r="AM2128" s="22"/>
      <c r="AN2128" s="22"/>
    </row>
    <row r="2129" spans="37:40">
      <c r="AK2129" s="22"/>
      <c r="AL2129" s="22"/>
      <c r="AM2129" s="22"/>
      <c r="AN2129" s="22"/>
    </row>
    <row r="2130" spans="37:40">
      <c r="AK2130" s="22"/>
      <c r="AL2130" s="22"/>
      <c r="AM2130" s="22"/>
      <c r="AN2130" s="22"/>
    </row>
    <row r="2131" spans="37:40">
      <c r="AK2131" s="22"/>
      <c r="AL2131" s="22"/>
      <c r="AM2131" s="22"/>
      <c r="AN2131" s="22"/>
    </row>
    <row r="2132" spans="37:40">
      <c r="AK2132" s="22"/>
      <c r="AL2132" s="22"/>
      <c r="AM2132" s="22"/>
      <c r="AN2132" s="22"/>
    </row>
    <row r="2133" spans="37:40">
      <c r="AK2133" s="22"/>
      <c r="AL2133" s="22"/>
      <c r="AM2133" s="22"/>
      <c r="AN2133" s="22"/>
    </row>
    <row r="2134" spans="37:40">
      <c r="AK2134" s="22"/>
      <c r="AL2134" s="22"/>
      <c r="AM2134" s="22"/>
      <c r="AN2134" s="22"/>
    </row>
    <row r="2135" spans="37:40">
      <c r="AK2135" s="22"/>
      <c r="AL2135" s="22"/>
      <c r="AM2135" s="22"/>
      <c r="AN2135" s="22"/>
    </row>
    <row r="2136" spans="37:40">
      <c r="AK2136" s="22"/>
      <c r="AL2136" s="22"/>
      <c r="AM2136" s="22"/>
      <c r="AN2136" s="22"/>
    </row>
    <row r="2137" spans="37:40">
      <c r="AK2137" s="22"/>
      <c r="AL2137" s="22"/>
      <c r="AM2137" s="22"/>
      <c r="AN2137" s="22"/>
    </row>
    <row r="2138" spans="37:40">
      <c r="AK2138" s="22"/>
      <c r="AL2138" s="22"/>
      <c r="AM2138" s="22"/>
      <c r="AN2138" s="22"/>
    </row>
    <row r="2139" spans="37:40">
      <c r="AK2139" s="22"/>
      <c r="AL2139" s="22"/>
      <c r="AM2139" s="22"/>
      <c r="AN2139" s="22"/>
    </row>
    <row r="2140" spans="37:40">
      <c r="AK2140" s="22"/>
      <c r="AL2140" s="22"/>
      <c r="AM2140" s="22"/>
      <c r="AN2140" s="22"/>
    </row>
    <row r="2141" spans="37:40">
      <c r="AK2141" s="22"/>
      <c r="AL2141" s="22"/>
      <c r="AM2141" s="22"/>
      <c r="AN2141" s="22"/>
    </row>
    <row r="2142" spans="37:40">
      <c r="AK2142" s="22"/>
      <c r="AL2142" s="22"/>
      <c r="AM2142" s="22"/>
      <c r="AN2142" s="22"/>
    </row>
    <row r="2143" spans="37:40">
      <c r="AK2143" s="22"/>
      <c r="AL2143" s="22"/>
      <c r="AM2143" s="22"/>
      <c r="AN2143" s="22"/>
    </row>
    <row r="2144" spans="37:40">
      <c r="AK2144" s="22"/>
      <c r="AL2144" s="22"/>
      <c r="AM2144" s="22"/>
      <c r="AN2144" s="22"/>
    </row>
    <row r="2145" spans="37:40">
      <c r="AK2145" s="22"/>
      <c r="AL2145" s="22"/>
      <c r="AM2145" s="22"/>
      <c r="AN2145" s="22"/>
    </row>
    <row r="2146" spans="37:40">
      <c r="AK2146" s="22"/>
      <c r="AL2146" s="22"/>
      <c r="AM2146" s="22"/>
      <c r="AN2146" s="22"/>
    </row>
    <row r="2147" spans="37:40">
      <c r="AK2147" s="22"/>
      <c r="AL2147" s="22"/>
      <c r="AM2147" s="22"/>
      <c r="AN2147" s="22"/>
    </row>
    <row r="2148" spans="37:40">
      <c r="AK2148" s="22"/>
      <c r="AL2148" s="22"/>
      <c r="AM2148" s="22"/>
      <c r="AN2148" s="22"/>
    </row>
    <row r="2149" spans="37:40">
      <c r="AK2149" s="22"/>
      <c r="AL2149" s="22"/>
      <c r="AM2149" s="22"/>
      <c r="AN2149" s="22"/>
    </row>
    <row r="2150" spans="37:40">
      <c r="AK2150" s="22"/>
      <c r="AL2150" s="22"/>
      <c r="AM2150" s="22"/>
      <c r="AN2150" s="22"/>
    </row>
    <row r="2151" spans="37:40">
      <c r="AK2151" s="22"/>
      <c r="AL2151" s="22"/>
      <c r="AM2151" s="22"/>
      <c r="AN2151" s="22"/>
    </row>
    <row r="2152" spans="37:40">
      <c r="AK2152" s="22"/>
      <c r="AL2152" s="22"/>
      <c r="AM2152" s="22"/>
      <c r="AN2152" s="22"/>
    </row>
    <row r="2153" spans="37:40">
      <c r="AK2153" s="22"/>
      <c r="AL2153" s="22"/>
      <c r="AM2153" s="22"/>
      <c r="AN2153" s="22"/>
    </row>
    <row r="2154" spans="37:40">
      <c r="AK2154" s="22"/>
      <c r="AL2154" s="22"/>
      <c r="AM2154" s="22"/>
      <c r="AN2154" s="22"/>
    </row>
    <row r="2155" spans="37:40">
      <c r="AK2155" s="22"/>
      <c r="AL2155" s="22"/>
      <c r="AM2155" s="22"/>
      <c r="AN2155" s="22"/>
    </row>
    <row r="2156" spans="37:40">
      <c r="AK2156" s="22"/>
      <c r="AL2156" s="22"/>
      <c r="AM2156" s="22"/>
      <c r="AN2156" s="22"/>
    </row>
    <row r="2157" spans="37:40">
      <c r="AK2157" s="22"/>
      <c r="AL2157" s="22"/>
      <c r="AM2157" s="22"/>
      <c r="AN2157" s="22"/>
    </row>
    <row r="2158" spans="37:40">
      <c r="AK2158" s="22"/>
      <c r="AL2158" s="22"/>
      <c r="AM2158" s="22"/>
      <c r="AN2158" s="22"/>
    </row>
    <row r="2159" spans="37:40">
      <c r="AK2159" s="22"/>
      <c r="AL2159" s="22"/>
      <c r="AM2159" s="22"/>
      <c r="AN2159" s="22"/>
    </row>
    <row r="2160" spans="37:40">
      <c r="AK2160" s="22"/>
      <c r="AL2160" s="22"/>
      <c r="AM2160" s="22"/>
      <c r="AN2160" s="22"/>
    </row>
    <row r="2161" spans="37:40">
      <c r="AK2161" s="22"/>
      <c r="AL2161" s="22"/>
      <c r="AM2161" s="22"/>
      <c r="AN2161" s="22"/>
    </row>
    <row r="2162" spans="37:40">
      <c r="AK2162" s="22"/>
      <c r="AL2162" s="22"/>
      <c r="AM2162" s="22"/>
      <c r="AN2162" s="22"/>
    </row>
    <row r="2163" spans="37:40">
      <c r="AK2163" s="22"/>
      <c r="AL2163" s="22"/>
      <c r="AM2163" s="22"/>
      <c r="AN2163" s="22"/>
    </row>
    <row r="2164" spans="37:40">
      <c r="AK2164" s="22"/>
      <c r="AL2164" s="22"/>
      <c r="AM2164" s="22"/>
      <c r="AN2164" s="22"/>
    </row>
    <row r="2165" spans="37:40">
      <c r="AK2165" s="22"/>
      <c r="AL2165" s="22"/>
      <c r="AM2165" s="22"/>
      <c r="AN2165" s="22"/>
    </row>
    <row r="2166" spans="37:40">
      <c r="AK2166" s="22"/>
      <c r="AL2166" s="22"/>
      <c r="AM2166" s="22"/>
      <c r="AN2166" s="22"/>
    </row>
    <row r="2167" spans="37:40">
      <c r="AK2167" s="22"/>
      <c r="AL2167" s="22"/>
      <c r="AM2167" s="22"/>
      <c r="AN2167" s="22"/>
    </row>
    <row r="2168" spans="37:40">
      <c r="AK2168" s="22"/>
      <c r="AL2168" s="22"/>
      <c r="AM2168" s="22"/>
      <c r="AN2168" s="22"/>
    </row>
    <row r="2169" spans="37:40">
      <c r="AK2169" s="22"/>
      <c r="AL2169" s="22"/>
      <c r="AM2169" s="22"/>
      <c r="AN2169" s="22"/>
    </row>
    <row r="2170" spans="37:40">
      <c r="AK2170" s="22"/>
      <c r="AL2170" s="22"/>
      <c r="AM2170" s="22"/>
      <c r="AN2170" s="22"/>
    </row>
    <row r="2171" spans="37:40">
      <c r="AK2171" s="22"/>
      <c r="AL2171" s="22"/>
      <c r="AM2171" s="22"/>
      <c r="AN2171" s="22"/>
    </row>
    <row r="2172" spans="37:40">
      <c r="AK2172" s="22"/>
      <c r="AL2172" s="22"/>
      <c r="AM2172" s="22"/>
      <c r="AN2172" s="22"/>
    </row>
    <row r="2173" spans="37:40">
      <c r="AK2173" s="22"/>
      <c r="AL2173" s="22"/>
      <c r="AM2173" s="22"/>
      <c r="AN2173" s="22"/>
    </row>
    <row r="2174" spans="37:40">
      <c r="AK2174" s="22"/>
      <c r="AL2174" s="22"/>
      <c r="AM2174" s="22"/>
      <c r="AN2174" s="22"/>
    </row>
    <row r="2175" spans="37:40">
      <c r="AK2175" s="22"/>
      <c r="AL2175" s="22"/>
      <c r="AM2175" s="22"/>
      <c r="AN2175" s="22"/>
    </row>
    <row r="2176" spans="37:40">
      <c r="AK2176" s="22"/>
      <c r="AL2176" s="22"/>
      <c r="AM2176" s="22"/>
      <c r="AN2176" s="22"/>
    </row>
    <row r="2177" spans="37:40">
      <c r="AK2177" s="22"/>
      <c r="AL2177" s="22"/>
      <c r="AM2177" s="22"/>
      <c r="AN2177" s="22"/>
    </row>
    <row r="2178" spans="37:40">
      <c r="AK2178" s="22"/>
      <c r="AL2178" s="22"/>
      <c r="AM2178" s="22"/>
      <c r="AN2178" s="22"/>
    </row>
    <row r="2179" spans="37:40">
      <c r="AK2179" s="22"/>
      <c r="AL2179" s="22"/>
      <c r="AM2179" s="22"/>
      <c r="AN2179" s="22"/>
    </row>
    <row r="2180" spans="37:40">
      <c r="AK2180" s="22"/>
      <c r="AL2180" s="22"/>
      <c r="AM2180" s="22"/>
      <c r="AN2180" s="22"/>
    </row>
    <row r="2181" spans="37:40">
      <c r="AK2181" s="22"/>
      <c r="AL2181" s="22"/>
      <c r="AM2181" s="22"/>
      <c r="AN2181" s="22"/>
    </row>
    <row r="2182" spans="37:40">
      <c r="AK2182" s="22"/>
      <c r="AL2182" s="22"/>
      <c r="AM2182" s="22"/>
      <c r="AN2182" s="22"/>
    </row>
    <row r="2183" spans="37:40">
      <c r="AK2183" s="22"/>
      <c r="AL2183" s="22"/>
      <c r="AM2183" s="22"/>
      <c r="AN2183" s="22"/>
    </row>
    <row r="2184" spans="37:40">
      <c r="AK2184" s="22"/>
      <c r="AL2184" s="22"/>
      <c r="AM2184" s="22"/>
      <c r="AN2184" s="22"/>
    </row>
    <row r="2185" spans="37:40">
      <c r="AK2185" s="22"/>
      <c r="AL2185" s="22"/>
      <c r="AM2185" s="22"/>
      <c r="AN2185" s="22"/>
    </row>
    <row r="2186" spans="37:40">
      <c r="AK2186" s="22"/>
      <c r="AL2186" s="22"/>
      <c r="AM2186" s="22"/>
      <c r="AN2186" s="22"/>
    </row>
    <row r="2187" spans="37:40">
      <c r="AK2187" s="22"/>
      <c r="AL2187" s="22"/>
      <c r="AM2187" s="22"/>
      <c r="AN2187" s="22"/>
    </row>
    <row r="2188" spans="37:40">
      <c r="AK2188" s="22"/>
      <c r="AL2188" s="22"/>
      <c r="AM2188" s="22"/>
      <c r="AN2188" s="22"/>
    </row>
    <row r="2189" spans="37:40">
      <c r="AK2189" s="22"/>
      <c r="AL2189" s="22"/>
      <c r="AM2189" s="22"/>
      <c r="AN2189" s="22"/>
    </row>
    <row r="2190" spans="37:40">
      <c r="AK2190" s="22"/>
      <c r="AL2190" s="22"/>
      <c r="AM2190" s="22"/>
      <c r="AN2190" s="22"/>
    </row>
    <row r="2191" spans="37:40">
      <c r="AK2191" s="22"/>
      <c r="AL2191" s="22"/>
      <c r="AM2191" s="22"/>
      <c r="AN2191" s="22"/>
    </row>
    <row r="2192" spans="37:40">
      <c r="AK2192" s="22"/>
      <c r="AL2192" s="22"/>
      <c r="AM2192" s="22"/>
      <c r="AN2192" s="22"/>
    </row>
    <row r="2193" spans="37:40">
      <c r="AK2193" s="22"/>
      <c r="AL2193" s="22"/>
      <c r="AM2193" s="22"/>
      <c r="AN2193" s="22"/>
    </row>
    <row r="2194" spans="37:40">
      <c r="AK2194" s="22"/>
      <c r="AL2194" s="22"/>
      <c r="AM2194" s="22"/>
      <c r="AN2194" s="22"/>
    </row>
    <row r="2195" spans="37:40">
      <c r="AK2195" s="22"/>
      <c r="AL2195" s="22"/>
      <c r="AM2195" s="22"/>
      <c r="AN2195" s="22"/>
    </row>
    <row r="2196" spans="37:40">
      <c r="AK2196" s="22"/>
      <c r="AL2196" s="22"/>
      <c r="AM2196" s="22"/>
      <c r="AN2196" s="22"/>
    </row>
    <row r="2197" spans="37:40">
      <c r="AK2197" s="22"/>
      <c r="AL2197" s="22"/>
      <c r="AM2197" s="22"/>
      <c r="AN2197" s="22"/>
    </row>
    <row r="2198" spans="37:40">
      <c r="AK2198" s="22"/>
      <c r="AL2198" s="22"/>
      <c r="AM2198" s="22"/>
      <c r="AN2198" s="22"/>
    </row>
    <row r="2199" spans="37:40">
      <c r="AK2199" s="22"/>
      <c r="AL2199" s="22"/>
      <c r="AM2199" s="22"/>
      <c r="AN2199" s="22"/>
    </row>
    <row r="2200" spans="37:40">
      <c r="AK2200" s="22"/>
      <c r="AL2200" s="22"/>
      <c r="AM2200" s="22"/>
      <c r="AN2200" s="22"/>
    </row>
    <row r="2201" spans="37:40">
      <c r="AK2201" s="22"/>
      <c r="AL2201" s="22"/>
      <c r="AM2201" s="22"/>
      <c r="AN2201" s="22"/>
    </row>
    <row r="2202" spans="37:40">
      <c r="AK2202" s="22"/>
      <c r="AL2202" s="22"/>
      <c r="AM2202" s="22"/>
      <c r="AN2202" s="22"/>
    </row>
    <row r="2203" spans="37:40">
      <c r="AK2203" s="22"/>
      <c r="AL2203" s="22"/>
      <c r="AM2203" s="22"/>
      <c r="AN2203" s="22"/>
    </row>
    <row r="2204" spans="37:40">
      <c r="AK2204" s="22"/>
      <c r="AL2204" s="22"/>
      <c r="AM2204" s="22"/>
      <c r="AN2204" s="22"/>
    </row>
    <row r="2205" spans="37:40">
      <c r="AK2205" s="22"/>
      <c r="AL2205" s="22"/>
      <c r="AM2205" s="22"/>
      <c r="AN2205" s="22"/>
    </row>
    <row r="2206" spans="37:40">
      <c r="AK2206" s="22"/>
      <c r="AL2206" s="22"/>
      <c r="AM2206" s="22"/>
      <c r="AN2206" s="22"/>
    </row>
    <row r="2207" spans="37:40">
      <c r="AK2207" s="22"/>
      <c r="AL2207" s="22"/>
      <c r="AM2207" s="22"/>
      <c r="AN2207" s="22"/>
    </row>
    <row r="2208" spans="37:40">
      <c r="AK2208" s="22"/>
      <c r="AL2208" s="22"/>
      <c r="AM2208" s="22"/>
      <c r="AN2208" s="22"/>
    </row>
    <row r="2209" spans="37:40">
      <c r="AK2209" s="22"/>
      <c r="AL2209" s="22"/>
      <c r="AM2209" s="22"/>
      <c r="AN2209" s="22"/>
    </row>
    <row r="2210" spans="37:40">
      <c r="AK2210" s="22"/>
      <c r="AL2210" s="22"/>
      <c r="AM2210" s="22"/>
      <c r="AN2210" s="22"/>
    </row>
    <row r="2211" spans="37:40">
      <c r="AK2211" s="22"/>
      <c r="AL2211" s="22"/>
      <c r="AM2211" s="22"/>
      <c r="AN2211" s="22"/>
    </row>
    <row r="2212" spans="37:40">
      <c r="AK2212" s="22"/>
      <c r="AL2212" s="22"/>
      <c r="AM2212" s="22"/>
      <c r="AN2212" s="22"/>
    </row>
    <row r="2213" spans="37:40">
      <c r="AK2213" s="22"/>
      <c r="AL2213" s="22"/>
      <c r="AM2213" s="22"/>
      <c r="AN2213" s="22"/>
    </row>
    <row r="2214" spans="37:40">
      <c r="AK2214" s="22"/>
      <c r="AL2214" s="22"/>
      <c r="AM2214" s="22"/>
      <c r="AN2214" s="22"/>
    </row>
    <row r="2215" spans="37:40">
      <c r="AK2215" s="22"/>
      <c r="AL2215" s="22"/>
      <c r="AM2215" s="22"/>
      <c r="AN2215" s="22"/>
    </row>
    <row r="2216" spans="37:40">
      <c r="AK2216" s="22"/>
      <c r="AL2216" s="22"/>
      <c r="AM2216" s="22"/>
      <c r="AN2216" s="22"/>
    </row>
    <row r="2217" spans="37:40">
      <c r="AK2217" s="22"/>
      <c r="AL2217" s="22"/>
      <c r="AM2217" s="22"/>
      <c r="AN2217" s="22"/>
    </row>
    <row r="2218" spans="37:40">
      <c r="AK2218" s="22"/>
      <c r="AL2218" s="22"/>
      <c r="AM2218" s="22"/>
      <c r="AN2218" s="22"/>
    </row>
    <row r="2219" spans="37:40">
      <c r="AK2219" s="22"/>
      <c r="AL2219" s="22"/>
      <c r="AM2219" s="22"/>
      <c r="AN2219" s="22"/>
    </row>
    <row r="2220" spans="37:40">
      <c r="AK2220" s="22"/>
      <c r="AL2220" s="22"/>
      <c r="AM2220" s="22"/>
      <c r="AN2220" s="22"/>
    </row>
    <row r="2221" spans="37:40">
      <c r="AK2221" s="22"/>
      <c r="AL2221" s="22"/>
      <c r="AM2221" s="22"/>
      <c r="AN2221" s="22"/>
    </row>
    <row r="2222" spans="37:40">
      <c r="AK2222" s="22"/>
      <c r="AL2222" s="22"/>
      <c r="AM2222" s="22"/>
      <c r="AN2222" s="22"/>
    </row>
    <row r="2223" spans="37:40">
      <c r="AK2223" s="22"/>
      <c r="AL2223" s="22"/>
      <c r="AM2223" s="22"/>
      <c r="AN2223" s="22"/>
    </row>
    <row r="2224" spans="37:40">
      <c r="AK2224" s="22"/>
      <c r="AL2224" s="22"/>
      <c r="AM2224" s="22"/>
      <c r="AN2224" s="22"/>
    </row>
    <row r="2225" spans="37:40">
      <c r="AK2225" s="22"/>
      <c r="AL2225" s="22"/>
      <c r="AM2225" s="22"/>
      <c r="AN2225" s="22"/>
    </row>
    <row r="2226" spans="37:40">
      <c r="AK2226" s="22"/>
      <c r="AL2226" s="22"/>
      <c r="AM2226" s="22"/>
      <c r="AN2226" s="22"/>
    </row>
    <row r="2227" spans="37:40">
      <c r="AK2227" s="22"/>
      <c r="AL2227" s="22"/>
      <c r="AM2227" s="22"/>
      <c r="AN2227" s="22"/>
    </row>
    <row r="2228" spans="37:40">
      <c r="AK2228" s="22"/>
      <c r="AL2228" s="22"/>
      <c r="AM2228" s="22"/>
      <c r="AN2228" s="22"/>
    </row>
    <row r="2229" spans="37:40">
      <c r="AK2229" s="22"/>
      <c r="AL2229" s="22"/>
      <c r="AM2229" s="22"/>
      <c r="AN2229" s="22"/>
    </row>
    <row r="2230" spans="37:40">
      <c r="AK2230" s="22"/>
      <c r="AL2230" s="22"/>
      <c r="AM2230" s="22"/>
      <c r="AN2230" s="22"/>
    </row>
    <row r="2231" spans="37:40">
      <c r="AK2231" s="22"/>
      <c r="AL2231" s="22"/>
      <c r="AM2231" s="22"/>
      <c r="AN2231" s="22"/>
    </row>
    <row r="2232" spans="37:40">
      <c r="AK2232" s="22"/>
      <c r="AL2232" s="22"/>
      <c r="AM2232" s="22"/>
      <c r="AN2232" s="22"/>
    </row>
    <row r="2233" spans="37:40">
      <c r="AK2233" s="22"/>
      <c r="AL2233" s="22"/>
      <c r="AM2233" s="22"/>
      <c r="AN2233" s="22"/>
    </row>
    <row r="2234" spans="37:40">
      <c r="AK2234" s="22"/>
      <c r="AL2234" s="22"/>
      <c r="AM2234" s="22"/>
      <c r="AN2234" s="22"/>
    </row>
    <row r="2235" spans="37:40">
      <c r="AK2235" s="22"/>
      <c r="AL2235" s="22"/>
      <c r="AM2235" s="22"/>
      <c r="AN2235" s="22"/>
    </row>
    <row r="2236" spans="37:40">
      <c r="AK2236" s="22"/>
      <c r="AL2236" s="22"/>
      <c r="AM2236" s="22"/>
      <c r="AN2236" s="22"/>
    </row>
    <row r="2237" spans="37:40">
      <c r="AK2237" s="22"/>
      <c r="AL2237" s="22"/>
      <c r="AM2237" s="22"/>
      <c r="AN2237" s="22"/>
    </row>
    <row r="2238" spans="37:40">
      <c r="AK2238" s="22"/>
      <c r="AL2238" s="22"/>
      <c r="AM2238" s="22"/>
      <c r="AN2238" s="22"/>
    </row>
    <row r="2239" spans="37:40">
      <c r="AK2239" s="22"/>
      <c r="AL2239" s="22"/>
      <c r="AM2239" s="22"/>
      <c r="AN2239" s="22"/>
    </row>
    <row r="2240" spans="37:40">
      <c r="AK2240" s="22"/>
      <c r="AL2240" s="22"/>
      <c r="AM2240" s="22"/>
      <c r="AN2240" s="22"/>
    </row>
    <row r="2241" spans="37:40">
      <c r="AK2241" s="22"/>
      <c r="AL2241" s="22"/>
      <c r="AM2241" s="22"/>
      <c r="AN2241" s="22"/>
    </row>
    <row r="2242" spans="37:40">
      <c r="AK2242" s="22"/>
      <c r="AL2242" s="22"/>
      <c r="AM2242" s="22"/>
      <c r="AN2242" s="22"/>
    </row>
    <row r="2243" spans="37:40">
      <c r="AK2243" s="22"/>
      <c r="AL2243" s="22"/>
      <c r="AM2243" s="22"/>
      <c r="AN2243" s="22"/>
    </row>
    <row r="2244" spans="37:40">
      <c r="AK2244" s="22"/>
      <c r="AL2244" s="22"/>
      <c r="AM2244" s="22"/>
      <c r="AN2244" s="22"/>
    </row>
    <row r="2245" spans="37:40">
      <c r="AK2245" s="22"/>
      <c r="AL2245" s="22"/>
      <c r="AM2245" s="22"/>
      <c r="AN2245" s="22"/>
    </row>
    <row r="2246" spans="37:40">
      <c r="AK2246" s="22"/>
      <c r="AL2246" s="22"/>
      <c r="AM2246" s="22"/>
      <c r="AN2246" s="22"/>
    </row>
    <row r="2247" spans="37:40">
      <c r="AK2247" s="22"/>
      <c r="AL2247" s="22"/>
      <c r="AM2247" s="22"/>
      <c r="AN2247" s="22"/>
    </row>
    <row r="2248" spans="37:40">
      <c r="AK2248" s="22"/>
      <c r="AL2248" s="22"/>
      <c r="AM2248" s="22"/>
      <c r="AN2248" s="22"/>
    </row>
    <row r="2249" spans="37:40">
      <c r="AK2249" s="22"/>
      <c r="AL2249" s="22"/>
      <c r="AM2249" s="22"/>
      <c r="AN2249" s="22"/>
    </row>
    <row r="2250" spans="37:40">
      <c r="AK2250" s="22"/>
      <c r="AL2250" s="22"/>
      <c r="AM2250" s="22"/>
      <c r="AN2250" s="22"/>
    </row>
    <row r="2251" spans="37:40">
      <c r="AK2251" s="22"/>
      <c r="AL2251" s="22"/>
      <c r="AM2251" s="22"/>
      <c r="AN2251" s="22"/>
    </row>
    <row r="2252" spans="37:40">
      <c r="AK2252" s="22"/>
      <c r="AL2252" s="22"/>
      <c r="AM2252" s="22"/>
      <c r="AN2252" s="22"/>
    </row>
    <row r="2253" spans="37:40">
      <c r="AK2253" s="22"/>
      <c r="AL2253" s="22"/>
      <c r="AM2253" s="22"/>
      <c r="AN2253" s="22"/>
    </row>
    <row r="2254" spans="37:40">
      <c r="AK2254" s="22"/>
      <c r="AL2254" s="22"/>
      <c r="AM2254" s="22"/>
      <c r="AN2254" s="22"/>
    </row>
    <row r="2255" spans="37:40">
      <c r="AK2255" s="22"/>
      <c r="AL2255" s="22"/>
      <c r="AM2255" s="22"/>
      <c r="AN2255" s="22"/>
    </row>
    <row r="2256" spans="37:40">
      <c r="AK2256" s="22"/>
      <c r="AL2256" s="22"/>
      <c r="AM2256" s="22"/>
      <c r="AN2256" s="22"/>
    </row>
    <row r="2257" spans="37:40">
      <c r="AK2257" s="22"/>
      <c r="AL2257" s="22"/>
      <c r="AM2257" s="22"/>
      <c r="AN2257" s="22"/>
    </row>
    <row r="2258" spans="37:40">
      <c r="AK2258" s="22"/>
      <c r="AL2258" s="22"/>
      <c r="AM2258" s="22"/>
      <c r="AN2258" s="22"/>
    </row>
    <row r="2259" spans="37:40">
      <c r="AK2259" s="22"/>
      <c r="AL2259" s="22"/>
      <c r="AM2259" s="22"/>
      <c r="AN2259" s="22"/>
    </row>
    <row r="2260" spans="37:40">
      <c r="AK2260" s="22"/>
      <c r="AL2260" s="22"/>
      <c r="AM2260" s="22"/>
      <c r="AN2260" s="22"/>
    </row>
    <row r="2261" spans="37:40">
      <c r="AK2261" s="22"/>
      <c r="AL2261" s="22"/>
      <c r="AM2261" s="22"/>
      <c r="AN2261" s="22"/>
    </row>
    <row r="2262" spans="37:40">
      <c r="AK2262" s="22"/>
      <c r="AL2262" s="22"/>
      <c r="AM2262" s="22"/>
      <c r="AN2262" s="22"/>
    </row>
    <row r="2263" spans="37:40">
      <c r="AK2263" s="22"/>
      <c r="AL2263" s="22"/>
      <c r="AM2263" s="22"/>
      <c r="AN2263" s="22"/>
    </row>
    <row r="2264" spans="37:40">
      <c r="AK2264" s="22"/>
      <c r="AL2264" s="22"/>
      <c r="AM2264" s="22"/>
      <c r="AN2264" s="22"/>
    </row>
    <row r="2265" spans="37:40">
      <c r="AK2265" s="22"/>
      <c r="AL2265" s="22"/>
      <c r="AM2265" s="22"/>
      <c r="AN2265" s="22"/>
    </row>
    <row r="2266" spans="37:40">
      <c r="AK2266" s="22"/>
      <c r="AL2266" s="22"/>
      <c r="AM2266" s="22"/>
      <c r="AN2266" s="22"/>
    </row>
    <row r="2267" spans="37:40">
      <c r="AK2267" s="22"/>
      <c r="AL2267" s="22"/>
      <c r="AM2267" s="22"/>
      <c r="AN2267" s="22"/>
    </row>
    <row r="2268" spans="37:40">
      <c r="AK2268" s="22"/>
      <c r="AL2268" s="22"/>
      <c r="AM2268" s="22"/>
      <c r="AN2268" s="22"/>
    </row>
    <row r="2269" spans="37:40">
      <c r="AK2269" s="22"/>
      <c r="AL2269" s="22"/>
      <c r="AM2269" s="22"/>
      <c r="AN2269" s="22"/>
    </row>
    <row r="2270" spans="37:40">
      <c r="AK2270" s="22"/>
      <c r="AL2270" s="22"/>
      <c r="AM2270" s="22"/>
      <c r="AN2270" s="22"/>
    </row>
    <row r="2271" spans="37:40">
      <c r="AK2271" s="22"/>
      <c r="AL2271" s="22"/>
      <c r="AM2271" s="22"/>
      <c r="AN2271" s="22"/>
    </row>
    <row r="2272" spans="37:40">
      <c r="AK2272" s="22"/>
      <c r="AL2272" s="22"/>
      <c r="AM2272" s="22"/>
      <c r="AN2272" s="22"/>
    </row>
    <row r="2273" spans="37:40">
      <c r="AK2273" s="22"/>
      <c r="AL2273" s="22"/>
      <c r="AM2273" s="22"/>
      <c r="AN2273" s="22"/>
    </row>
    <row r="2274" spans="37:40">
      <c r="AK2274" s="22"/>
      <c r="AL2274" s="22"/>
      <c r="AM2274" s="22"/>
      <c r="AN2274" s="22"/>
    </row>
    <row r="2275" spans="37:40">
      <c r="AK2275" s="22"/>
      <c r="AL2275" s="22"/>
      <c r="AM2275" s="22"/>
      <c r="AN2275" s="22"/>
    </row>
    <row r="2276" spans="37:40">
      <c r="AK2276" s="22"/>
      <c r="AL2276" s="22"/>
      <c r="AM2276" s="22"/>
      <c r="AN2276" s="22"/>
    </row>
    <row r="2277" spans="37:40">
      <c r="AK2277" s="22"/>
      <c r="AL2277" s="22"/>
      <c r="AM2277" s="22"/>
      <c r="AN2277" s="22"/>
    </row>
    <row r="2278" spans="37:40">
      <c r="AK2278" s="22"/>
      <c r="AL2278" s="22"/>
      <c r="AM2278" s="22"/>
      <c r="AN2278" s="22"/>
    </row>
    <row r="2279" spans="37:40">
      <c r="AK2279" s="22"/>
      <c r="AL2279" s="22"/>
      <c r="AM2279" s="22"/>
      <c r="AN2279" s="22"/>
    </row>
    <row r="2280" spans="37:40">
      <c r="AK2280" s="22"/>
      <c r="AL2280" s="22"/>
      <c r="AM2280" s="22"/>
      <c r="AN2280" s="22"/>
    </row>
    <row r="2281" spans="37:40">
      <c r="AK2281" s="22"/>
      <c r="AL2281" s="22"/>
      <c r="AM2281" s="22"/>
      <c r="AN2281" s="22"/>
    </row>
    <row r="2282" spans="37:40">
      <c r="AK2282" s="22"/>
      <c r="AL2282" s="22"/>
      <c r="AM2282" s="22"/>
      <c r="AN2282" s="22"/>
    </row>
    <row r="2283" spans="37:40">
      <c r="AK2283" s="22"/>
      <c r="AL2283" s="22"/>
      <c r="AM2283" s="22"/>
      <c r="AN2283" s="22"/>
    </row>
    <row r="2284" spans="37:40">
      <c r="AK2284" s="22"/>
      <c r="AL2284" s="22"/>
      <c r="AM2284" s="22"/>
      <c r="AN2284" s="22"/>
    </row>
    <row r="2285" spans="37:40">
      <c r="AK2285" s="22"/>
      <c r="AL2285" s="22"/>
      <c r="AM2285" s="22"/>
      <c r="AN2285" s="22"/>
    </row>
    <row r="2286" spans="37:40">
      <c r="AK2286" s="22"/>
      <c r="AL2286" s="22"/>
      <c r="AM2286" s="22"/>
      <c r="AN2286" s="22"/>
    </row>
    <row r="2287" spans="37:40">
      <c r="AK2287" s="22"/>
      <c r="AL2287" s="22"/>
      <c r="AM2287" s="22"/>
      <c r="AN2287" s="22"/>
    </row>
    <row r="2288" spans="37:40">
      <c r="AK2288" s="22"/>
      <c r="AL2288" s="22"/>
      <c r="AM2288" s="22"/>
      <c r="AN2288" s="22"/>
    </row>
    <row r="2289" spans="37:40">
      <c r="AK2289" s="22"/>
      <c r="AL2289" s="22"/>
      <c r="AM2289" s="22"/>
      <c r="AN2289" s="22"/>
    </row>
    <row r="2290" spans="37:40">
      <c r="AK2290" s="22"/>
      <c r="AL2290" s="22"/>
      <c r="AM2290" s="22"/>
      <c r="AN2290" s="22"/>
    </row>
    <row r="2291" spans="37:40">
      <c r="AK2291" s="22"/>
      <c r="AL2291" s="22"/>
      <c r="AM2291" s="22"/>
      <c r="AN2291" s="22"/>
    </row>
    <row r="2292" spans="37:40">
      <c r="AK2292" s="22"/>
      <c r="AL2292" s="22"/>
      <c r="AM2292" s="22"/>
      <c r="AN2292" s="22"/>
    </row>
    <row r="2293" spans="37:40">
      <c r="AK2293" s="22"/>
      <c r="AL2293" s="22"/>
      <c r="AM2293" s="22"/>
      <c r="AN2293" s="22"/>
    </row>
    <row r="2294" spans="37:40">
      <c r="AK2294" s="22"/>
      <c r="AL2294" s="22"/>
      <c r="AM2294" s="22"/>
      <c r="AN2294" s="22"/>
    </row>
    <row r="2295" spans="37:40">
      <c r="AK2295" s="22"/>
      <c r="AL2295" s="22"/>
      <c r="AM2295" s="22"/>
      <c r="AN2295" s="22"/>
    </row>
    <row r="2296" spans="37:40">
      <c r="AK2296" s="22"/>
      <c r="AL2296" s="22"/>
      <c r="AM2296" s="22"/>
      <c r="AN2296" s="22"/>
    </row>
    <row r="2297" spans="37:40">
      <c r="AK2297" s="22"/>
      <c r="AL2297" s="22"/>
      <c r="AM2297" s="22"/>
      <c r="AN2297" s="22"/>
    </row>
    <row r="2298" spans="37:40">
      <c r="AK2298" s="22"/>
      <c r="AL2298" s="22"/>
      <c r="AM2298" s="22"/>
      <c r="AN2298" s="22"/>
    </row>
    <row r="2299" spans="37:40">
      <c r="AK2299" s="22"/>
      <c r="AL2299" s="22"/>
      <c r="AM2299" s="22"/>
      <c r="AN2299" s="22"/>
    </row>
    <row r="2300" spans="37:40">
      <c r="AK2300" s="22"/>
      <c r="AL2300" s="22"/>
      <c r="AM2300" s="22"/>
      <c r="AN2300" s="22"/>
    </row>
    <row r="2301" spans="37:40">
      <c r="AK2301" s="22"/>
      <c r="AL2301" s="22"/>
      <c r="AM2301" s="22"/>
      <c r="AN2301" s="22"/>
    </row>
    <row r="2302" spans="37:40">
      <c r="AK2302" s="22"/>
      <c r="AL2302" s="22"/>
      <c r="AM2302" s="22"/>
      <c r="AN2302" s="22"/>
    </row>
    <row r="2303" spans="37:40">
      <c r="AK2303" s="22"/>
      <c r="AL2303" s="22"/>
      <c r="AM2303" s="22"/>
      <c r="AN2303" s="22"/>
    </row>
    <row r="2304" spans="37:40">
      <c r="AK2304" s="22"/>
      <c r="AL2304" s="22"/>
      <c r="AM2304" s="22"/>
      <c r="AN2304" s="22"/>
    </row>
    <row r="2305" spans="37:40">
      <c r="AK2305" s="22"/>
      <c r="AL2305" s="22"/>
      <c r="AM2305" s="22"/>
      <c r="AN2305" s="22"/>
    </row>
    <row r="2306" spans="37:40">
      <c r="AK2306" s="22"/>
      <c r="AL2306" s="22"/>
      <c r="AM2306" s="22"/>
      <c r="AN2306" s="22"/>
    </row>
    <row r="2307" spans="37:40">
      <c r="AK2307" s="22"/>
      <c r="AL2307" s="22"/>
      <c r="AM2307" s="22"/>
      <c r="AN2307" s="22"/>
    </row>
    <row r="2308" spans="37:40">
      <c r="AK2308" s="22"/>
      <c r="AL2308" s="22"/>
      <c r="AM2308" s="22"/>
      <c r="AN2308" s="22"/>
    </row>
    <row r="2309" spans="37:40">
      <c r="AK2309" s="22"/>
      <c r="AL2309" s="22"/>
      <c r="AM2309" s="22"/>
      <c r="AN2309" s="22"/>
    </row>
    <row r="2310" spans="37:40">
      <c r="AK2310" s="22"/>
      <c r="AL2310" s="22"/>
      <c r="AM2310" s="22"/>
      <c r="AN2310" s="22"/>
    </row>
    <row r="2311" spans="37:40">
      <c r="AK2311" s="22"/>
      <c r="AL2311" s="22"/>
      <c r="AM2311" s="22"/>
      <c r="AN2311" s="22"/>
    </row>
    <row r="2312" spans="37:40">
      <c r="AK2312" s="22"/>
      <c r="AL2312" s="22"/>
      <c r="AM2312" s="22"/>
      <c r="AN2312" s="22"/>
    </row>
    <row r="2313" spans="37:40">
      <c r="AK2313" s="22"/>
      <c r="AL2313" s="22"/>
      <c r="AM2313" s="22"/>
      <c r="AN2313" s="22"/>
    </row>
    <row r="2314" spans="37:40">
      <c r="AK2314" s="22"/>
      <c r="AL2314" s="22"/>
      <c r="AM2314" s="22"/>
      <c r="AN2314" s="22"/>
    </row>
    <row r="2315" spans="37:40">
      <c r="AK2315" s="22"/>
      <c r="AL2315" s="22"/>
      <c r="AM2315" s="22"/>
      <c r="AN2315" s="22"/>
    </row>
    <row r="2316" spans="37:40">
      <c r="AK2316" s="22"/>
      <c r="AL2316" s="22"/>
      <c r="AM2316" s="22"/>
      <c r="AN2316" s="22"/>
    </row>
    <row r="2317" spans="37:40">
      <c r="AK2317" s="22"/>
      <c r="AL2317" s="22"/>
      <c r="AM2317" s="22"/>
      <c r="AN2317" s="22"/>
    </row>
    <row r="2318" spans="37:40">
      <c r="AK2318" s="22"/>
      <c r="AL2318" s="22"/>
      <c r="AM2318" s="22"/>
      <c r="AN2318" s="22"/>
    </row>
    <row r="2319" spans="37:40">
      <c r="AK2319" s="22"/>
      <c r="AL2319" s="22"/>
      <c r="AM2319" s="22"/>
      <c r="AN2319" s="22"/>
    </row>
    <row r="2320" spans="37:40">
      <c r="AK2320" s="22"/>
      <c r="AL2320" s="22"/>
      <c r="AM2320" s="22"/>
      <c r="AN2320" s="22"/>
    </row>
    <row r="2321" spans="37:40">
      <c r="AK2321" s="22"/>
      <c r="AL2321" s="22"/>
      <c r="AM2321" s="22"/>
      <c r="AN2321" s="22"/>
    </row>
    <row r="2322" spans="37:40">
      <c r="AK2322" s="22"/>
      <c r="AL2322" s="22"/>
      <c r="AM2322" s="22"/>
      <c r="AN2322" s="22"/>
    </row>
    <row r="2323" spans="37:40">
      <c r="AK2323" s="22"/>
      <c r="AL2323" s="22"/>
      <c r="AM2323" s="22"/>
      <c r="AN2323" s="22"/>
    </row>
    <row r="2324" spans="37:40">
      <c r="AK2324" s="22"/>
      <c r="AL2324" s="22"/>
      <c r="AM2324" s="22"/>
      <c r="AN2324" s="22"/>
    </row>
    <row r="2325" spans="37:40">
      <c r="AK2325" s="22"/>
      <c r="AL2325" s="22"/>
      <c r="AM2325" s="22"/>
      <c r="AN2325" s="22"/>
    </row>
    <row r="2326" spans="37:40">
      <c r="AK2326" s="22"/>
      <c r="AL2326" s="22"/>
      <c r="AM2326" s="22"/>
      <c r="AN2326" s="22"/>
    </row>
    <row r="2327" spans="37:40">
      <c r="AK2327" s="22"/>
      <c r="AL2327" s="22"/>
      <c r="AM2327" s="22"/>
      <c r="AN2327" s="22"/>
    </row>
    <row r="2328" spans="37:40">
      <c r="AK2328" s="22"/>
      <c r="AL2328" s="22"/>
      <c r="AM2328" s="22"/>
      <c r="AN2328" s="22"/>
    </row>
    <row r="2329" spans="37:40">
      <c r="AK2329" s="22"/>
      <c r="AL2329" s="22"/>
      <c r="AM2329" s="22"/>
      <c r="AN2329" s="22"/>
    </row>
    <row r="2330" spans="37:40">
      <c r="AK2330" s="22"/>
      <c r="AL2330" s="22"/>
      <c r="AM2330" s="22"/>
      <c r="AN2330" s="22"/>
    </row>
    <row r="2331" spans="37:40">
      <c r="AK2331" s="22"/>
      <c r="AL2331" s="22"/>
      <c r="AM2331" s="22"/>
      <c r="AN2331" s="22"/>
    </row>
    <row r="2332" spans="37:40">
      <c r="AK2332" s="22"/>
      <c r="AL2332" s="22"/>
      <c r="AM2332" s="22"/>
      <c r="AN2332" s="22"/>
    </row>
    <row r="2333" spans="37:40">
      <c r="AK2333" s="22"/>
      <c r="AL2333" s="22"/>
      <c r="AM2333" s="22"/>
      <c r="AN2333" s="22"/>
    </row>
    <row r="2334" spans="37:40">
      <c r="AK2334" s="22"/>
      <c r="AL2334" s="22"/>
      <c r="AM2334" s="22"/>
      <c r="AN2334" s="22"/>
    </row>
    <row r="2335" spans="37:40">
      <c r="AK2335" s="22"/>
      <c r="AL2335" s="22"/>
      <c r="AM2335" s="22"/>
      <c r="AN2335" s="22"/>
    </row>
    <row r="2336" spans="37:40">
      <c r="AK2336" s="22"/>
      <c r="AL2336" s="22"/>
      <c r="AM2336" s="22"/>
      <c r="AN2336" s="22"/>
    </row>
    <row r="2337" spans="37:40">
      <c r="AK2337" s="22"/>
      <c r="AL2337" s="22"/>
      <c r="AM2337" s="22"/>
      <c r="AN2337" s="22"/>
    </row>
    <row r="2338" spans="37:40">
      <c r="AK2338" s="22"/>
      <c r="AL2338" s="22"/>
      <c r="AM2338" s="22"/>
      <c r="AN2338" s="22"/>
    </row>
    <row r="2339" spans="37:40">
      <c r="AK2339" s="22"/>
      <c r="AL2339" s="22"/>
      <c r="AM2339" s="22"/>
      <c r="AN2339" s="22"/>
    </row>
    <row r="2340" spans="37:40">
      <c r="AK2340" s="22"/>
      <c r="AL2340" s="22"/>
      <c r="AM2340" s="22"/>
      <c r="AN2340" s="22"/>
    </row>
    <row r="2341" spans="37:40">
      <c r="AK2341" s="22"/>
      <c r="AL2341" s="22"/>
      <c r="AM2341" s="22"/>
      <c r="AN2341" s="22"/>
    </row>
    <row r="2342" spans="37:40">
      <c r="AK2342" s="22"/>
      <c r="AL2342" s="22"/>
      <c r="AM2342" s="22"/>
      <c r="AN2342" s="22"/>
    </row>
    <row r="2343" spans="37:40">
      <c r="AK2343" s="22"/>
      <c r="AL2343" s="22"/>
      <c r="AM2343" s="22"/>
      <c r="AN2343" s="22"/>
    </row>
    <row r="2344" spans="37:40">
      <c r="AK2344" s="22"/>
      <c r="AL2344" s="22"/>
      <c r="AM2344" s="22"/>
      <c r="AN2344" s="22"/>
    </row>
    <row r="2345" spans="37:40">
      <c r="AK2345" s="22"/>
      <c r="AL2345" s="22"/>
      <c r="AM2345" s="22"/>
      <c r="AN2345" s="22"/>
    </row>
    <row r="2346" spans="37:40">
      <c r="AK2346" s="22"/>
      <c r="AL2346" s="22"/>
      <c r="AM2346" s="22"/>
      <c r="AN2346" s="22"/>
    </row>
    <row r="2347" spans="37:40">
      <c r="AK2347" s="22"/>
      <c r="AL2347" s="22"/>
      <c r="AM2347" s="22"/>
      <c r="AN2347" s="22"/>
    </row>
    <row r="2348" spans="37:40">
      <c r="AK2348" s="22"/>
      <c r="AL2348" s="22"/>
      <c r="AM2348" s="22"/>
      <c r="AN2348" s="22"/>
    </row>
    <row r="2349" spans="37:40">
      <c r="AK2349" s="22"/>
      <c r="AL2349" s="22"/>
      <c r="AM2349" s="22"/>
      <c r="AN2349" s="22"/>
    </row>
    <row r="2350" spans="37:40">
      <c r="AK2350" s="22"/>
      <c r="AL2350" s="22"/>
      <c r="AM2350" s="22"/>
      <c r="AN2350" s="22"/>
    </row>
    <row r="2351" spans="37:40">
      <c r="AK2351" s="22"/>
      <c r="AL2351" s="22"/>
      <c r="AM2351" s="22"/>
      <c r="AN2351" s="22"/>
    </row>
    <row r="2352" spans="37:40">
      <c r="AK2352" s="22"/>
      <c r="AL2352" s="22"/>
      <c r="AM2352" s="22"/>
      <c r="AN2352" s="22"/>
    </row>
    <row r="2353" spans="37:40">
      <c r="AK2353" s="22"/>
      <c r="AL2353" s="22"/>
      <c r="AM2353" s="22"/>
      <c r="AN2353" s="22"/>
    </row>
    <row r="2354" spans="37:40">
      <c r="AK2354" s="22"/>
      <c r="AL2354" s="22"/>
      <c r="AM2354" s="22"/>
      <c r="AN2354" s="22"/>
    </row>
    <row r="2355" spans="37:40">
      <c r="AK2355" s="22"/>
      <c r="AL2355" s="22"/>
      <c r="AM2355" s="22"/>
      <c r="AN2355" s="22"/>
    </row>
    <row r="2356" spans="37:40">
      <c r="AK2356" s="22"/>
      <c r="AL2356" s="22"/>
      <c r="AM2356" s="22"/>
      <c r="AN2356" s="22"/>
    </row>
    <row r="2357" spans="37:40">
      <c r="AK2357" s="22"/>
      <c r="AL2357" s="22"/>
      <c r="AM2357" s="22"/>
      <c r="AN2357" s="22"/>
    </row>
    <row r="2358" spans="37:40">
      <c r="AK2358" s="22"/>
      <c r="AL2358" s="22"/>
      <c r="AM2358" s="22"/>
      <c r="AN2358" s="22"/>
    </row>
    <row r="2359" spans="37:40">
      <c r="AK2359" s="22"/>
      <c r="AL2359" s="22"/>
      <c r="AM2359" s="22"/>
      <c r="AN2359" s="22"/>
    </row>
    <row r="2360" spans="37:40">
      <c r="AK2360" s="22"/>
      <c r="AL2360" s="22"/>
      <c r="AM2360" s="22"/>
      <c r="AN2360" s="22"/>
    </row>
    <row r="2361" spans="37:40">
      <c r="AK2361" s="22"/>
      <c r="AL2361" s="22"/>
      <c r="AM2361" s="22"/>
      <c r="AN2361" s="22"/>
    </row>
    <row r="2362" spans="37:40">
      <c r="AK2362" s="22"/>
      <c r="AL2362" s="22"/>
      <c r="AM2362" s="22"/>
      <c r="AN2362" s="22"/>
    </row>
    <row r="2363" spans="37:40">
      <c r="AK2363" s="22"/>
      <c r="AL2363" s="22"/>
      <c r="AM2363" s="22"/>
      <c r="AN2363" s="22"/>
    </row>
    <row r="2364" spans="37:40">
      <c r="AK2364" s="22"/>
      <c r="AL2364" s="22"/>
      <c r="AM2364" s="22"/>
      <c r="AN2364" s="22"/>
    </row>
    <row r="2365" spans="37:40">
      <c r="AK2365" s="22"/>
      <c r="AL2365" s="22"/>
      <c r="AM2365" s="22"/>
      <c r="AN2365" s="22"/>
    </row>
    <row r="2366" spans="37:40">
      <c r="AK2366" s="22"/>
      <c r="AL2366" s="22"/>
      <c r="AM2366" s="22"/>
      <c r="AN2366" s="22"/>
    </row>
    <row r="2367" spans="37:40">
      <c r="AK2367" s="22"/>
      <c r="AL2367" s="22"/>
      <c r="AM2367" s="22"/>
      <c r="AN2367" s="22"/>
    </row>
    <row r="2368" spans="37:40">
      <c r="AK2368" s="22"/>
      <c r="AL2368" s="22"/>
      <c r="AM2368" s="22"/>
      <c r="AN2368" s="22"/>
    </row>
    <row r="2369" spans="37:40">
      <c r="AK2369" s="22"/>
      <c r="AL2369" s="22"/>
      <c r="AM2369" s="22"/>
      <c r="AN2369" s="22"/>
    </row>
    <row r="2370" spans="37:40">
      <c r="AK2370" s="22"/>
      <c r="AL2370" s="22"/>
      <c r="AM2370" s="22"/>
      <c r="AN2370" s="22"/>
    </row>
    <row r="2371" spans="37:40">
      <c r="AK2371" s="22"/>
      <c r="AL2371" s="22"/>
      <c r="AM2371" s="22"/>
      <c r="AN2371" s="22"/>
    </row>
    <row r="2372" spans="37:40">
      <c r="AK2372" s="22"/>
      <c r="AL2372" s="22"/>
      <c r="AM2372" s="22"/>
      <c r="AN2372" s="22"/>
    </row>
    <row r="2373" spans="37:40">
      <c r="AK2373" s="22"/>
      <c r="AL2373" s="22"/>
      <c r="AM2373" s="22"/>
      <c r="AN2373" s="22"/>
    </row>
    <row r="2374" spans="37:40">
      <c r="AK2374" s="22"/>
      <c r="AL2374" s="22"/>
      <c r="AM2374" s="22"/>
      <c r="AN2374" s="22"/>
    </row>
    <row r="2375" spans="37:40">
      <c r="AK2375" s="22"/>
      <c r="AL2375" s="22"/>
      <c r="AM2375" s="22"/>
      <c r="AN2375" s="22"/>
    </row>
    <row r="2376" spans="37:40">
      <c r="AK2376" s="22"/>
      <c r="AL2376" s="22"/>
      <c r="AM2376" s="22"/>
      <c r="AN2376" s="22"/>
    </row>
    <row r="2377" spans="37:40">
      <c r="AK2377" s="22"/>
      <c r="AL2377" s="22"/>
      <c r="AM2377" s="22"/>
      <c r="AN2377" s="22"/>
    </row>
    <row r="2378" spans="37:40">
      <c r="AK2378" s="22"/>
      <c r="AL2378" s="22"/>
      <c r="AM2378" s="22"/>
      <c r="AN2378" s="22"/>
    </row>
    <row r="2379" spans="37:40">
      <c r="AK2379" s="22"/>
      <c r="AL2379" s="22"/>
      <c r="AM2379" s="22"/>
      <c r="AN2379" s="22"/>
    </row>
    <row r="2380" spans="37:40">
      <c r="AK2380" s="22"/>
      <c r="AL2380" s="22"/>
      <c r="AM2380" s="22"/>
      <c r="AN2380" s="22"/>
    </row>
    <row r="2381" spans="37:40">
      <c r="AK2381" s="22"/>
      <c r="AL2381" s="22"/>
      <c r="AM2381" s="22"/>
      <c r="AN2381" s="22"/>
    </row>
    <row r="2382" spans="37:40">
      <c r="AK2382" s="22"/>
      <c r="AL2382" s="22"/>
      <c r="AM2382" s="22"/>
      <c r="AN2382" s="22"/>
    </row>
    <row r="2383" spans="37:40">
      <c r="AK2383" s="22"/>
      <c r="AL2383" s="22"/>
      <c r="AM2383" s="22"/>
      <c r="AN2383" s="22"/>
    </row>
    <row r="2384" spans="37:40">
      <c r="AK2384" s="22"/>
      <c r="AL2384" s="22"/>
      <c r="AM2384" s="22"/>
      <c r="AN2384" s="22"/>
    </row>
    <row r="2385" spans="37:40">
      <c r="AK2385" s="22"/>
      <c r="AL2385" s="22"/>
      <c r="AM2385" s="22"/>
      <c r="AN2385" s="22"/>
    </row>
    <row r="2386" spans="37:40">
      <c r="AK2386" s="22"/>
      <c r="AL2386" s="22"/>
      <c r="AM2386" s="22"/>
      <c r="AN2386" s="22"/>
    </row>
    <row r="2387" spans="37:40">
      <c r="AK2387" s="22"/>
      <c r="AL2387" s="22"/>
      <c r="AM2387" s="22"/>
      <c r="AN2387" s="22"/>
    </row>
    <row r="2388" spans="37:40">
      <c r="AK2388" s="22"/>
      <c r="AL2388" s="22"/>
      <c r="AM2388" s="22"/>
      <c r="AN2388" s="22"/>
    </row>
    <row r="2389" spans="37:40">
      <c r="AK2389" s="22"/>
      <c r="AL2389" s="22"/>
      <c r="AM2389" s="22"/>
      <c r="AN2389" s="22"/>
    </row>
    <row r="2390" spans="37:40">
      <c r="AK2390" s="22"/>
      <c r="AL2390" s="22"/>
      <c r="AM2390" s="22"/>
      <c r="AN2390" s="22"/>
    </row>
    <row r="2391" spans="37:40">
      <c r="AK2391" s="22"/>
      <c r="AL2391" s="22"/>
      <c r="AM2391" s="22"/>
      <c r="AN2391" s="22"/>
    </row>
    <row r="2392" spans="37:40">
      <c r="AK2392" s="22"/>
      <c r="AL2392" s="22"/>
      <c r="AM2392" s="22"/>
      <c r="AN2392" s="22"/>
    </row>
    <row r="2393" spans="37:40">
      <c r="AK2393" s="22"/>
      <c r="AL2393" s="22"/>
      <c r="AM2393" s="22"/>
      <c r="AN2393" s="22"/>
    </row>
    <row r="2394" spans="37:40">
      <c r="AK2394" s="22"/>
      <c r="AL2394" s="22"/>
      <c r="AM2394" s="22"/>
      <c r="AN2394" s="22"/>
    </row>
    <row r="2395" spans="37:40">
      <c r="AK2395" s="22"/>
      <c r="AL2395" s="22"/>
      <c r="AM2395" s="22"/>
      <c r="AN2395" s="22"/>
    </row>
    <row r="2396" spans="37:40">
      <c r="AK2396" s="22"/>
      <c r="AL2396" s="22"/>
      <c r="AM2396" s="22"/>
      <c r="AN2396" s="22"/>
    </row>
    <row r="2397" spans="37:40">
      <c r="AK2397" s="22"/>
      <c r="AL2397" s="22"/>
      <c r="AM2397" s="22"/>
      <c r="AN2397" s="22"/>
    </row>
    <row r="2398" spans="37:40">
      <c r="AK2398" s="22"/>
      <c r="AL2398" s="22"/>
      <c r="AM2398" s="22"/>
      <c r="AN2398" s="22"/>
    </row>
    <row r="2399" spans="37:40">
      <c r="AK2399" s="22"/>
      <c r="AL2399" s="22"/>
      <c r="AM2399" s="22"/>
      <c r="AN2399" s="22"/>
    </row>
    <row r="2400" spans="37:40">
      <c r="AK2400" s="22"/>
      <c r="AL2400" s="22"/>
      <c r="AM2400" s="22"/>
      <c r="AN2400" s="22"/>
    </row>
    <row r="2401" spans="37:40">
      <c r="AK2401" s="22"/>
      <c r="AL2401" s="22"/>
      <c r="AM2401" s="22"/>
      <c r="AN2401" s="22"/>
    </row>
    <row r="2402" spans="37:40">
      <c r="AK2402" s="22"/>
      <c r="AL2402" s="22"/>
      <c r="AM2402" s="22"/>
      <c r="AN2402" s="22"/>
    </row>
    <row r="2403" spans="37:40">
      <c r="AK2403" s="22"/>
      <c r="AL2403" s="22"/>
      <c r="AM2403" s="22"/>
      <c r="AN2403" s="22"/>
    </row>
    <row r="2404" spans="37:40">
      <c r="AK2404" s="22"/>
      <c r="AL2404" s="22"/>
      <c r="AM2404" s="22"/>
      <c r="AN2404" s="22"/>
    </row>
    <row r="2405" spans="37:40">
      <c r="AK2405" s="22"/>
      <c r="AL2405" s="22"/>
      <c r="AM2405" s="22"/>
      <c r="AN2405" s="22"/>
    </row>
    <row r="2406" spans="37:40">
      <c r="AK2406" s="22"/>
      <c r="AL2406" s="22"/>
      <c r="AM2406" s="22"/>
      <c r="AN2406" s="22"/>
    </row>
    <row r="2407" spans="37:40">
      <c r="AK2407" s="22"/>
      <c r="AL2407" s="22"/>
      <c r="AM2407" s="22"/>
      <c r="AN2407" s="22"/>
    </row>
    <row r="2408" spans="37:40">
      <c r="AK2408" s="22"/>
      <c r="AL2408" s="22"/>
      <c r="AM2408" s="22"/>
      <c r="AN2408" s="22"/>
    </row>
    <row r="2409" spans="37:40">
      <c r="AK2409" s="22"/>
      <c r="AL2409" s="22"/>
      <c r="AM2409" s="22"/>
      <c r="AN2409" s="22"/>
    </row>
    <row r="2410" spans="37:40">
      <c r="AK2410" s="22"/>
      <c r="AL2410" s="22"/>
      <c r="AM2410" s="22"/>
      <c r="AN2410" s="22"/>
    </row>
    <row r="2411" spans="37:40">
      <c r="AK2411" s="22"/>
      <c r="AL2411" s="22"/>
      <c r="AM2411" s="22"/>
      <c r="AN2411" s="22"/>
    </row>
    <row r="2412" spans="37:40">
      <c r="AK2412" s="22"/>
      <c r="AL2412" s="22"/>
      <c r="AM2412" s="22"/>
      <c r="AN2412" s="22"/>
    </row>
    <row r="2413" spans="37:40">
      <c r="AK2413" s="22"/>
      <c r="AL2413" s="22"/>
      <c r="AM2413" s="22"/>
      <c r="AN2413" s="22"/>
    </row>
    <row r="2414" spans="37:40">
      <c r="AK2414" s="22"/>
      <c r="AL2414" s="22"/>
      <c r="AM2414" s="22"/>
      <c r="AN2414" s="22"/>
    </row>
    <row r="2415" spans="37:40">
      <c r="AK2415" s="22"/>
      <c r="AL2415" s="22"/>
      <c r="AM2415" s="22"/>
      <c r="AN2415" s="22"/>
    </row>
    <row r="2416" spans="37:40">
      <c r="AK2416" s="22"/>
      <c r="AL2416" s="22"/>
      <c r="AM2416" s="22"/>
      <c r="AN2416" s="22"/>
    </row>
    <row r="2417" spans="37:40">
      <c r="AK2417" s="22"/>
      <c r="AL2417" s="22"/>
      <c r="AM2417" s="22"/>
      <c r="AN2417" s="22"/>
    </row>
    <row r="2418" spans="37:40">
      <c r="AK2418" s="22"/>
      <c r="AL2418" s="22"/>
      <c r="AM2418" s="22"/>
      <c r="AN2418" s="22"/>
    </row>
    <row r="2419" spans="37:40">
      <c r="AK2419" s="22"/>
      <c r="AL2419" s="22"/>
      <c r="AM2419" s="22"/>
      <c r="AN2419" s="22"/>
    </row>
    <row r="2420" spans="37:40">
      <c r="AK2420" s="22"/>
      <c r="AL2420" s="22"/>
      <c r="AM2420" s="22"/>
      <c r="AN2420" s="22"/>
    </row>
    <row r="2421" spans="37:40">
      <c r="AK2421" s="22"/>
      <c r="AL2421" s="22"/>
      <c r="AM2421" s="22"/>
      <c r="AN2421" s="22"/>
    </row>
    <row r="2422" spans="37:40">
      <c r="AK2422" s="22"/>
      <c r="AL2422" s="22"/>
      <c r="AM2422" s="22"/>
      <c r="AN2422" s="22"/>
    </row>
    <row r="2423" spans="37:40">
      <c r="AK2423" s="22"/>
      <c r="AL2423" s="22"/>
      <c r="AM2423" s="22"/>
      <c r="AN2423" s="22"/>
    </row>
    <row r="2424" spans="37:40">
      <c r="AK2424" s="22"/>
      <c r="AL2424" s="22"/>
      <c r="AM2424" s="22"/>
      <c r="AN2424" s="22"/>
    </row>
    <row r="2425" spans="37:40">
      <c r="AK2425" s="22"/>
      <c r="AL2425" s="22"/>
      <c r="AM2425" s="22"/>
      <c r="AN2425" s="22"/>
    </row>
    <row r="2426" spans="37:40">
      <c r="AK2426" s="22"/>
      <c r="AL2426" s="22"/>
      <c r="AM2426" s="22"/>
      <c r="AN2426" s="22"/>
    </row>
    <row r="2427" spans="37:40">
      <c r="AK2427" s="22"/>
      <c r="AL2427" s="22"/>
      <c r="AM2427" s="22"/>
      <c r="AN2427" s="22"/>
    </row>
    <row r="2428" spans="37:40">
      <c r="AK2428" s="22"/>
      <c r="AL2428" s="22"/>
      <c r="AM2428" s="22"/>
      <c r="AN2428" s="22"/>
    </row>
    <row r="2429" spans="37:40">
      <c r="AK2429" s="22"/>
      <c r="AL2429" s="22"/>
      <c r="AM2429" s="22"/>
      <c r="AN2429" s="22"/>
    </row>
    <row r="2430" spans="37:40">
      <c r="AK2430" s="22"/>
      <c r="AL2430" s="22"/>
      <c r="AM2430" s="22"/>
      <c r="AN2430" s="22"/>
    </row>
    <row r="2431" spans="37:40">
      <c r="AK2431" s="22"/>
      <c r="AL2431" s="22"/>
      <c r="AM2431" s="22"/>
      <c r="AN2431" s="22"/>
    </row>
    <row r="2432" spans="37:40">
      <c r="AK2432" s="22"/>
      <c r="AL2432" s="22"/>
      <c r="AM2432" s="22"/>
      <c r="AN2432" s="22"/>
    </row>
    <row r="2433" spans="37:40">
      <c r="AK2433" s="22"/>
      <c r="AL2433" s="22"/>
      <c r="AM2433" s="22"/>
      <c r="AN2433" s="22"/>
    </row>
    <row r="2434" spans="37:40">
      <c r="AK2434" s="22"/>
      <c r="AL2434" s="22"/>
      <c r="AM2434" s="22"/>
      <c r="AN2434" s="22"/>
    </row>
    <row r="2435" spans="37:40">
      <c r="AK2435" s="22"/>
      <c r="AL2435" s="22"/>
      <c r="AM2435" s="22"/>
      <c r="AN2435" s="22"/>
    </row>
    <row r="2436" spans="37:40">
      <c r="AK2436" s="22"/>
      <c r="AL2436" s="22"/>
      <c r="AM2436" s="22"/>
      <c r="AN2436" s="22"/>
    </row>
    <row r="2437" spans="37:40">
      <c r="AK2437" s="22"/>
      <c r="AL2437" s="22"/>
      <c r="AM2437" s="22"/>
      <c r="AN2437" s="22"/>
    </row>
    <row r="2438" spans="37:40">
      <c r="AK2438" s="22"/>
      <c r="AL2438" s="22"/>
      <c r="AM2438" s="22"/>
      <c r="AN2438" s="22"/>
    </row>
    <row r="2439" spans="37:40">
      <c r="AK2439" s="22"/>
      <c r="AL2439" s="22"/>
      <c r="AM2439" s="22"/>
      <c r="AN2439" s="22"/>
    </row>
    <row r="2440" spans="37:40">
      <c r="AK2440" s="22"/>
      <c r="AL2440" s="22"/>
      <c r="AM2440" s="22"/>
      <c r="AN2440" s="22"/>
    </row>
    <row r="2441" spans="37:40">
      <c r="AK2441" s="22"/>
      <c r="AL2441" s="22"/>
      <c r="AM2441" s="22"/>
      <c r="AN2441" s="22"/>
    </row>
    <row r="2442" spans="37:40">
      <c r="AK2442" s="22"/>
      <c r="AL2442" s="22"/>
      <c r="AM2442" s="22"/>
      <c r="AN2442" s="22"/>
    </row>
    <row r="2443" spans="37:40">
      <c r="AK2443" s="22"/>
      <c r="AL2443" s="22"/>
      <c r="AM2443" s="22"/>
      <c r="AN2443" s="22"/>
    </row>
    <row r="2444" spans="37:40">
      <c r="AK2444" s="22"/>
      <c r="AL2444" s="22"/>
      <c r="AM2444" s="22"/>
      <c r="AN2444" s="22"/>
    </row>
    <row r="2445" spans="37:40">
      <c r="AK2445" s="22"/>
      <c r="AL2445" s="22"/>
      <c r="AM2445" s="22"/>
      <c r="AN2445" s="22"/>
    </row>
    <row r="2446" spans="37:40">
      <c r="AK2446" s="22"/>
      <c r="AL2446" s="22"/>
      <c r="AM2446" s="22"/>
      <c r="AN2446" s="22"/>
    </row>
    <row r="2447" spans="37:40">
      <c r="AK2447" s="22"/>
      <c r="AL2447" s="22"/>
      <c r="AM2447" s="22"/>
      <c r="AN2447" s="22"/>
    </row>
    <row r="2448" spans="37:40">
      <c r="AK2448" s="22"/>
      <c r="AL2448" s="22"/>
      <c r="AM2448" s="22"/>
      <c r="AN2448" s="22"/>
    </row>
    <row r="2449" spans="37:40">
      <c r="AK2449" s="22"/>
      <c r="AL2449" s="22"/>
      <c r="AM2449" s="22"/>
      <c r="AN2449" s="22"/>
    </row>
    <row r="2450" spans="37:40">
      <c r="AK2450" s="22"/>
      <c r="AL2450" s="22"/>
      <c r="AM2450" s="22"/>
      <c r="AN2450" s="22"/>
    </row>
    <row r="2451" spans="37:40">
      <c r="AK2451" s="22"/>
      <c r="AL2451" s="22"/>
      <c r="AM2451" s="22"/>
      <c r="AN2451" s="22"/>
    </row>
    <row r="2452" spans="37:40">
      <c r="AK2452" s="22"/>
      <c r="AL2452" s="22"/>
      <c r="AM2452" s="22"/>
      <c r="AN2452" s="22"/>
    </row>
    <row r="2453" spans="37:40">
      <c r="AK2453" s="22"/>
      <c r="AL2453" s="22"/>
      <c r="AM2453" s="22"/>
      <c r="AN2453" s="22"/>
    </row>
    <row r="2454" spans="37:40">
      <c r="AK2454" s="22"/>
      <c r="AL2454" s="22"/>
      <c r="AM2454" s="22"/>
      <c r="AN2454" s="22"/>
    </row>
    <row r="2455" spans="37:40">
      <c r="AK2455" s="22"/>
      <c r="AL2455" s="22"/>
      <c r="AM2455" s="22"/>
      <c r="AN2455" s="22"/>
    </row>
    <row r="2456" spans="37:40">
      <c r="AK2456" s="22"/>
      <c r="AL2456" s="22"/>
      <c r="AM2456" s="22"/>
      <c r="AN2456" s="22"/>
    </row>
    <row r="2457" spans="37:40">
      <c r="AK2457" s="22"/>
      <c r="AL2457" s="22"/>
      <c r="AM2457" s="22"/>
      <c r="AN2457" s="22"/>
    </row>
    <row r="2458" spans="37:40">
      <c r="AK2458" s="22"/>
      <c r="AL2458" s="22"/>
      <c r="AM2458" s="22"/>
      <c r="AN2458" s="22"/>
    </row>
    <row r="2459" spans="37:40">
      <c r="AK2459" s="22"/>
      <c r="AL2459" s="22"/>
      <c r="AM2459" s="22"/>
      <c r="AN2459" s="22"/>
    </row>
    <row r="2460" spans="37:40">
      <c r="AK2460" s="22"/>
      <c r="AL2460" s="22"/>
      <c r="AM2460" s="22"/>
      <c r="AN2460" s="22"/>
    </row>
    <row r="2461" spans="37:40">
      <c r="AK2461" s="22"/>
      <c r="AL2461" s="22"/>
      <c r="AM2461" s="22"/>
      <c r="AN2461" s="22"/>
    </row>
    <row r="2462" spans="37:40">
      <c r="AK2462" s="22"/>
      <c r="AL2462" s="22"/>
      <c r="AM2462" s="22"/>
      <c r="AN2462" s="22"/>
    </row>
    <row r="2463" spans="37:40">
      <c r="AK2463" s="22"/>
      <c r="AL2463" s="22"/>
      <c r="AM2463" s="22"/>
      <c r="AN2463" s="22"/>
    </row>
    <row r="2464" spans="37:40">
      <c r="AK2464" s="22"/>
      <c r="AL2464" s="22"/>
      <c r="AM2464" s="22"/>
      <c r="AN2464" s="22"/>
    </row>
    <row r="2465" spans="37:40">
      <c r="AK2465" s="22"/>
      <c r="AL2465" s="22"/>
      <c r="AM2465" s="22"/>
      <c r="AN2465" s="22"/>
    </row>
    <row r="2466" spans="37:40">
      <c r="AK2466" s="22"/>
      <c r="AL2466" s="22"/>
      <c r="AM2466" s="22"/>
      <c r="AN2466" s="22"/>
    </row>
    <row r="2467" spans="37:40">
      <c r="AK2467" s="22"/>
      <c r="AL2467" s="22"/>
      <c r="AM2467" s="22"/>
      <c r="AN2467" s="22"/>
    </row>
    <row r="2468" spans="37:40">
      <c r="AK2468" s="22"/>
      <c r="AL2468" s="22"/>
      <c r="AM2468" s="22"/>
      <c r="AN2468" s="22"/>
    </row>
    <row r="2469" spans="37:40">
      <c r="AK2469" s="22"/>
      <c r="AL2469" s="22"/>
      <c r="AM2469" s="22"/>
      <c r="AN2469" s="22"/>
    </row>
    <row r="2470" spans="37:40">
      <c r="AK2470" s="22"/>
      <c r="AL2470" s="22"/>
      <c r="AM2470" s="22"/>
      <c r="AN2470" s="22"/>
    </row>
    <row r="2471" spans="37:40">
      <c r="AK2471" s="22"/>
      <c r="AL2471" s="22"/>
      <c r="AM2471" s="22"/>
      <c r="AN2471" s="22"/>
    </row>
    <row r="2472" spans="37:40">
      <c r="AK2472" s="22"/>
      <c r="AL2472" s="22"/>
      <c r="AM2472" s="22"/>
      <c r="AN2472" s="22"/>
    </row>
    <row r="2473" spans="37:40">
      <c r="AK2473" s="22"/>
      <c r="AL2473" s="22"/>
      <c r="AM2473" s="22"/>
      <c r="AN2473" s="22"/>
    </row>
    <row r="2474" spans="37:40">
      <c r="AK2474" s="22"/>
      <c r="AL2474" s="22"/>
      <c r="AM2474" s="22"/>
      <c r="AN2474" s="22"/>
    </row>
    <row r="2475" spans="37:40">
      <c r="AK2475" s="22"/>
      <c r="AL2475" s="22"/>
      <c r="AM2475" s="22"/>
      <c r="AN2475" s="22"/>
    </row>
    <row r="2476" spans="37:40">
      <c r="AK2476" s="22"/>
      <c r="AL2476" s="22"/>
      <c r="AM2476" s="22"/>
      <c r="AN2476" s="22"/>
    </row>
    <row r="2477" spans="37:40">
      <c r="AK2477" s="22"/>
      <c r="AL2477" s="22"/>
      <c r="AM2477" s="22"/>
      <c r="AN2477" s="22"/>
    </row>
    <row r="2478" spans="37:40">
      <c r="AK2478" s="22"/>
      <c r="AL2478" s="22"/>
      <c r="AM2478" s="22"/>
      <c r="AN2478" s="22"/>
    </row>
    <row r="2479" spans="37:40">
      <c r="AK2479" s="22"/>
      <c r="AL2479" s="22"/>
      <c r="AM2479" s="22"/>
      <c r="AN2479" s="22"/>
    </row>
    <row r="2480" spans="37:40">
      <c r="AK2480" s="22"/>
      <c r="AL2480" s="22"/>
      <c r="AM2480" s="22"/>
      <c r="AN2480" s="22"/>
    </row>
    <row r="2481" spans="37:40">
      <c r="AK2481" s="22"/>
      <c r="AL2481" s="22"/>
      <c r="AM2481" s="22"/>
      <c r="AN2481" s="22"/>
    </row>
    <row r="2482" spans="37:40">
      <c r="AK2482" s="22"/>
      <c r="AL2482" s="22"/>
      <c r="AM2482" s="22"/>
      <c r="AN2482" s="22"/>
    </row>
    <row r="2483" spans="37:40">
      <c r="AK2483" s="22"/>
      <c r="AL2483" s="22"/>
      <c r="AM2483" s="22"/>
      <c r="AN2483" s="22"/>
    </row>
    <row r="2484" spans="37:40">
      <c r="AK2484" s="22"/>
      <c r="AL2484" s="22"/>
      <c r="AM2484" s="22"/>
      <c r="AN2484" s="22"/>
    </row>
    <row r="2485" spans="37:40">
      <c r="AK2485" s="22"/>
      <c r="AL2485" s="22"/>
      <c r="AM2485" s="22"/>
      <c r="AN2485" s="22"/>
    </row>
    <row r="2486" spans="37:40">
      <c r="AK2486" s="22"/>
      <c r="AL2486" s="22"/>
      <c r="AM2486" s="22"/>
      <c r="AN2486" s="22"/>
    </row>
    <row r="2487" spans="37:40">
      <c r="AK2487" s="22"/>
      <c r="AL2487" s="22"/>
      <c r="AM2487" s="22"/>
      <c r="AN2487" s="22"/>
    </row>
    <row r="2488" spans="37:40">
      <c r="AK2488" s="22"/>
      <c r="AL2488" s="22"/>
      <c r="AM2488" s="22"/>
      <c r="AN2488" s="22"/>
    </row>
    <row r="2489" spans="37:40">
      <c r="AK2489" s="22"/>
      <c r="AL2489" s="22"/>
      <c r="AM2489" s="22"/>
      <c r="AN2489" s="22"/>
    </row>
    <row r="2490" spans="37:40">
      <c r="AK2490" s="22"/>
      <c r="AL2490" s="22"/>
      <c r="AM2490" s="22"/>
      <c r="AN2490" s="22"/>
    </row>
    <row r="2491" spans="37:40">
      <c r="AK2491" s="22"/>
      <c r="AL2491" s="22"/>
      <c r="AM2491" s="22"/>
      <c r="AN2491" s="22"/>
    </row>
    <row r="2492" spans="37:40">
      <c r="AK2492" s="22"/>
      <c r="AL2492" s="22"/>
      <c r="AM2492" s="22"/>
      <c r="AN2492" s="22"/>
    </row>
    <row r="2493" spans="37:40">
      <c r="AK2493" s="22"/>
      <c r="AL2493" s="22"/>
      <c r="AM2493" s="22"/>
      <c r="AN2493" s="22"/>
    </row>
    <row r="2494" spans="37:40">
      <c r="AK2494" s="22"/>
      <c r="AL2494" s="22"/>
      <c r="AM2494" s="22"/>
      <c r="AN2494" s="22"/>
    </row>
    <row r="2495" spans="37:40">
      <c r="AK2495" s="22"/>
      <c r="AL2495" s="22"/>
      <c r="AM2495" s="22"/>
      <c r="AN2495" s="22"/>
    </row>
    <row r="2496" spans="37:40">
      <c r="AK2496" s="22"/>
      <c r="AL2496" s="22"/>
      <c r="AM2496" s="22"/>
      <c r="AN2496" s="22"/>
    </row>
    <row r="2497" spans="37:40">
      <c r="AK2497" s="22"/>
      <c r="AL2497" s="22"/>
      <c r="AM2497" s="22"/>
      <c r="AN2497" s="22"/>
    </row>
    <row r="2498" spans="37:40">
      <c r="AK2498" s="22"/>
      <c r="AL2498" s="22"/>
      <c r="AM2498" s="22"/>
      <c r="AN2498" s="22"/>
    </row>
    <row r="2499" spans="37:40">
      <c r="AK2499" s="22"/>
      <c r="AL2499" s="22"/>
      <c r="AM2499" s="22"/>
      <c r="AN2499" s="22"/>
    </row>
    <row r="2500" spans="37:40">
      <c r="AK2500" s="22"/>
      <c r="AL2500" s="22"/>
      <c r="AM2500" s="22"/>
      <c r="AN2500" s="22"/>
    </row>
    <row r="2501" spans="37:40">
      <c r="AK2501" s="22"/>
      <c r="AL2501" s="22"/>
      <c r="AM2501" s="22"/>
      <c r="AN2501" s="22"/>
    </row>
    <row r="2502" spans="37:40">
      <c r="AK2502" s="22"/>
      <c r="AL2502" s="22"/>
      <c r="AM2502" s="22"/>
      <c r="AN2502" s="22"/>
    </row>
    <row r="2503" spans="37:40">
      <c r="AK2503" s="22"/>
      <c r="AL2503" s="22"/>
      <c r="AM2503" s="22"/>
      <c r="AN2503" s="22"/>
    </row>
    <row r="2504" spans="37:40">
      <c r="AK2504" s="22"/>
      <c r="AL2504" s="22"/>
      <c r="AM2504" s="22"/>
      <c r="AN2504" s="22"/>
    </row>
    <row r="2505" spans="37:40">
      <c r="AK2505" s="22"/>
      <c r="AL2505" s="22"/>
      <c r="AM2505" s="22"/>
      <c r="AN2505" s="22"/>
    </row>
    <row r="2506" spans="37:40">
      <c r="AK2506" s="22"/>
      <c r="AL2506" s="22"/>
      <c r="AM2506" s="22"/>
      <c r="AN2506" s="22"/>
    </row>
    <row r="2507" spans="37:40">
      <c r="AK2507" s="22"/>
      <c r="AL2507" s="22"/>
      <c r="AM2507" s="22"/>
      <c r="AN2507" s="22"/>
    </row>
    <row r="2508" spans="37:40">
      <c r="AK2508" s="22"/>
      <c r="AL2508" s="22"/>
      <c r="AM2508" s="22"/>
      <c r="AN2508" s="22"/>
    </row>
    <row r="2509" spans="37:40">
      <c r="AK2509" s="22"/>
      <c r="AL2509" s="22"/>
      <c r="AM2509" s="22"/>
      <c r="AN2509" s="22"/>
    </row>
    <row r="2510" spans="37:40">
      <c r="AK2510" s="22"/>
      <c r="AL2510" s="22"/>
      <c r="AM2510" s="22"/>
      <c r="AN2510" s="22"/>
    </row>
    <row r="2511" spans="37:40">
      <c r="AK2511" s="22"/>
      <c r="AL2511" s="22"/>
      <c r="AM2511" s="22"/>
      <c r="AN2511" s="22"/>
    </row>
    <row r="2512" spans="37:40">
      <c r="AK2512" s="22"/>
      <c r="AL2512" s="22"/>
      <c r="AM2512" s="22"/>
      <c r="AN2512" s="22"/>
    </row>
    <row r="2513" spans="37:40">
      <c r="AK2513" s="22"/>
      <c r="AL2513" s="22"/>
      <c r="AM2513" s="22"/>
      <c r="AN2513" s="22"/>
    </row>
    <row r="2514" spans="37:40">
      <c r="AK2514" s="22"/>
      <c r="AL2514" s="22"/>
      <c r="AM2514" s="22"/>
      <c r="AN2514" s="22"/>
    </row>
    <row r="2515" spans="37:40">
      <c r="AK2515" s="22"/>
      <c r="AL2515" s="22"/>
      <c r="AM2515" s="22"/>
      <c r="AN2515" s="22"/>
    </row>
    <row r="2516" spans="37:40">
      <c r="AK2516" s="22"/>
      <c r="AL2516" s="22"/>
      <c r="AM2516" s="22"/>
      <c r="AN2516" s="22"/>
    </row>
    <row r="2517" spans="37:40">
      <c r="AK2517" s="22"/>
      <c r="AL2517" s="22"/>
      <c r="AM2517" s="22"/>
      <c r="AN2517" s="22"/>
    </row>
    <row r="2518" spans="37:40">
      <c r="AK2518" s="22"/>
      <c r="AL2518" s="22"/>
      <c r="AM2518" s="22"/>
      <c r="AN2518" s="22"/>
    </row>
    <row r="2519" spans="37:40">
      <c r="AK2519" s="22"/>
      <c r="AL2519" s="22"/>
      <c r="AM2519" s="22"/>
      <c r="AN2519" s="22"/>
    </row>
    <row r="2520" spans="37:40">
      <c r="AK2520" s="22"/>
      <c r="AL2520" s="22"/>
      <c r="AM2520" s="22"/>
      <c r="AN2520" s="22"/>
    </row>
    <row r="2521" spans="37:40">
      <c r="AK2521" s="22"/>
      <c r="AL2521" s="22"/>
      <c r="AM2521" s="22"/>
      <c r="AN2521" s="22"/>
    </row>
    <row r="2522" spans="37:40">
      <c r="AK2522" s="22"/>
      <c r="AL2522" s="22"/>
      <c r="AM2522" s="22"/>
      <c r="AN2522" s="22"/>
    </row>
    <row r="2523" spans="37:40">
      <c r="AK2523" s="22"/>
      <c r="AL2523" s="22"/>
      <c r="AM2523" s="22"/>
      <c r="AN2523" s="22"/>
    </row>
    <row r="2524" spans="37:40">
      <c r="AK2524" s="22"/>
      <c r="AL2524" s="22"/>
      <c r="AM2524" s="22"/>
      <c r="AN2524" s="22"/>
    </row>
    <row r="2525" spans="37:40">
      <c r="AK2525" s="22"/>
      <c r="AL2525" s="22"/>
      <c r="AM2525" s="22"/>
      <c r="AN2525" s="22"/>
    </row>
    <row r="2526" spans="37:40">
      <c r="AK2526" s="22"/>
      <c r="AL2526" s="22"/>
      <c r="AM2526" s="22"/>
      <c r="AN2526" s="22"/>
    </row>
    <row r="2527" spans="37:40">
      <c r="AK2527" s="22"/>
      <c r="AL2527" s="22"/>
      <c r="AM2527" s="22"/>
      <c r="AN2527" s="22"/>
    </row>
    <row r="2528" spans="37:40">
      <c r="AK2528" s="22"/>
      <c r="AL2528" s="22"/>
      <c r="AM2528" s="22"/>
      <c r="AN2528" s="22"/>
    </row>
    <row r="2529" spans="37:40">
      <c r="AK2529" s="22"/>
      <c r="AL2529" s="22"/>
      <c r="AM2529" s="22"/>
      <c r="AN2529" s="22"/>
    </row>
    <row r="2530" spans="37:40">
      <c r="AK2530" s="22"/>
      <c r="AL2530" s="22"/>
      <c r="AM2530" s="22"/>
      <c r="AN2530" s="22"/>
    </row>
    <row r="2531" spans="37:40">
      <c r="AK2531" s="22"/>
      <c r="AL2531" s="22"/>
      <c r="AM2531" s="22"/>
      <c r="AN2531" s="22"/>
    </row>
    <row r="2532" spans="37:40">
      <c r="AK2532" s="22"/>
      <c r="AL2532" s="22"/>
      <c r="AM2532" s="22"/>
      <c r="AN2532" s="22"/>
    </row>
    <row r="2533" spans="37:40">
      <c r="AK2533" s="22"/>
      <c r="AL2533" s="22"/>
      <c r="AM2533" s="22"/>
      <c r="AN2533" s="22"/>
    </row>
    <row r="2534" spans="37:40">
      <c r="AK2534" s="22"/>
      <c r="AL2534" s="22"/>
      <c r="AM2534" s="22"/>
      <c r="AN2534" s="22"/>
    </row>
    <row r="2535" spans="37:40">
      <c r="AK2535" s="22"/>
      <c r="AL2535" s="22"/>
      <c r="AM2535" s="22"/>
      <c r="AN2535" s="22"/>
    </row>
    <row r="2536" spans="37:40">
      <c r="AK2536" s="22"/>
      <c r="AL2536" s="22"/>
      <c r="AM2536" s="22"/>
      <c r="AN2536" s="22"/>
    </row>
    <row r="2537" spans="37:40">
      <c r="AK2537" s="22"/>
      <c r="AL2537" s="22"/>
      <c r="AM2537" s="22"/>
      <c r="AN2537" s="22"/>
    </row>
    <row r="2538" spans="37:40">
      <c r="AK2538" s="22"/>
      <c r="AL2538" s="22"/>
      <c r="AM2538" s="22"/>
      <c r="AN2538" s="22"/>
    </row>
    <row r="2539" spans="37:40">
      <c r="AK2539" s="22"/>
      <c r="AL2539" s="22"/>
      <c r="AM2539" s="22"/>
      <c r="AN2539" s="22"/>
    </row>
    <row r="2540" spans="37:40">
      <c r="AK2540" s="22"/>
      <c r="AL2540" s="22"/>
      <c r="AM2540" s="22"/>
      <c r="AN2540" s="22"/>
    </row>
    <row r="2541" spans="37:40">
      <c r="AK2541" s="22"/>
      <c r="AL2541" s="22"/>
      <c r="AM2541" s="22"/>
      <c r="AN2541" s="22"/>
    </row>
    <row r="2542" spans="37:40">
      <c r="AK2542" s="22"/>
      <c r="AL2542" s="22"/>
      <c r="AM2542" s="22"/>
      <c r="AN2542" s="22"/>
    </row>
    <row r="2543" spans="37:40">
      <c r="AK2543" s="22"/>
      <c r="AL2543" s="22"/>
      <c r="AM2543" s="22"/>
      <c r="AN2543" s="22"/>
    </row>
    <row r="2544" spans="37:40">
      <c r="AK2544" s="22"/>
      <c r="AL2544" s="22"/>
      <c r="AM2544" s="22"/>
      <c r="AN2544" s="22"/>
    </row>
    <row r="2545" spans="37:40">
      <c r="AK2545" s="22"/>
      <c r="AL2545" s="22"/>
      <c r="AM2545" s="22"/>
      <c r="AN2545" s="22"/>
    </row>
    <row r="2546" spans="37:40">
      <c r="AK2546" s="22"/>
      <c r="AL2546" s="22"/>
      <c r="AM2546" s="22"/>
      <c r="AN2546" s="22"/>
    </row>
    <row r="2547" spans="37:40">
      <c r="AK2547" s="22"/>
      <c r="AL2547" s="22"/>
      <c r="AM2547" s="22"/>
      <c r="AN2547" s="22"/>
    </row>
    <row r="2548" spans="37:40">
      <c r="AK2548" s="22"/>
      <c r="AL2548" s="22"/>
      <c r="AM2548" s="22"/>
      <c r="AN2548" s="22"/>
    </row>
    <row r="2549" spans="37:40">
      <c r="AK2549" s="22"/>
      <c r="AL2549" s="22"/>
      <c r="AM2549" s="22"/>
      <c r="AN2549" s="22"/>
    </row>
    <row r="2550" spans="37:40">
      <c r="AK2550" s="22"/>
      <c r="AL2550" s="22"/>
      <c r="AM2550" s="22"/>
      <c r="AN2550" s="22"/>
    </row>
    <row r="2551" spans="37:40">
      <c r="AK2551" s="22"/>
      <c r="AL2551" s="22"/>
      <c r="AM2551" s="22"/>
      <c r="AN2551" s="22"/>
    </row>
    <row r="2552" spans="37:40">
      <c r="AK2552" s="22"/>
      <c r="AL2552" s="22"/>
      <c r="AM2552" s="22"/>
      <c r="AN2552" s="22"/>
    </row>
    <row r="2553" spans="37:40">
      <c r="AK2553" s="22"/>
      <c r="AL2553" s="22"/>
      <c r="AM2553" s="22"/>
      <c r="AN2553" s="22"/>
    </row>
    <row r="2554" spans="37:40">
      <c r="AK2554" s="22"/>
      <c r="AL2554" s="22"/>
      <c r="AM2554" s="22"/>
      <c r="AN2554" s="22"/>
    </row>
    <row r="2555" spans="37:40">
      <c r="AK2555" s="22"/>
      <c r="AL2555" s="22"/>
      <c r="AM2555" s="22"/>
      <c r="AN2555" s="22"/>
    </row>
    <row r="2556" spans="37:40">
      <c r="AK2556" s="22"/>
      <c r="AL2556" s="22"/>
      <c r="AM2556" s="22"/>
      <c r="AN2556" s="22"/>
    </row>
    <row r="2557" spans="37:40">
      <c r="AK2557" s="22"/>
      <c r="AL2557" s="22"/>
      <c r="AM2557" s="22"/>
      <c r="AN2557" s="22"/>
    </row>
    <row r="2558" spans="37:40">
      <c r="AK2558" s="22"/>
      <c r="AL2558" s="22"/>
      <c r="AM2558" s="22"/>
      <c r="AN2558" s="22"/>
    </row>
    <row r="2559" spans="37:40">
      <c r="AK2559" s="22"/>
      <c r="AL2559" s="22"/>
      <c r="AM2559" s="22"/>
      <c r="AN2559" s="22"/>
    </row>
    <row r="2560" spans="37:40">
      <c r="AK2560" s="22"/>
      <c r="AL2560" s="22"/>
      <c r="AM2560" s="22"/>
      <c r="AN2560" s="22"/>
    </row>
    <row r="2561" spans="37:40">
      <c r="AK2561" s="22"/>
      <c r="AL2561" s="22"/>
      <c r="AM2561" s="22"/>
      <c r="AN2561" s="22"/>
    </row>
    <row r="2562" spans="37:40">
      <c r="AK2562" s="22"/>
      <c r="AL2562" s="22"/>
      <c r="AM2562" s="22"/>
      <c r="AN2562" s="22"/>
    </row>
    <row r="2563" spans="37:40">
      <c r="AK2563" s="22"/>
      <c r="AL2563" s="22"/>
      <c r="AM2563" s="22"/>
      <c r="AN2563" s="22"/>
    </row>
    <row r="2564" spans="37:40">
      <c r="AK2564" s="22"/>
      <c r="AL2564" s="22"/>
      <c r="AM2564" s="22"/>
      <c r="AN2564" s="22"/>
    </row>
    <row r="2565" spans="37:40">
      <c r="AK2565" s="22"/>
      <c r="AL2565" s="22"/>
      <c r="AM2565" s="22"/>
      <c r="AN2565" s="22"/>
    </row>
    <row r="2566" spans="37:40">
      <c r="AK2566" s="22"/>
      <c r="AL2566" s="22"/>
      <c r="AM2566" s="22"/>
      <c r="AN2566" s="22"/>
    </row>
    <row r="2567" spans="37:40">
      <c r="AK2567" s="22"/>
      <c r="AL2567" s="22"/>
      <c r="AM2567" s="22"/>
      <c r="AN2567" s="22"/>
    </row>
    <row r="2568" spans="37:40">
      <c r="AK2568" s="22"/>
      <c r="AL2568" s="22"/>
      <c r="AM2568" s="22"/>
      <c r="AN2568" s="22"/>
    </row>
    <row r="2569" spans="37:40">
      <c r="AK2569" s="22"/>
      <c r="AL2569" s="22"/>
      <c r="AM2569" s="22"/>
      <c r="AN2569" s="22"/>
    </row>
    <row r="2570" spans="37:40">
      <c r="AK2570" s="22"/>
      <c r="AL2570" s="22"/>
      <c r="AM2570" s="22"/>
      <c r="AN2570" s="22"/>
    </row>
    <row r="2571" spans="37:40">
      <c r="AK2571" s="22"/>
      <c r="AL2571" s="22"/>
      <c r="AM2571" s="22"/>
      <c r="AN2571" s="22"/>
    </row>
    <row r="2572" spans="37:40">
      <c r="AK2572" s="22"/>
      <c r="AL2572" s="22"/>
      <c r="AM2572" s="22"/>
      <c r="AN2572" s="22"/>
    </row>
    <row r="2573" spans="37:40">
      <c r="AK2573" s="22"/>
      <c r="AL2573" s="22"/>
      <c r="AM2573" s="22"/>
      <c r="AN2573" s="22"/>
    </row>
    <row r="2574" spans="37:40">
      <c r="AK2574" s="22"/>
      <c r="AL2574" s="22"/>
      <c r="AM2574" s="22"/>
      <c r="AN2574" s="22"/>
    </row>
    <row r="2575" spans="37:40">
      <c r="AK2575" s="22"/>
      <c r="AL2575" s="22"/>
      <c r="AM2575" s="22"/>
      <c r="AN2575" s="22"/>
    </row>
    <row r="2576" spans="37:40">
      <c r="AK2576" s="22"/>
      <c r="AL2576" s="22"/>
      <c r="AM2576" s="22"/>
      <c r="AN2576" s="22"/>
    </row>
    <row r="2577" spans="37:40">
      <c r="AK2577" s="22"/>
      <c r="AL2577" s="22"/>
      <c r="AM2577" s="22"/>
      <c r="AN2577" s="22"/>
    </row>
    <row r="2578" spans="37:40">
      <c r="AK2578" s="22"/>
      <c r="AL2578" s="22"/>
      <c r="AM2578" s="22"/>
      <c r="AN2578" s="22"/>
    </row>
    <row r="2579" spans="37:40">
      <c r="AK2579" s="22"/>
      <c r="AL2579" s="22"/>
      <c r="AM2579" s="22"/>
      <c r="AN2579" s="22"/>
    </row>
    <row r="2580" spans="37:40">
      <c r="AK2580" s="22"/>
      <c r="AL2580" s="22"/>
      <c r="AM2580" s="22"/>
      <c r="AN2580" s="22"/>
    </row>
    <row r="2581" spans="37:40">
      <c r="AK2581" s="22"/>
      <c r="AL2581" s="22"/>
      <c r="AM2581" s="22"/>
      <c r="AN2581" s="22"/>
    </row>
    <row r="2582" spans="37:40">
      <c r="AK2582" s="22"/>
      <c r="AL2582" s="22"/>
      <c r="AM2582" s="22"/>
      <c r="AN2582" s="22"/>
    </row>
    <row r="2583" spans="37:40">
      <c r="AK2583" s="22"/>
      <c r="AL2583" s="22"/>
      <c r="AM2583" s="22"/>
      <c r="AN2583" s="22"/>
    </row>
    <row r="2584" spans="37:40">
      <c r="AK2584" s="22"/>
      <c r="AL2584" s="22"/>
      <c r="AM2584" s="22"/>
      <c r="AN2584" s="22"/>
    </row>
    <row r="2585" spans="37:40">
      <c r="AK2585" s="22"/>
      <c r="AL2585" s="22"/>
      <c r="AM2585" s="22"/>
      <c r="AN2585" s="22"/>
    </row>
    <row r="2586" spans="37:40">
      <c r="AK2586" s="22"/>
      <c r="AL2586" s="22"/>
      <c r="AM2586" s="22"/>
      <c r="AN2586" s="22"/>
    </row>
    <row r="2587" spans="37:40">
      <c r="AK2587" s="22"/>
      <c r="AL2587" s="22"/>
      <c r="AM2587" s="22"/>
      <c r="AN2587" s="22"/>
    </row>
    <row r="2588" spans="37:40">
      <c r="AK2588" s="22"/>
      <c r="AL2588" s="22"/>
      <c r="AM2588" s="22"/>
      <c r="AN2588" s="22"/>
    </row>
    <row r="2589" spans="37:40">
      <c r="AK2589" s="22"/>
      <c r="AL2589" s="22"/>
      <c r="AM2589" s="22"/>
      <c r="AN2589" s="22"/>
    </row>
    <row r="2590" spans="37:40">
      <c r="AK2590" s="22"/>
      <c r="AL2590" s="22"/>
      <c r="AM2590" s="22"/>
      <c r="AN2590" s="22"/>
    </row>
    <row r="2591" spans="37:40">
      <c r="AK2591" s="22"/>
      <c r="AL2591" s="22"/>
      <c r="AM2591" s="22"/>
      <c r="AN2591" s="22"/>
    </row>
    <row r="2592" spans="37:40">
      <c r="AK2592" s="22"/>
      <c r="AL2592" s="22"/>
      <c r="AM2592" s="22"/>
      <c r="AN2592" s="22"/>
    </row>
    <row r="2593" spans="37:40">
      <c r="AK2593" s="22"/>
      <c r="AL2593" s="22"/>
      <c r="AM2593" s="22"/>
      <c r="AN2593" s="22"/>
    </row>
    <row r="2594" spans="37:40">
      <c r="AK2594" s="22"/>
      <c r="AL2594" s="22"/>
      <c r="AM2594" s="22"/>
      <c r="AN2594" s="22"/>
    </row>
    <row r="2595" spans="37:40">
      <c r="AK2595" s="22"/>
      <c r="AL2595" s="22"/>
      <c r="AM2595" s="22"/>
      <c r="AN2595" s="22"/>
    </row>
    <row r="2596" spans="37:40">
      <c r="AK2596" s="22"/>
      <c r="AL2596" s="22"/>
      <c r="AM2596" s="22"/>
      <c r="AN2596" s="22"/>
    </row>
    <row r="2597" spans="37:40">
      <c r="AK2597" s="22"/>
      <c r="AL2597" s="22"/>
      <c r="AM2597" s="22"/>
      <c r="AN2597" s="22"/>
    </row>
    <row r="2598" spans="37:40">
      <c r="AK2598" s="22"/>
      <c r="AL2598" s="22"/>
      <c r="AM2598" s="22"/>
      <c r="AN2598" s="22"/>
    </row>
    <row r="2599" spans="37:40">
      <c r="AK2599" s="22"/>
      <c r="AL2599" s="22"/>
      <c r="AM2599" s="22"/>
      <c r="AN2599" s="22"/>
    </row>
    <row r="2600" spans="37:40">
      <c r="AK2600" s="22"/>
      <c r="AL2600" s="22"/>
      <c r="AM2600" s="22"/>
      <c r="AN2600" s="22"/>
    </row>
    <row r="2601" spans="37:40">
      <c r="AK2601" s="22"/>
      <c r="AL2601" s="22"/>
      <c r="AM2601" s="22"/>
      <c r="AN2601" s="22"/>
    </row>
    <row r="2602" spans="37:40">
      <c r="AK2602" s="22"/>
      <c r="AL2602" s="22"/>
      <c r="AM2602" s="22"/>
      <c r="AN2602" s="22"/>
    </row>
    <row r="2603" spans="37:40">
      <c r="AK2603" s="22"/>
      <c r="AL2603" s="22"/>
      <c r="AM2603" s="22"/>
      <c r="AN2603" s="22"/>
    </row>
    <row r="2604" spans="37:40">
      <c r="AK2604" s="22"/>
      <c r="AL2604" s="22"/>
      <c r="AM2604" s="22"/>
      <c r="AN2604" s="22"/>
    </row>
    <row r="2605" spans="37:40">
      <c r="AK2605" s="22"/>
      <c r="AL2605" s="22"/>
      <c r="AM2605" s="22"/>
      <c r="AN2605" s="22"/>
    </row>
    <row r="2606" spans="37:40">
      <c r="AK2606" s="22"/>
      <c r="AL2606" s="22"/>
      <c r="AM2606" s="22"/>
      <c r="AN2606" s="22"/>
    </row>
    <row r="2607" spans="37:40">
      <c r="AK2607" s="22"/>
      <c r="AL2607" s="22"/>
      <c r="AM2607" s="22"/>
      <c r="AN2607" s="22"/>
    </row>
    <row r="2608" spans="37:40">
      <c r="AK2608" s="22"/>
      <c r="AL2608" s="22"/>
      <c r="AM2608" s="22"/>
      <c r="AN2608" s="22"/>
    </row>
    <row r="2609" spans="37:40">
      <c r="AK2609" s="22"/>
      <c r="AL2609" s="22"/>
      <c r="AM2609" s="22"/>
      <c r="AN2609" s="22"/>
    </row>
    <row r="2610" spans="37:40">
      <c r="AK2610" s="22"/>
      <c r="AL2610" s="22"/>
      <c r="AM2610" s="22"/>
      <c r="AN2610" s="22"/>
    </row>
    <row r="2611" spans="37:40">
      <c r="AK2611" s="22"/>
      <c r="AL2611" s="22"/>
      <c r="AM2611" s="22"/>
      <c r="AN2611" s="22"/>
    </row>
    <row r="2612" spans="37:40">
      <c r="AK2612" s="22"/>
      <c r="AL2612" s="22"/>
      <c r="AM2612" s="22"/>
      <c r="AN2612" s="22"/>
    </row>
    <row r="2613" spans="37:40">
      <c r="AK2613" s="22"/>
      <c r="AL2613" s="22"/>
      <c r="AM2613" s="22"/>
      <c r="AN2613" s="22"/>
    </row>
    <row r="2614" spans="37:40">
      <c r="AK2614" s="22"/>
      <c r="AL2614" s="22"/>
      <c r="AM2614" s="22"/>
      <c r="AN2614" s="22"/>
    </row>
    <row r="2615" spans="37:40">
      <c r="AK2615" s="22"/>
      <c r="AL2615" s="22"/>
      <c r="AM2615" s="22"/>
      <c r="AN2615" s="22"/>
    </row>
    <row r="2616" spans="37:40">
      <c r="AK2616" s="22"/>
      <c r="AL2616" s="22"/>
      <c r="AM2616" s="22"/>
      <c r="AN2616" s="22"/>
    </row>
    <row r="2617" spans="37:40">
      <c r="AK2617" s="22"/>
      <c r="AL2617" s="22"/>
      <c r="AM2617" s="22"/>
      <c r="AN2617" s="22"/>
    </row>
    <row r="2618" spans="37:40">
      <c r="AK2618" s="22"/>
      <c r="AL2618" s="22"/>
      <c r="AM2618" s="22"/>
      <c r="AN2618" s="22"/>
    </row>
    <row r="2619" spans="37:40">
      <c r="AK2619" s="22"/>
      <c r="AL2619" s="22"/>
      <c r="AM2619" s="22"/>
      <c r="AN2619" s="22"/>
    </row>
    <row r="2620" spans="37:40">
      <c r="AK2620" s="22"/>
      <c r="AL2620" s="22"/>
      <c r="AM2620" s="22"/>
      <c r="AN2620" s="22"/>
    </row>
    <row r="2621" spans="37:40">
      <c r="AK2621" s="22"/>
      <c r="AL2621" s="22"/>
      <c r="AM2621" s="22"/>
      <c r="AN2621" s="22"/>
    </row>
    <row r="2622" spans="37:40">
      <c r="AK2622" s="22"/>
      <c r="AL2622" s="22"/>
      <c r="AM2622" s="22"/>
      <c r="AN2622" s="22"/>
    </row>
    <row r="2623" spans="37:40">
      <c r="AK2623" s="22"/>
      <c r="AL2623" s="22"/>
      <c r="AM2623" s="22"/>
      <c r="AN2623" s="22"/>
    </row>
    <row r="2624" spans="37:40">
      <c r="AK2624" s="22"/>
      <c r="AL2624" s="22"/>
      <c r="AM2624" s="22"/>
      <c r="AN2624" s="22"/>
    </row>
    <row r="2625" spans="37:40">
      <c r="AK2625" s="22"/>
      <c r="AL2625" s="22"/>
      <c r="AM2625" s="22"/>
      <c r="AN2625" s="22"/>
    </row>
    <row r="2626" spans="37:40">
      <c r="AK2626" s="22"/>
      <c r="AL2626" s="22"/>
      <c r="AM2626" s="22"/>
      <c r="AN2626" s="22"/>
    </row>
    <row r="2627" spans="37:40">
      <c r="AK2627" s="22"/>
      <c r="AL2627" s="22"/>
      <c r="AM2627" s="22"/>
      <c r="AN2627" s="22"/>
    </row>
    <row r="2628" spans="37:40">
      <c r="AK2628" s="22"/>
      <c r="AL2628" s="22"/>
      <c r="AM2628" s="22"/>
      <c r="AN2628" s="22"/>
    </row>
    <row r="2629" spans="37:40">
      <c r="AK2629" s="22"/>
      <c r="AL2629" s="22"/>
      <c r="AM2629" s="22"/>
      <c r="AN2629" s="22"/>
    </row>
    <row r="2630" spans="37:40">
      <c r="AK2630" s="22"/>
      <c r="AL2630" s="22"/>
      <c r="AM2630" s="22"/>
      <c r="AN2630" s="22"/>
    </row>
    <row r="2631" spans="37:40">
      <c r="AK2631" s="22"/>
      <c r="AL2631" s="22"/>
      <c r="AM2631" s="22"/>
      <c r="AN2631" s="22"/>
    </row>
    <row r="2632" spans="37:40">
      <c r="AK2632" s="22"/>
      <c r="AL2632" s="22"/>
      <c r="AM2632" s="22"/>
      <c r="AN2632" s="22"/>
    </row>
    <row r="2633" spans="37:40">
      <c r="AK2633" s="22"/>
      <c r="AL2633" s="22"/>
      <c r="AM2633" s="22"/>
      <c r="AN2633" s="22"/>
    </row>
    <row r="2634" spans="37:40">
      <c r="AK2634" s="22"/>
      <c r="AL2634" s="22"/>
      <c r="AM2634" s="22"/>
      <c r="AN2634" s="22"/>
    </row>
    <row r="2635" spans="37:40">
      <c r="AK2635" s="22"/>
      <c r="AL2635" s="22"/>
      <c r="AM2635" s="22"/>
      <c r="AN2635" s="22"/>
    </row>
    <row r="2636" spans="37:40">
      <c r="AK2636" s="22"/>
      <c r="AL2636" s="22"/>
      <c r="AM2636" s="22"/>
      <c r="AN2636" s="22"/>
    </row>
    <row r="2637" spans="37:40">
      <c r="AK2637" s="22"/>
      <c r="AL2637" s="22"/>
      <c r="AM2637" s="22"/>
      <c r="AN2637" s="22"/>
    </row>
    <row r="2638" spans="37:40">
      <c r="AK2638" s="22"/>
      <c r="AL2638" s="22"/>
      <c r="AM2638" s="22"/>
      <c r="AN2638" s="22"/>
    </row>
    <row r="2639" spans="37:40">
      <c r="AK2639" s="22"/>
      <c r="AL2639" s="22"/>
      <c r="AM2639" s="22"/>
      <c r="AN2639" s="22"/>
    </row>
    <row r="2640" spans="37:40">
      <c r="AK2640" s="22"/>
      <c r="AL2640" s="22"/>
      <c r="AM2640" s="22"/>
      <c r="AN2640" s="22"/>
    </row>
    <row r="2641" spans="37:40">
      <c r="AK2641" s="22"/>
      <c r="AL2641" s="22"/>
      <c r="AM2641" s="22"/>
      <c r="AN2641" s="22"/>
    </row>
    <row r="2642" spans="37:40">
      <c r="AK2642" s="22"/>
      <c r="AL2642" s="22"/>
      <c r="AM2642" s="22"/>
      <c r="AN2642" s="22"/>
    </row>
    <row r="2643" spans="37:40">
      <c r="AK2643" s="22"/>
      <c r="AL2643" s="22"/>
      <c r="AM2643" s="22"/>
      <c r="AN2643" s="22"/>
    </row>
    <row r="2644" spans="37:40">
      <c r="AK2644" s="22"/>
      <c r="AL2644" s="22"/>
      <c r="AM2644" s="22"/>
      <c r="AN2644" s="22"/>
    </row>
    <row r="2645" spans="37:40">
      <c r="AK2645" s="22"/>
      <c r="AL2645" s="22"/>
      <c r="AM2645" s="22"/>
      <c r="AN2645" s="22"/>
    </row>
    <row r="2646" spans="37:40">
      <c r="AK2646" s="22"/>
      <c r="AL2646" s="22"/>
      <c r="AM2646" s="22"/>
      <c r="AN2646" s="22"/>
    </row>
    <row r="2647" spans="37:40">
      <c r="AK2647" s="22"/>
      <c r="AL2647" s="22"/>
      <c r="AM2647" s="22"/>
      <c r="AN2647" s="22"/>
    </row>
    <row r="2648" spans="37:40">
      <c r="AK2648" s="22"/>
      <c r="AL2648" s="22"/>
      <c r="AM2648" s="22"/>
      <c r="AN2648" s="22"/>
    </row>
    <row r="2649" spans="37:40">
      <c r="AK2649" s="22"/>
      <c r="AL2649" s="22"/>
      <c r="AM2649" s="22"/>
      <c r="AN2649" s="22"/>
    </row>
    <row r="2650" spans="37:40">
      <c r="AK2650" s="22"/>
      <c r="AL2650" s="22"/>
      <c r="AM2650" s="22"/>
      <c r="AN2650" s="22"/>
    </row>
    <row r="2651" spans="37:40">
      <c r="AK2651" s="22"/>
      <c r="AL2651" s="22"/>
      <c r="AM2651" s="22"/>
      <c r="AN2651" s="22"/>
    </row>
    <row r="2652" spans="37:40">
      <c r="AK2652" s="22"/>
      <c r="AL2652" s="22"/>
      <c r="AM2652" s="22"/>
      <c r="AN2652" s="22"/>
    </row>
    <row r="2653" spans="37:40">
      <c r="AK2653" s="22"/>
      <c r="AL2653" s="22"/>
      <c r="AM2653" s="22"/>
      <c r="AN2653" s="22"/>
    </row>
    <row r="2654" spans="37:40">
      <c r="AK2654" s="22"/>
      <c r="AL2654" s="22"/>
      <c r="AM2654" s="22"/>
      <c r="AN2654" s="22"/>
    </row>
    <row r="2655" spans="37:40">
      <c r="AK2655" s="22"/>
      <c r="AL2655" s="22"/>
      <c r="AM2655" s="22"/>
      <c r="AN2655" s="22"/>
    </row>
    <row r="2656" spans="37:40">
      <c r="AK2656" s="22"/>
      <c r="AL2656" s="22"/>
      <c r="AM2656" s="22"/>
      <c r="AN2656" s="22"/>
    </row>
    <row r="2657" spans="37:40">
      <c r="AK2657" s="22"/>
      <c r="AL2657" s="22"/>
      <c r="AM2657" s="22"/>
      <c r="AN2657" s="22"/>
    </row>
    <row r="2658" spans="37:40">
      <c r="AK2658" s="22"/>
      <c r="AL2658" s="22"/>
      <c r="AM2658" s="22"/>
      <c r="AN2658" s="22"/>
    </row>
    <row r="2659" spans="37:40">
      <c r="AK2659" s="22"/>
      <c r="AL2659" s="22"/>
      <c r="AM2659" s="22"/>
      <c r="AN2659" s="22"/>
    </row>
    <row r="2660" spans="37:40">
      <c r="AK2660" s="22"/>
      <c r="AL2660" s="22"/>
      <c r="AM2660" s="22"/>
      <c r="AN2660" s="22"/>
    </row>
    <row r="2661" spans="37:40">
      <c r="AK2661" s="22"/>
      <c r="AL2661" s="22"/>
      <c r="AM2661" s="22"/>
      <c r="AN2661" s="22"/>
    </row>
    <row r="2662" spans="37:40">
      <c r="AK2662" s="22"/>
      <c r="AL2662" s="22"/>
      <c r="AM2662" s="22"/>
      <c r="AN2662" s="22"/>
    </row>
    <row r="2663" spans="37:40">
      <c r="AK2663" s="22"/>
      <c r="AL2663" s="22"/>
      <c r="AM2663" s="22"/>
      <c r="AN2663" s="22"/>
    </row>
    <row r="2664" spans="37:40">
      <c r="AK2664" s="22"/>
      <c r="AL2664" s="22"/>
      <c r="AM2664" s="22"/>
      <c r="AN2664" s="22"/>
    </row>
    <row r="2665" spans="37:40">
      <c r="AK2665" s="22"/>
      <c r="AL2665" s="22"/>
      <c r="AM2665" s="22"/>
      <c r="AN2665" s="22"/>
    </row>
    <row r="2666" spans="37:40">
      <c r="AK2666" s="22"/>
      <c r="AL2666" s="22"/>
      <c r="AM2666" s="22"/>
      <c r="AN2666" s="22"/>
    </row>
    <row r="2667" spans="37:40">
      <c r="AK2667" s="22"/>
      <c r="AL2667" s="22"/>
      <c r="AM2667" s="22"/>
      <c r="AN2667" s="22"/>
    </row>
    <row r="2668" spans="37:40">
      <c r="AK2668" s="22"/>
      <c r="AL2668" s="22"/>
      <c r="AM2668" s="22"/>
      <c r="AN2668" s="22"/>
    </row>
    <row r="2669" spans="37:40">
      <c r="AK2669" s="22"/>
      <c r="AL2669" s="22"/>
      <c r="AM2669" s="22"/>
      <c r="AN2669" s="22"/>
    </row>
    <row r="2670" spans="37:40">
      <c r="AK2670" s="22"/>
      <c r="AL2670" s="22"/>
      <c r="AM2670" s="22"/>
      <c r="AN2670" s="22"/>
    </row>
    <row r="2671" spans="37:40">
      <c r="AK2671" s="22"/>
      <c r="AL2671" s="22"/>
      <c r="AM2671" s="22"/>
      <c r="AN2671" s="22"/>
    </row>
    <row r="2672" spans="37:40">
      <c r="AK2672" s="22"/>
      <c r="AL2672" s="22"/>
      <c r="AM2672" s="22"/>
      <c r="AN2672" s="22"/>
    </row>
    <row r="2673" spans="37:40">
      <c r="AK2673" s="22"/>
      <c r="AL2673" s="22"/>
      <c r="AM2673" s="22"/>
      <c r="AN2673" s="22"/>
    </row>
    <row r="2674" spans="37:40">
      <c r="AK2674" s="22"/>
      <c r="AL2674" s="22"/>
      <c r="AM2674" s="22"/>
      <c r="AN2674" s="22"/>
    </row>
    <row r="2675" spans="37:40">
      <c r="AK2675" s="22"/>
      <c r="AL2675" s="22"/>
      <c r="AM2675" s="22"/>
      <c r="AN2675" s="22"/>
    </row>
    <row r="2676" spans="37:40">
      <c r="AK2676" s="22"/>
      <c r="AL2676" s="22"/>
      <c r="AM2676" s="22"/>
      <c r="AN2676" s="22"/>
    </row>
    <row r="2677" spans="37:40">
      <c r="AK2677" s="22"/>
      <c r="AL2677" s="22"/>
      <c r="AM2677" s="22"/>
      <c r="AN2677" s="22"/>
    </row>
    <row r="2678" spans="37:40">
      <c r="AK2678" s="22"/>
      <c r="AL2678" s="22"/>
      <c r="AM2678" s="22"/>
      <c r="AN2678" s="22"/>
    </row>
    <row r="2679" spans="37:40">
      <c r="AK2679" s="22"/>
      <c r="AL2679" s="22"/>
      <c r="AM2679" s="22"/>
      <c r="AN2679" s="22"/>
    </row>
    <row r="2680" spans="37:40">
      <c r="AK2680" s="22"/>
      <c r="AL2680" s="22"/>
      <c r="AM2680" s="22"/>
      <c r="AN2680" s="22"/>
    </row>
    <row r="2681" spans="37:40">
      <c r="AK2681" s="22"/>
      <c r="AL2681" s="22"/>
      <c r="AM2681" s="22"/>
      <c r="AN2681" s="22"/>
    </row>
    <row r="2682" spans="37:40">
      <c r="AK2682" s="22"/>
      <c r="AL2682" s="22"/>
      <c r="AM2682" s="22"/>
      <c r="AN2682" s="22"/>
    </row>
    <row r="2683" spans="37:40">
      <c r="AK2683" s="22"/>
      <c r="AL2683" s="22"/>
      <c r="AM2683" s="22"/>
      <c r="AN2683" s="22"/>
    </row>
    <row r="2684" spans="37:40">
      <c r="AK2684" s="22"/>
      <c r="AL2684" s="22"/>
      <c r="AM2684" s="22"/>
      <c r="AN2684" s="22"/>
    </row>
    <row r="2685" spans="37:40">
      <c r="AK2685" s="22"/>
      <c r="AL2685" s="22"/>
      <c r="AM2685" s="22"/>
      <c r="AN2685" s="22"/>
    </row>
    <row r="2686" spans="37:40">
      <c r="AK2686" s="22"/>
      <c r="AL2686" s="22"/>
      <c r="AM2686" s="22"/>
      <c r="AN2686" s="22"/>
    </row>
    <row r="2687" spans="37:40">
      <c r="AK2687" s="22"/>
      <c r="AL2687" s="22"/>
      <c r="AM2687" s="22"/>
      <c r="AN2687" s="22"/>
    </row>
    <row r="2688" spans="37:40">
      <c r="AK2688" s="22"/>
      <c r="AL2688" s="22"/>
      <c r="AM2688" s="22"/>
      <c r="AN2688" s="22"/>
    </row>
    <row r="2689" spans="37:40">
      <c r="AK2689" s="22"/>
      <c r="AL2689" s="22"/>
      <c r="AM2689" s="22"/>
      <c r="AN2689" s="22"/>
    </row>
    <row r="2690" spans="37:40">
      <c r="AK2690" s="22"/>
      <c r="AL2690" s="22"/>
      <c r="AM2690" s="22"/>
      <c r="AN2690" s="22"/>
    </row>
    <row r="2691" spans="37:40">
      <c r="AK2691" s="22"/>
      <c r="AL2691" s="22"/>
      <c r="AM2691" s="22"/>
      <c r="AN2691" s="22"/>
    </row>
    <row r="2692" spans="37:40">
      <c r="AK2692" s="22"/>
      <c r="AL2692" s="22"/>
      <c r="AM2692" s="22"/>
      <c r="AN2692" s="22"/>
    </row>
    <row r="2693" spans="37:40">
      <c r="AK2693" s="22"/>
      <c r="AL2693" s="22"/>
      <c r="AM2693" s="22"/>
      <c r="AN2693" s="22"/>
    </row>
    <row r="2694" spans="37:40">
      <c r="AK2694" s="22"/>
      <c r="AL2694" s="22"/>
      <c r="AM2694" s="22"/>
      <c r="AN2694" s="22"/>
    </row>
    <row r="2695" spans="37:40">
      <c r="AK2695" s="22"/>
      <c r="AL2695" s="22"/>
      <c r="AM2695" s="22"/>
      <c r="AN2695" s="22"/>
    </row>
    <row r="2696" spans="37:40">
      <c r="AK2696" s="22"/>
      <c r="AL2696" s="22"/>
      <c r="AM2696" s="22"/>
      <c r="AN2696" s="22"/>
    </row>
    <row r="2697" spans="37:40">
      <c r="AK2697" s="22"/>
      <c r="AL2697" s="22"/>
      <c r="AM2697" s="22"/>
      <c r="AN2697" s="22"/>
    </row>
    <row r="2698" spans="37:40">
      <c r="AK2698" s="22"/>
      <c r="AL2698" s="22"/>
      <c r="AM2698" s="22"/>
      <c r="AN2698" s="22"/>
    </row>
    <row r="2699" spans="37:40">
      <c r="AK2699" s="22"/>
      <c r="AL2699" s="22"/>
      <c r="AM2699" s="22"/>
      <c r="AN2699" s="22"/>
    </row>
    <row r="2700" spans="37:40">
      <c r="AK2700" s="22"/>
      <c r="AL2700" s="22"/>
      <c r="AM2700" s="22"/>
      <c r="AN2700" s="22"/>
    </row>
    <row r="2701" spans="37:40">
      <c r="AK2701" s="22"/>
      <c r="AL2701" s="22"/>
      <c r="AM2701" s="22"/>
      <c r="AN2701" s="22"/>
    </row>
    <row r="2702" spans="37:40">
      <c r="AK2702" s="22"/>
      <c r="AL2702" s="22"/>
      <c r="AM2702" s="22"/>
      <c r="AN2702" s="22"/>
    </row>
    <row r="2703" spans="37:40">
      <c r="AK2703" s="22"/>
      <c r="AL2703" s="22"/>
      <c r="AM2703" s="22"/>
      <c r="AN2703" s="22"/>
    </row>
    <row r="2704" spans="37:40">
      <c r="AK2704" s="22"/>
      <c r="AL2704" s="22"/>
      <c r="AM2704" s="22"/>
      <c r="AN2704" s="22"/>
    </row>
    <row r="2705" spans="37:40">
      <c r="AK2705" s="22"/>
      <c r="AL2705" s="22"/>
      <c r="AM2705" s="22"/>
      <c r="AN2705" s="22"/>
    </row>
    <row r="2706" spans="37:40">
      <c r="AK2706" s="22"/>
      <c r="AL2706" s="22"/>
      <c r="AM2706" s="22"/>
      <c r="AN2706" s="22"/>
    </row>
    <row r="2707" spans="37:40">
      <c r="AK2707" s="22"/>
      <c r="AL2707" s="22"/>
      <c r="AM2707" s="22"/>
      <c r="AN2707" s="22"/>
    </row>
    <row r="2708" spans="37:40">
      <c r="AK2708" s="22"/>
      <c r="AL2708" s="22"/>
      <c r="AM2708" s="22"/>
      <c r="AN2708" s="22"/>
    </row>
    <row r="2709" spans="37:40">
      <c r="AK2709" s="22"/>
      <c r="AL2709" s="22"/>
      <c r="AM2709" s="22"/>
      <c r="AN2709" s="22"/>
    </row>
    <row r="2710" spans="37:40">
      <c r="AK2710" s="22"/>
      <c r="AL2710" s="22"/>
      <c r="AM2710" s="22"/>
      <c r="AN2710" s="22"/>
    </row>
    <row r="2711" spans="37:40">
      <c r="AK2711" s="22"/>
      <c r="AL2711" s="22"/>
      <c r="AM2711" s="22"/>
      <c r="AN2711" s="22"/>
    </row>
    <row r="2712" spans="37:40">
      <c r="AK2712" s="22"/>
      <c r="AL2712" s="22"/>
      <c r="AM2712" s="22"/>
      <c r="AN2712" s="22"/>
    </row>
    <row r="2713" spans="37:40">
      <c r="AK2713" s="22"/>
      <c r="AL2713" s="22"/>
      <c r="AM2713" s="22"/>
      <c r="AN2713" s="22"/>
    </row>
    <row r="2714" spans="37:40">
      <c r="AK2714" s="22"/>
      <c r="AL2714" s="22"/>
      <c r="AM2714" s="22"/>
      <c r="AN2714" s="22"/>
    </row>
    <row r="2715" spans="37:40">
      <c r="AK2715" s="22"/>
      <c r="AL2715" s="22"/>
      <c r="AM2715" s="22"/>
      <c r="AN2715" s="22"/>
    </row>
    <row r="2716" spans="37:40">
      <c r="AK2716" s="22"/>
      <c r="AL2716" s="22"/>
      <c r="AM2716" s="22"/>
      <c r="AN2716" s="22"/>
    </row>
    <row r="2717" spans="37:40">
      <c r="AK2717" s="22"/>
      <c r="AL2717" s="22"/>
      <c r="AM2717" s="22"/>
      <c r="AN2717" s="22"/>
    </row>
    <row r="2718" spans="37:40">
      <c r="AK2718" s="22"/>
      <c r="AL2718" s="22"/>
      <c r="AM2718" s="22"/>
      <c r="AN2718" s="22"/>
    </row>
    <row r="2719" spans="37:40">
      <c r="AK2719" s="22"/>
      <c r="AL2719" s="22"/>
      <c r="AM2719" s="22"/>
      <c r="AN2719" s="22"/>
    </row>
    <row r="2720" spans="37:40">
      <c r="AK2720" s="22"/>
      <c r="AL2720" s="22"/>
      <c r="AM2720" s="22"/>
      <c r="AN2720" s="22"/>
    </row>
    <row r="2721" spans="37:40">
      <c r="AK2721" s="22"/>
      <c r="AL2721" s="22"/>
      <c r="AM2721" s="22"/>
      <c r="AN2721" s="22"/>
    </row>
    <row r="2722" spans="37:40">
      <c r="AK2722" s="22"/>
      <c r="AL2722" s="22"/>
      <c r="AM2722" s="22"/>
      <c r="AN2722" s="22"/>
    </row>
    <row r="2723" spans="37:40">
      <c r="AK2723" s="22"/>
      <c r="AL2723" s="22"/>
      <c r="AM2723" s="22"/>
      <c r="AN2723" s="22"/>
    </row>
    <row r="2724" spans="37:40">
      <c r="AK2724" s="22"/>
      <c r="AL2724" s="22"/>
      <c r="AM2724" s="22"/>
      <c r="AN2724" s="22"/>
    </row>
    <row r="2725" spans="37:40">
      <c r="AK2725" s="22"/>
      <c r="AL2725" s="22"/>
      <c r="AM2725" s="22"/>
      <c r="AN2725" s="22"/>
    </row>
    <row r="2726" spans="37:40">
      <c r="AK2726" s="22"/>
      <c r="AL2726" s="22"/>
      <c r="AM2726" s="22"/>
      <c r="AN2726" s="22"/>
    </row>
    <row r="2727" spans="37:40">
      <c r="AK2727" s="22"/>
      <c r="AL2727" s="22"/>
      <c r="AM2727" s="22"/>
      <c r="AN2727" s="22"/>
    </row>
    <row r="2728" spans="37:40">
      <c r="AK2728" s="22"/>
      <c r="AL2728" s="22"/>
      <c r="AM2728" s="22"/>
      <c r="AN2728" s="22"/>
    </row>
    <row r="2729" spans="37:40">
      <c r="AK2729" s="22"/>
      <c r="AL2729" s="22"/>
      <c r="AM2729" s="22"/>
      <c r="AN2729" s="22"/>
    </row>
    <row r="2730" spans="37:40">
      <c r="AK2730" s="22"/>
      <c r="AL2730" s="22"/>
      <c r="AM2730" s="22"/>
      <c r="AN2730" s="22"/>
    </row>
    <row r="2731" spans="37:40">
      <c r="AK2731" s="22"/>
      <c r="AL2731" s="22"/>
      <c r="AM2731" s="22"/>
      <c r="AN2731" s="22"/>
    </row>
    <row r="2732" spans="37:40">
      <c r="AK2732" s="22"/>
      <c r="AL2732" s="22"/>
      <c r="AM2732" s="22"/>
      <c r="AN2732" s="22"/>
    </row>
    <row r="2733" spans="37:40">
      <c r="AK2733" s="22"/>
      <c r="AL2733" s="22"/>
      <c r="AM2733" s="22"/>
      <c r="AN2733" s="22"/>
    </row>
    <row r="2734" spans="37:40">
      <c r="AK2734" s="22"/>
      <c r="AL2734" s="22"/>
      <c r="AM2734" s="22"/>
      <c r="AN2734" s="22"/>
    </row>
    <row r="2735" spans="37:40">
      <c r="AK2735" s="22"/>
      <c r="AL2735" s="22"/>
      <c r="AM2735" s="22"/>
      <c r="AN2735" s="22"/>
    </row>
    <row r="2736" spans="37:40">
      <c r="AK2736" s="22"/>
      <c r="AL2736" s="22"/>
      <c r="AM2736" s="22"/>
      <c r="AN2736" s="22"/>
    </row>
    <row r="2737" spans="37:40">
      <c r="AK2737" s="22"/>
      <c r="AL2737" s="22"/>
      <c r="AM2737" s="22"/>
      <c r="AN2737" s="22"/>
    </row>
    <row r="2738" spans="37:40">
      <c r="AK2738" s="22"/>
      <c r="AL2738" s="22"/>
      <c r="AM2738" s="22"/>
      <c r="AN2738" s="22"/>
    </row>
    <row r="2739" spans="37:40">
      <c r="AK2739" s="22"/>
      <c r="AL2739" s="22"/>
      <c r="AM2739" s="22"/>
      <c r="AN2739" s="22"/>
    </row>
    <row r="2740" spans="37:40">
      <c r="AK2740" s="22"/>
      <c r="AL2740" s="22"/>
      <c r="AM2740" s="22"/>
      <c r="AN2740" s="22"/>
    </row>
    <row r="2741" spans="37:40">
      <c r="AK2741" s="22"/>
      <c r="AL2741" s="22"/>
      <c r="AM2741" s="22"/>
      <c r="AN2741" s="22"/>
    </row>
    <row r="2742" spans="37:40">
      <c r="AK2742" s="22"/>
      <c r="AL2742" s="22"/>
      <c r="AM2742" s="22"/>
      <c r="AN2742" s="22"/>
    </row>
    <row r="2743" spans="37:40">
      <c r="AK2743" s="22"/>
      <c r="AL2743" s="22"/>
      <c r="AM2743" s="22"/>
      <c r="AN2743" s="22"/>
    </row>
    <row r="2744" spans="37:40">
      <c r="AK2744" s="22"/>
      <c r="AL2744" s="22"/>
      <c r="AM2744" s="22"/>
      <c r="AN2744" s="22"/>
    </row>
    <row r="2745" spans="37:40">
      <c r="AK2745" s="22"/>
      <c r="AL2745" s="22"/>
      <c r="AM2745" s="22"/>
      <c r="AN2745" s="22"/>
    </row>
    <row r="2746" spans="37:40">
      <c r="AK2746" s="22"/>
      <c r="AL2746" s="22"/>
      <c r="AM2746" s="22"/>
      <c r="AN2746" s="22"/>
    </row>
    <row r="2747" spans="37:40">
      <c r="AK2747" s="22"/>
      <c r="AL2747" s="22"/>
      <c r="AM2747" s="22"/>
      <c r="AN2747" s="22"/>
    </row>
    <row r="2748" spans="37:40">
      <c r="AK2748" s="22"/>
      <c r="AL2748" s="22"/>
      <c r="AM2748" s="22"/>
      <c r="AN2748" s="22"/>
    </row>
    <row r="2749" spans="37:40">
      <c r="AK2749" s="22"/>
      <c r="AL2749" s="22"/>
      <c r="AM2749" s="22"/>
      <c r="AN2749" s="22"/>
    </row>
    <row r="2750" spans="37:40">
      <c r="AK2750" s="22"/>
      <c r="AL2750" s="22"/>
      <c r="AM2750" s="22"/>
      <c r="AN2750" s="22"/>
    </row>
    <row r="2751" spans="37:40">
      <c r="AK2751" s="22"/>
      <c r="AL2751" s="22"/>
      <c r="AM2751" s="22"/>
      <c r="AN2751" s="22"/>
    </row>
    <row r="2752" spans="37:40">
      <c r="AK2752" s="22"/>
      <c r="AL2752" s="22"/>
      <c r="AM2752" s="22"/>
      <c r="AN2752" s="22"/>
    </row>
    <row r="2753" spans="37:40">
      <c r="AK2753" s="22"/>
      <c r="AL2753" s="22"/>
      <c r="AM2753" s="22"/>
      <c r="AN2753" s="22"/>
    </row>
    <row r="2754" spans="37:40">
      <c r="AK2754" s="22"/>
      <c r="AL2754" s="22"/>
      <c r="AM2754" s="22"/>
      <c r="AN2754" s="22"/>
    </row>
    <row r="2755" spans="37:40">
      <c r="AK2755" s="22"/>
      <c r="AL2755" s="22"/>
      <c r="AM2755" s="22"/>
      <c r="AN2755" s="22"/>
    </row>
    <row r="2756" spans="37:40">
      <c r="AK2756" s="22"/>
      <c r="AL2756" s="22"/>
      <c r="AM2756" s="22"/>
      <c r="AN2756" s="22"/>
    </row>
    <row r="2757" spans="37:40">
      <c r="AK2757" s="22"/>
      <c r="AL2757" s="22"/>
      <c r="AM2757" s="22"/>
      <c r="AN2757" s="22"/>
    </row>
    <row r="2758" spans="37:40">
      <c r="AK2758" s="22"/>
      <c r="AL2758" s="22"/>
      <c r="AM2758" s="22"/>
      <c r="AN2758" s="22"/>
    </row>
    <row r="2759" spans="37:40">
      <c r="AK2759" s="22"/>
      <c r="AL2759" s="22"/>
      <c r="AM2759" s="22"/>
      <c r="AN2759" s="22"/>
    </row>
    <row r="2760" spans="37:40">
      <c r="AK2760" s="22"/>
      <c r="AL2760" s="22"/>
      <c r="AM2760" s="22"/>
      <c r="AN2760" s="22"/>
    </row>
    <row r="2761" spans="37:40">
      <c r="AK2761" s="22"/>
      <c r="AL2761" s="22"/>
      <c r="AM2761" s="22"/>
      <c r="AN2761" s="22"/>
    </row>
    <row r="2762" spans="37:40">
      <c r="AK2762" s="22"/>
      <c r="AL2762" s="22"/>
      <c r="AM2762" s="22"/>
      <c r="AN2762" s="22"/>
    </row>
    <row r="2763" spans="37:40">
      <c r="AK2763" s="22"/>
      <c r="AL2763" s="22"/>
      <c r="AM2763" s="22"/>
      <c r="AN2763" s="22"/>
    </row>
    <row r="2764" spans="37:40">
      <c r="AK2764" s="22"/>
      <c r="AL2764" s="22"/>
      <c r="AM2764" s="22"/>
      <c r="AN2764" s="22"/>
    </row>
    <row r="2765" spans="37:40">
      <c r="AK2765" s="22"/>
      <c r="AL2765" s="22"/>
      <c r="AM2765" s="22"/>
      <c r="AN2765" s="22"/>
    </row>
    <row r="2766" spans="37:40">
      <c r="AK2766" s="22"/>
      <c r="AL2766" s="22"/>
      <c r="AM2766" s="22"/>
      <c r="AN2766" s="22"/>
    </row>
    <row r="2767" spans="37:40">
      <c r="AK2767" s="22"/>
      <c r="AL2767" s="22"/>
      <c r="AM2767" s="22"/>
      <c r="AN2767" s="22"/>
    </row>
    <row r="2768" spans="37:40">
      <c r="AK2768" s="22"/>
      <c r="AL2768" s="22"/>
      <c r="AM2768" s="22"/>
      <c r="AN2768" s="22"/>
    </row>
    <row r="2769" spans="37:40">
      <c r="AK2769" s="22"/>
      <c r="AL2769" s="22"/>
      <c r="AM2769" s="22"/>
      <c r="AN2769" s="22"/>
    </row>
    <row r="2770" spans="37:40">
      <c r="AK2770" s="22"/>
      <c r="AL2770" s="22"/>
      <c r="AM2770" s="22"/>
      <c r="AN2770" s="22"/>
    </row>
    <row r="2771" spans="37:40">
      <c r="AK2771" s="22"/>
      <c r="AL2771" s="22"/>
      <c r="AM2771" s="22"/>
      <c r="AN2771" s="22"/>
    </row>
    <row r="2772" spans="37:40">
      <c r="AK2772" s="22"/>
      <c r="AL2772" s="22"/>
      <c r="AM2772" s="22"/>
      <c r="AN2772" s="22"/>
    </row>
    <row r="2773" spans="37:40">
      <c r="AK2773" s="22"/>
      <c r="AL2773" s="22"/>
      <c r="AM2773" s="22"/>
      <c r="AN2773" s="22"/>
    </row>
    <row r="2774" spans="37:40">
      <c r="AK2774" s="22"/>
      <c r="AL2774" s="22"/>
      <c r="AM2774" s="22"/>
      <c r="AN2774" s="22"/>
    </row>
    <row r="2775" spans="37:40">
      <c r="AK2775" s="22"/>
      <c r="AL2775" s="22"/>
      <c r="AM2775" s="22"/>
      <c r="AN2775" s="22"/>
    </row>
    <row r="2776" spans="37:40">
      <c r="AK2776" s="22"/>
      <c r="AL2776" s="22"/>
      <c r="AM2776" s="22"/>
      <c r="AN2776" s="22"/>
    </row>
    <row r="2777" spans="37:40">
      <c r="AK2777" s="22"/>
      <c r="AL2777" s="22"/>
      <c r="AM2777" s="22"/>
      <c r="AN2777" s="22"/>
    </row>
    <row r="2778" spans="37:40">
      <c r="AK2778" s="22"/>
      <c r="AL2778" s="22"/>
      <c r="AM2778" s="22"/>
      <c r="AN2778" s="22"/>
    </row>
    <row r="2779" spans="37:40">
      <c r="AK2779" s="22"/>
      <c r="AL2779" s="22"/>
      <c r="AM2779" s="22"/>
      <c r="AN2779" s="22"/>
    </row>
    <row r="2780" spans="37:40">
      <c r="AK2780" s="22"/>
      <c r="AL2780" s="22"/>
      <c r="AM2780" s="22"/>
      <c r="AN2780" s="22"/>
    </row>
    <row r="2781" spans="37:40">
      <c r="AK2781" s="22"/>
      <c r="AL2781" s="22"/>
      <c r="AM2781" s="22"/>
      <c r="AN2781" s="22"/>
    </row>
    <row r="2782" spans="37:40">
      <c r="AK2782" s="22"/>
      <c r="AL2782" s="22"/>
      <c r="AM2782" s="22"/>
      <c r="AN2782" s="22"/>
    </row>
    <row r="2783" spans="37:40">
      <c r="AK2783" s="22"/>
      <c r="AL2783" s="22"/>
      <c r="AM2783" s="22"/>
      <c r="AN2783" s="22"/>
    </row>
    <row r="2784" spans="37:40">
      <c r="AK2784" s="22"/>
      <c r="AL2784" s="22"/>
      <c r="AM2784" s="22"/>
      <c r="AN2784" s="22"/>
    </row>
    <row r="2785" spans="37:40">
      <c r="AK2785" s="22"/>
      <c r="AL2785" s="22"/>
      <c r="AM2785" s="22"/>
      <c r="AN2785" s="22"/>
    </row>
    <row r="2786" spans="37:40">
      <c r="AK2786" s="22"/>
      <c r="AL2786" s="22"/>
      <c r="AM2786" s="22"/>
      <c r="AN2786" s="22"/>
    </row>
    <row r="2787" spans="37:40">
      <c r="AK2787" s="22"/>
      <c r="AL2787" s="22"/>
      <c r="AM2787" s="22"/>
      <c r="AN2787" s="22"/>
    </row>
    <row r="2788" spans="37:40">
      <c r="AK2788" s="22"/>
      <c r="AL2788" s="22"/>
      <c r="AM2788" s="22"/>
      <c r="AN2788" s="22"/>
    </row>
    <row r="2789" spans="37:40">
      <c r="AK2789" s="22"/>
      <c r="AL2789" s="22"/>
      <c r="AM2789" s="22"/>
      <c r="AN2789" s="22"/>
    </row>
    <row r="2790" spans="37:40">
      <c r="AK2790" s="22"/>
      <c r="AL2790" s="22"/>
      <c r="AM2790" s="22"/>
      <c r="AN2790" s="22"/>
    </row>
    <row r="2791" spans="37:40">
      <c r="AK2791" s="22"/>
      <c r="AL2791" s="22"/>
      <c r="AM2791" s="22"/>
      <c r="AN2791" s="22"/>
    </row>
    <row r="2792" spans="37:40">
      <c r="AK2792" s="22"/>
      <c r="AL2792" s="22"/>
      <c r="AM2792" s="22"/>
      <c r="AN2792" s="22"/>
    </row>
    <row r="2793" spans="37:40">
      <c r="AK2793" s="22"/>
      <c r="AL2793" s="22"/>
      <c r="AM2793" s="22"/>
      <c r="AN2793" s="22"/>
    </row>
    <row r="2794" spans="37:40">
      <c r="AK2794" s="22"/>
      <c r="AL2794" s="22"/>
      <c r="AM2794" s="22"/>
      <c r="AN2794" s="22"/>
    </row>
    <row r="2795" spans="37:40">
      <c r="AK2795" s="22"/>
      <c r="AL2795" s="22"/>
      <c r="AM2795" s="22"/>
      <c r="AN2795" s="22"/>
    </row>
    <row r="2796" spans="37:40">
      <c r="AK2796" s="22"/>
      <c r="AL2796" s="22"/>
      <c r="AM2796" s="22"/>
      <c r="AN2796" s="22"/>
    </row>
    <row r="2797" spans="37:40">
      <c r="AK2797" s="22"/>
      <c r="AL2797" s="22"/>
      <c r="AM2797" s="22"/>
      <c r="AN2797" s="22"/>
    </row>
    <row r="2798" spans="37:40">
      <c r="AK2798" s="22"/>
      <c r="AL2798" s="22"/>
      <c r="AM2798" s="22"/>
      <c r="AN2798" s="22"/>
    </row>
    <row r="2799" spans="37:40">
      <c r="AK2799" s="22"/>
      <c r="AL2799" s="22"/>
      <c r="AM2799" s="22"/>
      <c r="AN2799" s="22"/>
    </row>
    <row r="2800" spans="37:40">
      <c r="AK2800" s="22"/>
      <c r="AL2800" s="22"/>
      <c r="AM2800" s="22"/>
      <c r="AN2800" s="22"/>
    </row>
    <row r="2801" spans="37:40">
      <c r="AK2801" s="22"/>
      <c r="AL2801" s="22"/>
      <c r="AM2801" s="22"/>
      <c r="AN2801" s="22"/>
    </row>
    <row r="2802" spans="37:40">
      <c r="AK2802" s="22"/>
      <c r="AL2802" s="22"/>
      <c r="AM2802" s="22"/>
      <c r="AN2802" s="22"/>
    </row>
    <row r="2803" spans="37:40">
      <c r="AK2803" s="22"/>
      <c r="AL2803" s="22"/>
      <c r="AM2803" s="22"/>
      <c r="AN2803" s="22"/>
    </row>
    <row r="2804" spans="37:40">
      <c r="AK2804" s="22"/>
      <c r="AL2804" s="22"/>
      <c r="AM2804" s="22"/>
      <c r="AN2804" s="22"/>
    </row>
    <row r="2805" spans="37:40">
      <c r="AK2805" s="22"/>
      <c r="AL2805" s="22"/>
      <c r="AM2805" s="22"/>
      <c r="AN2805" s="22"/>
    </row>
    <row r="2806" spans="37:40">
      <c r="AK2806" s="22"/>
      <c r="AL2806" s="22"/>
      <c r="AM2806" s="22"/>
      <c r="AN2806" s="22"/>
    </row>
    <row r="2807" spans="37:40">
      <c r="AK2807" s="22"/>
      <c r="AL2807" s="22"/>
      <c r="AM2807" s="22"/>
      <c r="AN2807" s="22"/>
    </row>
    <row r="2808" spans="37:40">
      <c r="AK2808" s="22"/>
      <c r="AL2808" s="22"/>
      <c r="AM2808" s="22"/>
      <c r="AN2808" s="22"/>
    </row>
    <row r="2809" spans="37:40">
      <c r="AK2809" s="22"/>
      <c r="AL2809" s="22"/>
      <c r="AM2809" s="22"/>
      <c r="AN2809" s="22"/>
    </row>
    <row r="2810" spans="37:40">
      <c r="AK2810" s="22"/>
      <c r="AL2810" s="22"/>
      <c r="AM2810" s="22"/>
      <c r="AN2810" s="22"/>
    </row>
    <row r="2811" spans="37:40">
      <c r="AK2811" s="22"/>
      <c r="AL2811" s="22"/>
      <c r="AM2811" s="22"/>
      <c r="AN2811" s="22"/>
    </row>
    <row r="2812" spans="37:40">
      <c r="AK2812" s="22"/>
      <c r="AL2812" s="22"/>
      <c r="AM2812" s="22"/>
      <c r="AN2812" s="22"/>
    </row>
    <row r="2813" spans="37:40">
      <c r="AK2813" s="22"/>
      <c r="AL2813" s="22"/>
      <c r="AM2813" s="22"/>
      <c r="AN2813" s="22"/>
    </row>
    <row r="2814" spans="37:40">
      <c r="AK2814" s="22"/>
      <c r="AL2814" s="22"/>
      <c r="AM2814" s="22"/>
      <c r="AN2814" s="22"/>
    </row>
    <row r="2815" spans="37:40">
      <c r="AK2815" s="22"/>
      <c r="AL2815" s="22"/>
      <c r="AM2815" s="22"/>
      <c r="AN2815" s="22"/>
    </row>
    <row r="2816" spans="37:40">
      <c r="AK2816" s="22"/>
      <c r="AL2816" s="22"/>
      <c r="AM2816" s="22"/>
      <c r="AN2816" s="22"/>
    </row>
    <row r="2817" spans="37:40">
      <c r="AK2817" s="22"/>
      <c r="AL2817" s="22"/>
      <c r="AM2817" s="22"/>
      <c r="AN2817" s="22"/>
    </row>
    <row r="2818" spans="37:40">
      <c r="AK2818" s="22"/>
      <c r="AL2818" s="22"/>
      <c r="AM2818" s="22"/>
      <c r="AN2818" s="22"/>
    </row>
    <row r="2819" spans="37:40">
      <c r="AK2819" s="22"/>
      <c r="AL2819" s="22"/>
      <c r="AM2819" s="22"/>
      <c r="AN2819" s="22"/>
    </row>
    <row r="2820" spans="37:40">
      <c r="AK2820" s="22"/>
      <c r="AL2820" s="22"/>
      <c r="AM2820" s="22"/>
      <c r="AN2820" s="22"/>
    </row>
    <row r="2821" spans="37:40">
      <c r="AK2821" s="22"/>
      <c r="AL2821" s="22"/>
      <c r="AM2821" s="22"/>
      <c r="AN2821" s="22"/>
    </row>
    <row r="2822" spans="37:40">
      <c r="AK2822" s="22"/>
      <c r="AL2822" s="22"/>
      <c r="AM2822" s="22"/>
      <c r="AN2822" s="22"/>
    </row>
    <row r="2823" spans="37:40">
      <c r="AK2823" s="22"/>
      <c r="AL2823" s="22"/>
      <c r="AM2823" s="22"/>
      <c r="AN2823" s="22"/>
    </row>
    <row r="2824" spans="37:40">
      <c r="AK2824" s="22"/>
      <c r="AL2824" s="22"/>
      <c r="AM2824" s="22"/>
      <c r="AN2824" s="22"/>
    </row>
    <row r="2825" spans="37:40">
      <c r="AK2825" s="22"/>
      <c r="AL2825" s="22"/>
      <c r="AM2825" s="22"/>
      <c r="AN2825" s="22"/>
    </row>
    <row r="2826" spans="37:40">
      <c r="AK2826" s="22"/>
      <c r="AL2826" s="22"/>
      <c r="AM2826" s="22"/>
      <c r="AN2826" s="22"/>
    </row>
    <row r="2827" spans="37:40">
      <c r="AK2827" s="22"/>
      <c r="AL2827" s="22"/>
      <c r="AM2827" s="22"/>
      <c r="AN2827" s="22"/>
    </row>
    <row r="2828" spans="37:40">
      <c r="AK2828" s="22"/>
      <c r="AL2828" s="22"/>
      <c r="AM2828" s="22"/>
      <c r="AN2828" s="22"/>
    </row>
    <row r="2829" spans="37:40">
      <c r="AK2829" s="22"/>
      <c r="AL2829" s="22"/>
      <c r="AM2829" s="22"/>
      <c r="AN2829" s="22"/>
    </row>
    <row r="2830" spans="37:40">
      <c r="AK2830" s="22"/>
      <c r="AL2830" s="22"/>
      <c r="AM2830" s="22"/>
      <c r="AN2830" s="22"/>
    </row>
    <row r="2831" spans="37:40">
      <c r="AK2831" s="22"/>
      <c r="AL2831" s="22"/>
      <c r="AM2831" s="22"/>
      <c r="AN2831" s="22"/>
    </row>
    <row r="2832" spans="37:40">
      <c r="AK2832" s="22"/>
      <c r="AL2832" s="22"/>
      <c r="AM2832" s="22"/>
      <c r="AN2832" s="22"/>
    </row>
    <row r="2833" spans="37:40">
      <c r="AK2833" s="22"/>
      <c r="AL2833" s="22"/>
      <c r="AM2833" s="22"/>
      <c r="AN2833" s="22"/>
    </row>
    <row r="2834" spans="37:40">
      <c r="AK2834" s="22"/>
      <c r="AL2834" s="22"/>
      <c r="AM2834" s="22"/>
      <c r="AN2834" s="22"/>
    </row>
    <row r="2835" spans="37:40">
      <c r="AK2835" s="22"/>
      <c r="AL2835" s="22"/>
      <c r="AM2835" s="22"/>
      <c r="AN2835" s="22"/>
    </row>
    <row r="2836" spans="37:40">
      <c r="AK2836" s="22"/>
      <c r="AL2836" s="22"/>
      <c r="AM2836" s="22"/>
      <c r="AN2836" s="22"/>
    </row>
    <row r="2837" spans="37:40">
      <c r="AK2837" s="22"/>
      <c r="AL2837" s="22"/>
      <c r="AM2837" s="22"/>
      <c r="AN2837" s="22"/>
    </row>
    <row r="2838" spans="37:40">
      <c r="AK2838" s="22"/>
      <c r="AL2838" s="22"/>
      <c r="AM2838" s="22"/>
      <c r="AN2838" s="22"/>
    </row>
    <row r="2839" spans="37:40">
      <c r="AK2839" s="22"/>
      <c r="AL2839" s="22"/>
      <c r="AM2839" s="22"/>
      <c r="AN2839" s="22"/>
    </row>
    <row r="2840" spans="37:40">
      <c r="AK2840" s="22"/>
      <c r="AL2840" s="22"/>
      <c r="AM2840" s="22"/>
      <c r="AN2840" s="22"/>
    </row>
    <row r="2841" spans="37:40">
      <c r="AK2841" s="22"/>
      <c r="AL2841" s="22"/>
      <c r="AM2841" s="22"/>
      <c r="AN2841" s="22"/>
    </row>
    <row r="2842" spans="37:40">
      <c r="AK2842" s="22"/>
      <c r="AL2842" s="22"/>
      <c r="AM2842" s="22"/>
      <c r="AN2842" s="22"/>
    </row>
    <row r="2843" spans="37:40">
      <c r="AK2843" s="22"/>
      <c r="AL2843" s="22"/>
      <c r="AM2843" s="22"/>
      <c r="AN2843" s="22"/>
    </row>
    <row r="2844" spans="37:40">
      <c r="AK2844" s="22"/>
      <c r="AL2844" s="22"/>
      <c r="AM2844" s="22"/>
      <c r="AN2844" s="22"/>
    </row>
    <row r="2845" spans="37:40">
      <c r="AK2845" s="22"/>
      <c r="AL2845" s="22"/>
      <c r="AM2845" s="22"/>
      <c r="AN2845" s="22"/>
    </row>
    <row r="2846" spans="37:40">
      <c r="AK2846" s="22"/>
      <c r="AL2846" s="22"/>
      <c r="AM2846" s="22"/>
      <c r="AN2846" s="22"/>
    </row>
    <row r="2847" spans="37:40">
      <c r="AK2847" s="22"/>
      <c r="AL2847" s="22"/>
      <c r="AM2847" s="22"/>
      <c r="AN2847" s="22"/>
    </row>
    <row r="2848" spans="37:40">
      <c r="AK2848" s="22"/>
      <c r="AL2848" s="22"/>
      <c r="AM2848" s="22"/>
      <c r="AN2848" s="22"/>
    </row>
    <row r="2849" spans="37:40">
      <c r="AK2849" s="22"/>
      <c r="AL2849" s="22"/>
      <c r="AM2849" s="22"/>
      <c r="AN2849" s="22"/>
    </row>
    <row r="2850" spans="37:40">
      <c r="AK2850" s="22"/>
      <c r="AL2850" s="22"/>
      <c r="AM2850" s="22"/>
      <c r="AN2850" s="22"/>
    </row>
    <row r="2851" spans="37:40">
      <c r="AK2851" s="22"/>
      <c r="AL2851" s="22"/>
      <c r="AM2851" s="22"/>
      <c r="AN2851" s="22"/>
    </row>
    <row r="2852" spans="37:40">
      <c r="AK2852" s="22"/>
      <c r="AL2852" s="22"/>
      <c r="AM2852" s="22"/>
      <c r="AN2852" s="22"/>
    </row>
    <row r="2853" spans="37:40">
      <c r="AK2853" s="22"/>
      <c r="AL2853" s="22"/>
      <c r="AM2853" s="22"/>
      <c r="AN2853" s="22"/>
    </row>
    <row r="2854" spans="37:40">
      <c r="AK2854" s="22"/>
      <c r="AL2854" s="22"/>
      <c r="AM2854" s="22"/>
      <c r="AN2854" s="22"/>
    </row>
    <row r="2855" spans="37:40">
      <c r="AK2855" s="22"/>
      <c r="AL2855" s="22"/>
      <c r="AM2855" s="22"/>
      <c r="AN2855" s="22"/>
    </row>
    <row r="2856" spans="37:40">
      <c r="AK2856" s="22"/>
      <c r="AL2856" s="22"/>
      <c r="AM2856" s="22"/>
      <c r="AN2856" s="22"/>
    </row>
    <row r="2857" spans="37:40">
      <c r="AK2857" s="22"/>
      <c r="AL2857" s="22"/>
      <c r="AM2857" s="22"/>
      <c r="AN2857" s="22"/>
    </row>
    <row r="2858" spans="37:40">
      <c r="AK2858" s="22"/>
      <c r="AL2858" s="22"/>
      <c r="AM2858" s="22"/>
      <c r="AN2858" s="22"/>
    </row>
    <row r="2859" spans="37:40">
      <c r="AK2859" s="22"/>
      <c r="AL2859" s="22"/>
      <c r="AM2859" s="22"/>
      <c r="AN2859" s="22"/>
    </row>
    <row r="2860" spans="37:40">
      <c r="AK2860" s="22"/>
      <c r="AL2860" s="22"/>
      <c r="AM2860" s="22"/>
      <c r="AN2860" s="22"/>
    </row>
    <row r="2861" spans="37:40">
      <c r="AK2861" s="22"/>
      <c r="AL2861" s="22"/>
      <c r="AM2861" s="22"/>
      <c r="AN2861" s="22"/>
    </row>
    <row r="2862" spans="37:40">
      <c r="AK2862" s="22"/>
      <c r="AL2862" s="22"/>
      <c r="AM2862" s="22"/>
      <c r="AN2862" s="22"/>
    </row>
    <row r="2863" spans="37:40">
      <c r="AK2863" s="22"/>
      <c r="AL2863" s="22"/>
      <c r="AM2863" s="22"/>
      <c r="AN2863" s="22"/>
    </row>
    <row r="2864" spans="37:40">
      <c r="AK2864" s="22"/>
      <c r="AL2864" s="22"/>
      <c r="AM2864" s="22"/>
      <c r="AN2864" s="22"/>
    </row>
    <row r="2865" spans="37:40">
      <c r="AK2865" s="22"/>
      <c r="AL2865" s="22"/>
      <c r="AM2865" s="22"/>
      <c r="AN2865" s="22"/>
    </row>
    <row r="2866" spans="37:40">
      <c r="AK2866" s="22"/>
      <c r="AL2866" s="22"/>
      <c r="AM2866" s="22"/>
      <c r="AN2866" s="22"/>
    </row>
    <row r="2867" spans="37:40">
      <c r="AK2867" s="22"/>
      <c r="AL2867" s="22"/>
      <c r="AM2867" s="22"/>
      <c r="AN2867" s="22"/>
    </row>
    <row r="2868" spans="37:40">
      <c r="AK2868" s="22"/>
      <c r="AL2868" s="22"/>
      <c r="AM2868" s="22"/>
      <c r="AN2868" s="22"/>
    </row>
    <row r="2869" spans="37:40">
      <c r="AK2869" s="22"/>
      <c r="AL2869" s="22"/>
      <c r="AM2869" s="22"/>
      <c r="AN2869" s="22"/>
    </row>
    <row r="2870" spans="37:40">
      <c r="AK2870" s="22"/>
      <c r="AL2870" s="22"/>
      <c r="AM2870" s="22"/>
      <c r="AN2870" s="22"/>
    </row>
    <row r="2871" spans="37:40">
      <c r="AK2871" s="22"/>
      <c r="AL2871" s="22"/>
      <c r="AM2871" s="22"/>
      <c r="AN2871" s="22"/>
    </row>
    <row r="2872" spans="37:40">
      <c r="AK2872" s="22"/>
      <c r="AL2872" s="22"/>
      <c r="AM2872" s="22"/>
      <c r="AN2872" s="22"/>
    </row>
    <row r="2873" spans="37:40">
      <c r="AK2873" s="22"/>
      <c r="AL2873" s="22"/>
      <c r="AM2873" s="22"/>
      <c r="AN2873" s="22"/>
    </row>
    <row r="2874" spans="37:40">
      <c r="AK2874" s="22"/>
      <c r="AL2874" s="22"/>
      <c r="AM2874" s="22"/>
      <c r="AN2874" s="22"/>
    </row>
    <row r="2875" spans="37:40">
      <c r="AK2875" s="22"/>
      <c r="AL2875" s="22"/>
      <c r="AM2875" s="22"/>
      <c r="AN2875" s="22"/>
    </row>
    <row r="2876" spans="37:40">
      <c r="AK2876" s="22"/>
      <c r="AL2876" s="22"/>
      <c r="AM2876" s="22"/>
      <c r="AN2876" s="22"/>
    </row>
    <row r="2877" spans="37:40">
      <c r="AK2877" s="22"/>
      <c r="AL2877" s="22"/>
      <c r="AM2877" s="22"/>
      <c r="AN2877" s="22"/>
    </row>
    <row r="2878" spans="37:40">
      <c r="AK2878" s="22"/>
      <c r="AL2878" s="22"/>
      <c r="AM2878" s="22"/>
      <c r="AN2878" s="22"/>
    </row>
    <row r="2879" spans="37:40">
      <c r="AK2879" s="22"/>
      <c r="AL2879" s="22"/>
      <c r="AM2879" s="22"/>
      <c r="AN2879" s="22"/>
    </row>
    <row r="2880" spans="37:40">
      <c r="AK2880" s="22"/>
      <c r="AL2880" s="22"/>
      <c r="AM2880" s="22"/>
      <c r="AN2880" s="22"/>
    </row>
    <row r="2881" spans="37:40">
      <c r="AK2881" s="22"/>
      <c r="AL2881" s="22"/>
      <c r="AM2881" s="22"/>
      <c r="AN2881" s="22"/>
    </row>
    <row r="2882" spans="37:40">
      <c r="AK2882" s="22"/>
      <c r="AL2882" s="22"/>
      <c r="AM2882" s="22"/>
      <c r="AN2882" s="22"/>
    </row>
    <row r="2883" spans="37:40">
      <c r="AK2883" s="22"/>
      <c r="AL2883" s="22"/>
      <c r="AM2883" s="22"/>
      <c r="AN2883" s="22"/>
    </row>
    <row r="2884" spans="37:40">
      <c r="AK2884" s="22"/>
      <c r="AL2884" s="22"/>
      <c r="AM2884" s="22"/>
      <c r="AN2884" s="22"/>
    </row>
    <row r="2885" spans="37:40">
      <c r="AK2885" s="22"/>
      <c r="AL2885" s="22"/>
      <c r="AM2885" s="22"/>
      <c r="AN2885" s="22"/>
    </row>
    <row r="2886" spans="37:40">
      <c r="AK2886" s="22"/>
      <c r="AL2886" s="22"/>
      <c r="AM2886" s="22"/>
      <c r="AN2886" s="22"/>
    </row>
    <row r="2887" spans="37:40">
      <c r="AK2887" s="22"/>
      <c r="AL2887" s="22"/>
      <c r="AM2887" s="22"/>
      <c r="AN2887" s="22"/>
    </row>
    <row r="2888" spans="37:40">
      <c r="AK2888" s="22"/>
      <c r="AL2888" s="22"/>
      <c r="AM2888" s="22"/>
      <c r="AN2888" s="22"/>
    </row>
    <row r="2889" spans="37:40">
      <c r="AK2889" s="22"/>
      <c r="AL2889" s="22"/>
      <c r="AM2889" s="22"/>
      <c r="AN2889" s="22"/>
    </row>
    <row r="2890" spans="37:40">
      <c r="AK2890" s="22"/>
      <c r="AL2890" s="22"/>
      <c r="AM2890" s="22"/>
      <c r="AN2890" s="22"/>
    </row>
    <row r="2891" spans="37:40">
      <c r="AK2891" s="22"/>
      <c r="AL2891" s="22"/>
      <c r="AM2891" s="22"/>
      <c r="AN2891" s="22"/>
    </row>
    <row r="2892" spans="37:40">
      <c r="AK2892" s="22"/>
      <c r="AL2892" s="22"/>
      <c r="AM2892" s="22"/>
      <c r="AN2892" s="22"/>
    </row>
    <row r="2893" spans="37:40">
      <c r="AK2893" s="22"/>
      <c r="AL2893" s="22"/>
      <c r="AM2893" s="22"/>
      <c r="AN2893" s="22"/>
    </row>
    <row r="2894" spans="37:40">
      <c r="AK2894" s="22"/>
      <c r="AL2894" s="22"/>
      <c r="AM2894" s="22"/>
      <c r="AN2894" s="22"/>
    </row>
    <row r="2895" spans="37:40">
      <c r="AK2895" s="22"/>
      <c r="AL2895" s="22"/>
      <c r="AM2895" s="22"/>
      <c r="AN2895" s="22"/>
    </row>
    <row r="2896" spans="37:40">
      <c r="AK2896" s="22"/>
      <c r="AL2896" s="22"/>
      <c r="AM2896" s="22"/>
      <c r="AN2896" s="22"/>
    </row>
    <row r="2897" spans="37:40">
      <c r="AK2897" s="22"/>
      <c r="AL2897" s="22"/>
      <c r="AM2897" s="22"/>
      <c r="AN2897" s="22"/>
    </row>
    <row r="2898" spans="37:40">
      <c r="AK2898" s="22"/>
      <c r="AL2898" s="22"/>
      <c r="AM2898" s="22"/>
      <c r="AN2898" s="22"/>
    </row>
    <row r="2899" spans="37:40">
      <c r="AK2899" s="22"/>
      <c r="AL2899" s="22"/>
      <c r="AM2899" s="22"/>
      <c r="AN2899" s="22"/>
    </row>
    <row r="2900" spans="37:40">
      <c r="AK2900" s="22"/>
      <c r="AL2900" s="22"/>
      <c r="AM2900" s="22"/>
      <c r="AN2900" s="22"/>
    </row>
    <row r="2901" spans="37:40">
      <c r="AK2901" s="22"/>
      <c r="AL2901" s="22"/>
      <c r="AM2901" s="22"/>
      <c r="AN2901" s="22"/>
    </row>
    <row r="2902" spans="37:40">
      <c r="AK2902" s="22"/>
      <c r="AL2902" s="22"/>
      <c r="AM2902" s="22"/>
      <c r="AN2902" s="22"/>
    </row>
    <row r="2903" spans="37:40">
      <c r="AK2903" s="22"/>
      <c r="AL2903" s="22"/>
      <c r="AM2903" s="22"/>
      <c r="AN2903" s="22"/>
    </row>
    <row r="2904" spans="37:40">
      <c r="AK2904" s="22"/>
      <c r="AL2904" s="22"/>
      <c r="AM2904" s="22"/>
      <c r="AN2904" s="22"/>
    </row>
    <row r="2905" spans="37:40">
      <c r="AK2905" s="22"/>
      <c r="AL2905" s="22"/>
      <c r="AM2905" s="22"/>
      <c r="AN2905" s="22"/>
    </row>
    <row r="2906" spans="37:40">
      <c r="AK2906" s="22"/>
      <c r="AL2906" s="22"/>
      <c r="AM2906" s="22"/>
      <c r="AN2906" s="22"/>
    </row>
    <row r="2907" spans="37:40">
      <c r="AK2907" s="22"/>
      <c r="AL2907" s="22"/>
      <c r="AM2907" s="22"/>
      <c r="AN2907" s="22"/>
    </row>
    <row r="2908" spans="37:40">
      <c r="AK2908" s="22"/>
      <c r="AL2908" s="22"/>
      <c r="AM2908" s="22"/>
      <c r="AN2908" s="22"/>
    </row>
    <row r="2909" spans="37:40">
      <c r="AK2909" s="22"/>
      <c r="AL2909" s="22"/>
      <c r="AM2909" s="22"/>
      <c r="AN2909" s="22"/>
    </row>
    <row r="2910" spans="37:40">
      <c r="AK2910" s="22"/>
      <c r="AL2910" s="22"/>
      <c r="AM2910" s="22"/>
      <c r="AN2910" s="22"/>
    </row>
    <row r="2911" spans="37:40">
      <c r="AK2911" s="22"/>
      <c r="AL2911" s="22"/>
      <c r="AM2911" s="22"/>
      <c r="AN2911" s="22"/>
    </row>
    <row r="2912" spans="37:40">
      <c r="AK2912" s="22"/>
      <c r="AL2912" s="22"/>
      <c r="AM2912" s="22"/>
      <c r="AN2912" s="22"/>
    </row>
    <row r="2913" spans="37:40">
      <c r="AK2913" s="22"/>
      <c r="AL2913" s="22"/>
      <c r="AM2913" s="22"/>
      <c r="AN2913" s="22"/>
    </row>
    <row r="2914" spans="37:40">
      <c r="AK2914" s="22"/>
      <c r="AL2914" s="22"/>
      <c r="AM2914" s="22"/>
      <c r="AN2914" s="22"/>
    </row>
    <row r="2915" spans="37:40">
      <c r="AK2915" s="22"/>
      <c r="AL2915" s="22"/>
      <c r="AM2915" s="22"/>
      <c r="AN2915" s="22"/>
    </row>
    <row r="2916" spans="37:40">
      <c r="AK2916" s="22"/>
      <c r="AL2916" s="22"/>
      <c r="AM2916" s="22"/>
      <c r="AN2916" s="22"/>
    </row>
    <row r="2917" spans="37:40">
      <c r="AK2917" s="22"/>
      <c r="AL2917" s="22"/>
      <c r="AM2917" s="22"/>
      <c r="AN2917" s="22"/>
    </row>
    <row r="2918" spans="37:40">
      <c r="AK2918" s="22"/>
      <c r="AL2918" s="22"/>
      <c r="AM2918" s="22"/>
      <c r="AN2918" s="22"/>
    </row>
    <row r="2919" spans="37:40">
      <c r="AK2919" s="22"/>
      <c r="AL2919" s="22"/>
      <c r="AM2919" s="22"/>
      <c r="AN2919" s="22"/>
    </row>
    <row r="2920" spans="37:40">
      <c r="AK2920" s="22"/>
      <c r="AL2920" s="22"/>
      <c r="AM2920" s="22"/>
      <c r="AN2920" s="22"/>
    </row>
    <row r="2921" spans="37:40">
      <c r="AK2921" s="22"/>
      <c r="AL2921" s="22"/>
      <c r="AM2921" s="22"/>
      <c r="AN2921" s="22"/>
    </row>
    <row r="2922" spans="37:40">
      <c r="AK2922" s="22"/>
      <c r="AL2922" s="22"/>
      <c r="AM2922" s="22"/>
      <c r="AN2922" s="22"/>
    </row>
    <row r="2923" spans="37:40">
      <c r="AK2923" s="22"/>
      <c r="AL2923" s="22"/>
      <c r="AM2923" s="22"/>
      <c r="AN2923" s="22"/>
    </row>
    <row r="2924" spans="37:40">
      <c r="AK2924" s="22"/>
      <c r="AL2924" s="22"/>
      <c r="AM2924" s="22"/>
      <c r="AN2924" s="22"/>
    </row>
    <row r="2925" spans="37:40">
      <c r="AK2925" s="22"/>
      <c r="AL2925" s="22"/>
      <c r="AM2925" s="22"/>
      <c r="AN2925" s="22"/>
    </row>
    <row r="2926" spans="37:40">
      <c r="AK2926" s="22"/>
      <c r="AL2926" s="22"/>
      <c r="AM2926" s="22"/>
      <c r="AN2926" s="22"/>
    </row>
    <row r="2927" spans="37:40">
      <c r="AK2927" s="22"/>
      <c r="AL2927" s="22"/>
      <c r="AM2927" s="22"/>
      <c r="AN2927" s="22"/>
    </row>
    <row r="2928" spans="37:40">
      <c r="AK2928" s="22"/>
      <c r="AL2928" s="22"/>
      <c r="AM2928" s="22"/>
      <c r="AN2928" s="22"/>
    </row>
    <row r="2929" spans="37:40">
      <c r="AK2929" s="22"/>
      <c r="AL2929" s="22"/>
      <c r="AM2929" s="22"/>
      <c r="AN2929" s="22"/>
    </row>
    <row r="2930" spans="37:40">
      <c r="AK2930" s="22"/>
      <c r="AL2930" s="22"/>
      <c r="AM2930" s="22"/>
      <c r="AN2930" s="22"/>
    </row>
    <row r="2931" spans="37:40">
      <c r="AK2931" s="22"/>
      <c r="AL2931" s="22"/>
      <c r="AM2931" s="22"/>
      <c r="AN2931" s="22"/>
    </row>
    <row r="2932" spans="37:40">
      <c r="AK2932" s="22"/>
      <c r="AL2932" s="22"/>
      <c r="AM2932" s="22"/>
      <c r="AN2932" s="22"/>
    </row>
    <row r="2933" spans="37:40">
      <c r="AK2933" s="22"/>
      <c r="AL2933" s="22"/>
      <c r="AM2933" s="22"/>
      <c r="AN2933" s="22"/>
    </row>
    <row r="2934" spans="37:40">
      <c r="AK2934" s="22"/>
      <c r="AL2934" s="22"/>
      <c r="AM2934" s="22"/>
      <c r="AN2934" s="22"/>
    </row>
    <row r="2935" spans="37:40">
      <c r="AK2935" s="22"/>
      <c r="AL2935" s="22"/>
      <c r="AM2935" s="22"/>
      <c r="AN2935" s="22"/>
    </row>
    <row r="2936" spans="37:40">
      <c r="AK2936" s="22"/>
      <c r="AL2936" s="22"/>
      <c r="AM2936" s="22"/>
      <c r="AN2936" s="22"/>
    </row>
    <row r="2937" spans="37:40">
      <c r="AK2937" s="22"/>
      <c r="AL2937" s="22"/>
      <c r="AM2937" s="22"/>
      <c r="AN2937" s="22"/>
    </row>
    <row r="2938" spans="37:40">
      <c r="AK2938" s="22"/>
      <c r="AL2938" s="22"/>
      <c r="AM2938" s="22"/>
      <c r="AN2938" s="22"/>
    </row>
    <row r="2939" spans="37:40">
      <c r="AK2939" s="22"/>
      <c r="AL2939" s="22"/>
      <c r="AM2939" s="22"/>
      <c r="AN2939" s="22"/>
    </row>
    <row r="2940" spans="37:40">
      <c r="AK2940" s="22"/>
      <c r="AL2940" s="22"/>
      <c r="AM2940" s="22"/>
      <c r="AN2940" s="22"/>
    </row>
    <row r="2941" spans="37:40">
      <c r="AK2941" s="22"/>
      <c r="AL2941" s="22"/>
      <c r="AM2941" s="22"/>
      <c r="AN2941" s="22"/>
    </row>
    <row r="2942" spans="37:40">
      <c r="AK2942" s="22"/>
      <c r="AL2942" s="22"/>
      <c r="AM2942" s="22"/>
      <c r="AN2942" s="22"/>
    </row>
    <row r="2943" spans="37:40">
      <c r="AK2943" s="22"/>
      <c r="AL2943" s="22"/>
      <c r="AM2943" s="22"/>
      <c r="AN2943" s="22"/>
    </row>
    <row r="2944" spans="37:40">
      <c r="AK2944" s="22"/>
      <c r="AL2944" s="22"/>
      <c r="AM2944" s="22"/>
      <c r="AN2944" s="22"/>
    </row>
    <row r="2945" spans="37:40">
      <c r="AK2945" s="22"/>
      <c r="AL2945" s="22"/>
      <c r="AM2945" s="22"/>
      <c r="AN2945" s="22"/>
    </row>
    <row r="2946" spans="37:40">
      <c r="AK2946" s="22"/>
      <c r="AL2946" s="22"/>
      <c r="AM2946" s="22"/>
      <c r="AN2946" s="22"/>
    </row>
    <row r="2947" spans="37:40">
      <c r="AK2947" s="22"/>
      <c r="AL2947" s="22"/>
      <c r="AM2947" s="22"/>
      <c r="AN2947" s="22"/>
    </row>
    <row r="2948" spans="37:40">
      <c r="AK2948" s="22"/>
      <c r="AL2948" s="22"/>
      <c r="AM2948" s="22"/>
      <c r="AN2948" s="22"/>
    </row>
    <row r="2949" spans="37:40">
      <c r="AK2949" s="22"/>
      <c r="AL2949" s="22"/>
      <c r="AM2949" s="22"/>
      <c r="AN2949" s="22"/>
    </row>
    <row r="2950" spans="37:40">
      <c r="AK2950" s="22"/>
      <c r="AL2950" s="22"/>
      <c r="AM2950" s="22"/>
      <c r="AN2950" s="22"/>
    </row>
    <row r="2951" spans="37:40">
      <c r="AK2951" s="22"/>
      <c r="AL2951" s="22"/>
      <c r="AM2951" s="22"/>
      <c r="AN2951" s="22"/>
    </row>
    <row r="2952" spans="37:40">
      <c r="AK2952" s="22"/>
      <c r="AL2952" s="22"/>
      <c r="AM2952" s="22"/>
      <c r="AN2952" s="22"/>
    </row>
    <row r="2953" spans="37:40">
      <c r="AK2953" s="22"/>
      <c r="AL2953" s="22"/>
      <c r="AM2953" s="22"/>
      <c r="AN2953" s="22"/>
    </row>
    <row r="2954" spans="37:40">
      <c r="AK2954" s="22"/>
      <c r="AL2954" s="22"/>
      <c r="AM2954" s="22"/>
      <c r="AN2954" s="22"/>
    </row>
    <row r="2955" spans="37:40">
      <c r="AK2955" s="22"/>
      <c r="AL2955" s="22"/>
      <c r="AM2955" s="22"/>
      <c r="AN2955" s="22"/>
    </row>
    <row r="2956" spans="37:40">
      <c r="AK2956" s="22"/>
      <c r="AL2956" s="22"/>
      <c r="AM2956" s="22"/>
      <c r="AN2956" s="22"/>
    </row>
    <row r="2957" spans="37:40">
      <c r="AK2957" s="22"/>
      <c r="AL2957" s="22"/>
      <c r="AM2957" s="22"/>
      <c r="AN2957" s="22"/>
    </row>
    <row r="2958" spans="37:40">
      <c r="AK2958" s="22"/>
      <c r="AL2958" s="22"/>
      <c r="AM2958" s="22"/>
      <c r="AN2958" s="22"/>
    </row>
    <row r="2959" spans="37:40">
      <c r="AK2959" s="22"/>
      <c r="AL2959" s="22"/>
      <c r="AM2959" s="22"/>
      <c r="AN2959" s="22"/>
    </row>
    <row r="2960" spans="37:40">
      <c r="AK2960" s="22"/>
      <c r="AL2960" s="22"/>
      <c r="AM2960" s="22"/>
      <c r="AN2960" s="22"/>
    </row>
    <row r="2961" spans="37:40">
      <c r="AK2961" s="22"/>
      <c r="AL2961" s="22"/>
      <c r="AM2961" s="22"/>
      <c r="AN2961" s="22"/>
    </row>
    <row r="2962" spans="37:40">
      <c r="AK2962" s="22"/>
      <c r="AL2962" s="22"/>
      <c r="AM2962" s="22"/>
      <c r="AN2962" s="22"/>
    </row>
    <row r="2963" spans="37:40">
      <c r="AK2963" s="22"/>
      <c r="AL2963" s="22"/>
      <c r="AM2963" s="22"/>
      <c r="AN2963" s="22"/>
    </row>
    <row r="2964" spans="37:40">
      <c r="AK2964" s="22"/>
      <c r="AL2964" s="22"/>
      <c r="AM2964" s="22"/>
      <c r="AN2964" s="22"/>
    </row>
    <row r="2965" spans="37:40">
      <c r="AK2965" s="22"/>
      <c r="AL2965" s="22"/>
      <c r="AM2965" s="22"/>
      <c r="AN2965" s="22"/>
    </row>
    <row r="2966" spans="37:40">
      <c r="AK2966" s="22"/>
      <c r="AL2966" s="22"/>
      <c r="AM2966" s="22"/>
      <c r="AN2966" s="22"/>
    </row>
    <row r="2967" spans="37:40">
      <c r="AK2967" s="22"/>
      <c r="AL2967" s="22"/>
      <c r="AM2967" s="22"/>
      <c r="AN2967" s="22"/>
    </row>
    <row r="2968" spans="37:40">
      <c r="AK2968" s="22"/>
      <c r="AL2968" s="22"/>
      <c r="AM2968" s="22"/>
      <c r="AN2968" s="22"/>
    </row>
    <row r="2969" spans="37:40">
      <c r="AK2969" s="22"/>
      <c r="AL2969" s="22"/>
      <c r="AM2969" s="22"/>
      <c r="AN2969" s="22"/>
    </row>
    <row r="2970" spans="37:40">
      <c r="AK2970" s="22"/>
      <c r="AL2970" s="22"/>
      <c r="AM2970" s="22"/>
      <c r="AN2970" s="22"/>
    </row>
    <row r="2971" spans="37:40">
      <c r="AK2971" s="22"/>
      <c r="AL2971" s="22"/>
      <c r="AM2971" s="22"/>
      <c r="AN2971" s="22"/>
    </row>
    <row r="2972" spans="37:40">
      <c r="AK2972" s="22"/>
      <c r="AL2972" s="22"/>
      <c r="AM2972" s="22"/>
      <c r="AN2972" s="22"/>
    </row>
    <row r="2973" spans="37:40">
      <c r="AK2973" s="22"/>
      <c r="AL2973" s="22"/>
      <c r="AM2973" s="22"/>
      <c r="AN2973" s="22"/>
    </row>
    <row r="2974" spans="37:40">
      <c r="AK2974" s="22"/>
      <c r="AL2974" s="22"/>
      <c r="AM2974" s="22"/>
      <c r="AN2974" s="22"/>
    </row>
    <row r="2975" spans="37:40">
      <c r="AK2975" s="22"/>
      <c r="AL2975" s="22"/>
      <c r="AM2975" s="22"/>
      <c r="AN2975" s="22"/>
    </row>
    <row r="2976" spans="37:40">
      <c r="AK2976" s="22"/>
      <c r="AL2976" s="22"/>
      <c r="AM2976" s="22"/>
      <c r="AN2976" s="22"/>
    </row>
    <row r="2977" spans="37:40">
      <c r="AK2977" s="22"/>
      <c r="AL2977" s="22"/>
      <c r="AM2977" s="22"/>
      <c r="AN2977" s="22"/>
    </row>
    <row r="2978" spans="37:40">
      <c r="AK2978" s="22"/>
      <c r="AL2978" s="22"/>
      <c r="AM2978" s="22"/>
      <c r="AN2978" s="22"/>
    </row>
    <row r="2979" spans="37:40">
      <c r="AK2979" s="22"/>
      <c r="AL2979" s="22"/>
      <c r="AM2979" s="22"/>
      <c r="AN2979" s="22"/>
    </row>
    <row r="2980" spans="37:40">
      <c r="AK2980" s="22"/>
      <c r="AL2980" s="22"/>
      <c r="AM2980" s="22"/>
      <c r="AN2980" s="22"/>
    </row>
    <row r="2981" spans="37:40">
      <c r="AK2981" s="22"/>
      <c r="AL2981" s="22"/>
      <c r="AM2981" s="22"/>
      <c r="AN2981" s="22"/>
    </row>
    <row r="2982" spans="37:40">
      <c r="AK2982" s="22"/>
      <c r="AL2982" s="22"/>
      <c r="AM2982" s="22"/>
      <c r="AN2982" s="22"/>
    </row>
    <row r="2983" spans="37:40">
      <c r="AK2983" s="22"/>
      <c r="AL2983" s="22"/>
      <c r="AM2983" s="22"/>
      <c r="AN2983" s="22"/>
    </row>
    <row r="2984" spans="37:40">
      <c r="AK2984" s="22"/>
      <c r="AL2984" s="22"/>
      <c r="AM2984" s="22"/>
      <c r="AN2984" s="22"/>
    </row>
    <row r="2985" spans="37:40">
      <c r="AK2985" s="22"/>
      <c r="AL2985" s="22"/>
      <c r="AM2985" s="22"/>
      <c r="AN2985" s="22"/>
    </row>
    <row r="2986" spans="37:40">
      <c r="AK2986" s="22"/>
      <c r="AL2986" s="22"/>
      <c r="AM2986" s="22"/>
      <c r="AN2986" s="22"/>
    </row>
    <row r="2987" spans="37:40">
      <c r="AK2987" s="22"/>
      <c r="AL2987" s="22"/>
      <c r="AM2987" s="22"/>
      <c r="AN2987" s="22"/>
    </row>
    <row r="2988" spans="37:40">
      <c r="AK2988" s="22"/>
      <c r="AL2988" s="22"/>
      <c r="AM2988" s="22"/>
      <c r="AN2988" s="22"/>
    </row>
    <row r="2989" spans="37:40">
      <c r="AK2989" s="22"/>
      <c r="AL2989" s="22"/>
      <c r="AM2989" s="22"/>
      <c r="AN2989" s="22"/>
    </row>
    <row r="2990" spans="37:40">
      <c r="AK2990" s="22"/>
      <c r="AL2990" s="22"/>
      <c r="AM2990" s="22"/>
      <c r="AN2990" s="22"/>
    </row>
    <row r="2991" spans="37:40">
      <c r="AK2991" s="22"/>
      <c r="AL2991" s="22"/>
      <c r="AM2991" s="22"/>
      <c r="AN2991" s="22"/>
    </row>
    <row r="2992" spans="37:40">
      <c r="AK2992" s="22"/>
      <c r="AL2992" s="22"/>
      <c r="AM2992" s="22"/>
      <c r="AN2992" s="22"/>
    </row>
    <row r="2993" spans="37:40">
      <c r="AK2993" s="22"/>
      <c r="AL2993" s="22"/>
      <c r="AM2993" s="22"/>
      <c r="AN2993" s="22"/>
    </row>
    <row r="2994" spans="37:40">
      <c r="AK2994" s="22"/>
      <c r="AL2994" s="22"/>
      <c r="AM2994" s="22"/>
      <c r="AN2994" s="22"/>
    </row>
    <row r="2995" spans="37:40">
      <c r="AK2995" s="22"/>
      <c r="AL2995" s="22"/>
      <c r="AM2995" s="22"/>
      <c r="AN2995" s="22"/>
    </row>
    <row r="2996" spans="37:40">
      <c r="AK2996" s="22"/>
      <c r="AL2996" s="22"/>
      <c r="AM2996" s="22"/>
      <c r="AN2996" s="22"/>
    </row>
    <row r="2997" spans="37:40">
      <c r="AK2997" s="22"/>
      <c r="AL2997" s="22"/>
      <c r="AM2997" s="22"/>
      <c r="AN2997" s="22"/>
    </row>
    <row r="2998" spans="37:40">
      <c r="AK2998" s="22"/>
      <c r="AL2998" s="22"/>
      <c r="AM2998" s="22"/>
      <c r="AN2998" s="22"/>
    </row>
    <row r="2999" spans="37:40">
      <c r="AK2999" s="22"/>
      <c r="AL2999" s="22"/>
      <c r="AM2999" s="22"/>
      <c r="AN2999" s="22"/>
    </row>
    <row r="3000" spans="37:40">
      <c r="AK3000" s="22"/>
      <c r="AL3000" s="22"/>
      <c r="AM3000" s="22"/>
      <c r="AN3000" s="22"/>
    </row>
    <row r="3001" spans="37:40">
      <c r="AK3001" s="22"/>
      <c r="AL3001" s="22"/>
      <c r="AM3001" s="22"/>
      <c r="AN3001" s="22"/>
    </row>
    <row r="3002" spans="37:40">
      <c r="AK3002" s="22"/>
      <c r="AL3002" s="22"/>
      <c r="AM3002" s="22"/>
      <c r="AN3002" s="22"/>
    </row>
    <row r="3003" spans="37:40">
      <c r="AK3003" s="22"/>
      <c r="AL3003" s="22"/>
      <c r="AM3003" s="22"/>
      <c r="AN3003" s="22"/>
    </row>
    <row r="3004" spans="37:40">
      <c r="AK3004" s="22"/>
      <c r="AL3004" s="22"/>
      <c r="AM3004" s="22"/>
      <c r="AN3004" s="22"/>
    </row>
    <row r="3005" spans="37:40">
      <c r="AK3005" s="22"/>
      <c r="AL3005" s="22"/>
      <c r="AM3005" s="22"/>
      <c r="AN3005" s="22"/>
    </row>
    <row r="3006" spans="37:40">
      <c r="AK3006" s="22"/>
      <c r="AL3006" s="22"/>
      <c r="AM3006" s="22"/>
      <c r="AN3006" s="22"/>
    </row>
    <row r="3007" spans="37:40">
      <c r="AK3007" s="22"/>
      <c r="AL3007" s="22"/>
      <c r="AM3007" s="22"/>
      <c r="AN3007" s="22"/>
    </row>
    <row r="3008" spans="37:40">
      <c r="AK3008" s="22"/>
      <c r="AL3008" s="22"/>
      <c r="AM3008" s="22"/>
      <c r="AN3008" s="22"/>
    </row>
    <row r="3009" spans="37:40">
      <c r="AK3009" s="22"/>
      <c r="AL3009" s="22"/>
      <c r="AM3009" s="22"/>
      <c r="AN3009" s="22"/>
    </row>
    <row r="3010" spans="37:40">
      <c r="AK3010" s="22"/>
      <c r="AL3010" s="22"/>
      <c r="AM3010" s="22"/>
      <c r="AN3010" s="22"/>
    </row>
    <row r="3011" spans="37:40">
      <c r="AK3011" s="22"/>
      <c r="AL3011" s="22"/>
      <c r="AM3011" s="22"/>
      <c r="AN3011" s="22"/>
    </row>
    <row r="3012" spans="37:40">
      <c r="AK3012" s="22"/>
      <c r="AL3012" s="22"/>
      <c r="AM3012" s="22"/>
      <c r="AN3012" s="22"/>
    </row>
    <row r="3013" spans="37:40">
      <c r="AK3013" s="22"/>
      <c r="AL3013" s="22"/>
      <c r="AM3013" s="22"/>
      <c r="AN3013" s="22"/>
    </row>
    <row r="3014" spans="37:40">
      <c r="AK3014" s="22"/>
      <c r="AL3014" s="22"/>
      <c r="AM3014" s="22"/>
      <c r="AN3014" s="22"/>
    </row>
    <row r="3015" spans="37:40">
      <c r="AK3015" s="22"/>
      <c r="AL3015" s="22"/>
      <c r="AM3015" s="22"/>
      <c r="AN3015" s="22"/>
    </row>
    <row r="3016" spans="37:40">
      <c r="AK3016" s="22"/>
      <c r="AL3016" s="22"/>
      <c r="AM3016" s="22"/>
      <c r="AN3016" s="22"/>
    </row>
    <row r="3017" spans="37:40">
      <c r="AK3017" s="22"/>
      <c r="AL3017" s="22"/>
      <c r="AM3017" s="22"/>
      <c r="AN3017" s="22"/>
    </row>
    <row r="3018" spans="37:40">
      <c r="AK3018" s="22"/>
      <c r="AL3018" s="22"/>
      <c r="AM3018" s="22"/>
      <c r="AN3018" s="22"/>
    </row>
    <row r="3019" spans="37:40">
      <c r="AK3019" s="22"/>
      <c r="AL3019" s="22"/>
      <c r="AM3019" s="22"/>
      <c r="AN3019" s="22"/>
    </row>
    <row r="3020" spans="37:40">
      <c r="AK3020" s="22"/>
      <c r="AL3020" s="22"/>
      <c r="AM3020" s="22"/>
      <c r="AN3020" s="22"/>
    </row>
    <row r="3021" spans="37:40">
      <c r="AK3021" s="22"/>
      <c r="AL3021" s="22"/>
      <c r="AM3021" s="22"/>
      <c r="AN3021" s="22"/>
    </row>
    <row r="3022" spans="37:40">
      <c r="AK3022" s="22"/>
      <c r="AL3022" s="22"/>
      <c r="AM3022" s="22"/>
      <c r="AN3022" s="22"/>
    </row>
    <row r="3023" spans="37:40">
      <c r="AK3023" s="22"/>
      <c r="AL3023" s="22"/>
      <c r="AM3023" s="22"/>
      <c r="AN3023" s="22"/>
    </row>
    <row r="3024" spans="37:40">
      <c r="AK3024" s="22"/>
      <c r="AL3024" s="22"/>
      <c r="AM3024" s="22"/>
      <c r="AN3024" s="22"/>
    </row>
    <row r="3025" spans="37:40">
      <c r="AK3025" s="22"/>
      <c r="AL3025" s="22"/>
      <c r="AM3025" s="22"/>
      <c r="AN3025" s="22"/>
    </row>
    <row r="3026" spans="37:40">
      <c r="AK3026" s="22"/>
      <c r="AL3026" s="22"/>
      <c r="AM3026" s="22"/>
      <c r="AN3026" s="22"/>
    </row>
    <row r="3027" spans="37:40">
      <c r="AK3027" s="22"/>
      <c r="AL3027" s="22"/>
      <c r="AM3027" s="22"/>
      <c r="AN3027" s="22"/>
    </row>
    <row r="3028" spans="37:40">
      <c r="AK3028" s="22"/>
      <c r="AL3028" s="22"/>
      <c r="AM3028" s="22"/>
      <c r="AN3028" s="22"/>
    </row>
    <row r="3029" spans="37:40">
      <c r="AK3029" s="22"/>
      <c r="AL3029" s="22"/>
      <c r="AM3029" s="22"/>
      <c r="AN3029" s="22"/>
    </row>
    <row r="3030" spans="37:40">
      <c r="AK3030" s="22"/>
      <c r="AL3030" s="22"/>
      <c r="AM3030" s="22"/>
      <c r="AN3030" s="22"/>
    </row>
    <row r="3031" spans="37:40">
      <c r="AK3031" s="22"/>
      <c r="AL3031" s="22"/>
      <c r="AM3031" s="22"/>
      <c r="AN3031" s="22"/>
    </row>
    <row r="3032" spans="37:40">
      <c r="AK3032" s="22"/>
      <c r="AL3032" s="22"/>
      <c r="AM3032" s="22"/>
      <c r="AN3032" s="22"/>
    </row>
    <row r="3033" spans="37:40">
      <c r="AK3033" s="22"/>
      <c r="AL3033" s="22"/>
      <c r="AM3033" s="22"/>
      <c r="AN3033" s="22"/>
    </row>
    <row r="3034" spans="37:40">
      <c r="AK3034" s="22"/>
      <c r="AL3034" s="22"/>
      <c r="AM3034" s="22"/>
      <c r="AN3034" s="22"/>
    </row>
    <row r="3035" spans="37:40">
      <c r="AK3035" s="22"/>
      <c r="AL3035" s="22"/>
      <c r="AM3035" s="22"/>
      <c r="AN3035" s="22"/>
    </row>
    <row r="3036" spans="37:40">
      <c r="AK3036" s="22"/>
      <c r="AL3036" s="22"/>
      <c r="AM3036" s="22"/>
      <c r="AN3036" s="22"/>
    </row>
    <row r="3037" spans="37:40">
      <c r="AK3037" s="22"/>
      <c r="AL3037" s="22"/>
      <c r="AM3037" s="22"/>
      <c r="AN3037" s="22"/>
    </row>
    <row r="3038" spans="37:40">
      <c r="AK3038" s="22"/>
      <c r="AL3038" s="22"/>
      <c r="AM3038" s="22"/>
      <c r="AN3038" s="22"/>
    </row>
    <row r="3039" spans="37:40">
      <c r="AK3039" s="22"/>
      <c r="AL3039" s="22"/>
      <c r="AM3039" s="22"/>
      <c r="AN3039" s="22"/>
    </row>
    <row r="3040" spans="37:40">
      <c r="AK3040" s="22"/>
      <c r="AL3040" s="22"/>
      <c r="AM3040" s="22"/>
      <c r="AN3040" s="22"/>
    </row>
    <row r="3041" spans="37:40">
      <c r="AK3041" s="22"/>
      <c r="AL3041" s="22"/>
      <c r="AM3041" s="22"/>
      <c r="AN3041" s="22"/>
    </row>
    <row r="3042" spans="37:40">
      <c r="AK3042" s="22"/>
      <c r="AL3042" s="22"/>
      <c r="AM3042" s="22"/>
      <c r="AN3042" s="22"/>
    </row>
    <row r="3043" spans="37:40">
      <c r="AK3043" s="22"/>
      <c r="AL3043" s="22"/>
      <c r="AM3043" s="22"/>
      <c r="AN3043" s="22"/>
    </row>
    <row r="3044" spans="37:40">
      <c r="AK3044" s="22"/>
      <c r="AL3044" s="22"/>
      <c r="AM3044" s="22"/>
      <c r="AN3044" s="22"/>
    </row>
    <row r="3045" spans="37:40">
      <c r="AK3045" s="22"/>
      <c r="AL3045" s="22"/>
      <c r="AM3045" s="22"/>
      <c r="AN3045" s="22"/>
    </row>
    <row r="3046" spans="37:40">
      <c r="AK3046" s="22"/>
      <c r="AL3046" s="22"/>
      <c r="AM3046" s="22"/>
      <c r="AN3046" s="22"/>
    </row>
    <row r="3047" spans="37:40">
      <c r="AK3047" s="22"/>
      <c r="AL3047" s="22"/>
      <c r="AM3047" s="22"/>
      <c r="AN3047" s="22"/>
    </row>
    <row r="3048" spans="37:40">
      <c r="AK3048" s="22"/>
      <c r="AL3048" s="22"/>
      <c r="AM3048" s="22"/>
      <c r="AN3048" s="22"/>
    </row>
    <row r="3049" spans="37:40">
      <c r="AK3049" s="22"/>
      <c r="AL3049" s="22"/>
      <c r="AM3049" s="22"/>
      <c r="AN3049" s="22"/>
    </row>
    <row r="3050" spans="37:40">
      <c r="AK3050" s="22"/>
      <c r="AL3050" s="22"/>
      <c r="AM3050" s="22"/>
      <c r="AN3050" s="22"/>
    </row>
    <row r="3051" spans="37:40">
      <c r="AK3051" s="22"/>
      <c r="AL3051" s="22"/>
      <c r="AM3051" s="22"/>
      <c r="AN3051" s="22"/>
    </row>
    <row r="3052" spans="37:40">
      <c r="AK3052" s="22"/>
      <c r="AL3052" s="22"/>
      <c r="AM3052" s="22"/>
      <c r="AN3052" s="22"/>
    </row>
    <row r="3053" spans="37:40">
      <c r="AK3053" s="22"/>
      <c r="AL3053" s="22"/>
      <c r="AM3053" s="22"/>
      <c r="AN3053" s="22"/>
    </row>
    <row r="3054" spans="37:40">
      <c r="AK3054" s="22"/>
      <c r="AL3054" s="22"/>
      <c r="AM3054" s="22"/>
      <c r="AN3054" s="22"/>
    </row>
    <row r="3055" spans="37:40">
      <c r="AK3055" s="22"/>
      <c r="AL3055" s="22"/>
      <c r="AM3055" s="22"/>
      <c r="AN3055" s="22"/>
    </row>
    <row r="3056" spans="37:40">
      <c r="AK3056" s="22"/>
      <c r="AL3056" s="22"/>
      <c r="AM3056" s="22"/>
      <c r="AN3056" s="22"/>
    </row>
    <row r="3057" spans="37:40">
      <c r="AK3057" s="22"/>
      <c r="AL3057" s="22"/>
      <c r="AM3057" s="22"/>
      <c r="AN3057" s="22"/>
    </row>
    <row r="3058" spans="37:40">
      <c r="AK3058" s="22"/>
      <c r="AL3058" s="22"/>
      <c r="AM3058" s="22"/>
      <c r="AN3058" s="22"/>
    </row>
    <row r="3059" spans="37:40">
      <c r="AK3059" s="22"/>
      <c r="AL3059" s="22"/>
      <c r="AM3059" s="22"/>
      <c r="AN3059" s="22"/>
    </row>
    <row r="3060" spans="37:40">
      <c r="AK3060" s="22"/>
      <c r="AL3060" s="22"/>
      <c r="AM3060" s="22"/>
      <c r="AN3060" s="22"/>
    </row>
    <row r="3061" spans="37:40">
      <c r="AK3061" s="22"/>
      <c r="AL3061" s="22"/>
      <c r="AM3061" s="22"/>
      <c r="AN3061" s="22"/>
    </row>
    <row r="3062" spans="37:40">
      <c r="AK3062" s="22"/>
      <c r="AL3062" s="22"/>
      <c r="AM3062" s="22"/>
      <c r="AN3062" s="22"/>
    </row>
    <row r="3063" spans="37:40">
      <c r="AK3063" s="22"/>
      <c r="AL3063" s="22"/>
      <c r="AM3063" s="22"/>
      <c r="AN3063" s="22"/>
    </row>
    <row r="3064" spans="37:40">
      <c r="AK3064" s="22"/>
      <c r="AL3064" s="22"/>
      <c r="AM3064" s="22"/>
      <c r="AN3064" s="22"/>
    </row>
    <row r="3065" spans="37:40">
      <c r="AK3065" s="22"/>
      <c r="AL3065" s="22"/>
      <c r="AM3065" s="22"/>
      <c r="AN3065" s="22"/>
    </row>
    <row r="3066" spans="37:40">
      <c r="AK3066" s="22"/>
      <c r="AL3066" s="22"/>
      <c r="AM3066" s="22"/>
      <c r="AN3066" s="22"/>
    </row>
    <row r="3067" spans="37:40">
      <c r="AK3067" s="22"/>
      <c r="AL3067" s="22"/>
      <c r="AM3067" s="22"/>
      <c r="AN3067" s="22"/>
    </row>
    <row r="3068" spans="37:40">
      <c r="AK3068" s="22"/>
      <c r="AL3068" s="22"/>
      <c r="AM3068" s="22"/>
      <c r="AN3068" s="22"/>
    </row>
    <row r="3069" spans="37:40">
      <c r="AK3069" s="22"/>
      <c r="AL3069" s="22"/>
      <c r="AM3069" s="22"/>
      <c r="AN3069" s="22"/>
    </row>
    <row r="3070" spans="37:40">
      <c r="AK3070" s="22"/>
      <c r="AL3070" s="22"/>
      <c r="AM3070" s="22"/>
      <c r="AN3070" s="22"/>
    </row>
    <row r="3071" spans="37:40">
      <c r="AK3071" s="22"/>
      <c r="AL3071" s="22"/>
      <c r="AM3071" s="22"/>
      <c r="AN3071" s="22"/>
    </row>
    <row r="3072" spans="37:40">
      <c r="AK3072" s="22"/>
      <c r="AL3072" s="22"/>
      <c r="AM3072" s="22"/>
      <c r="AN3072" s="22"/>
    </row>
    <row r="3073" spans="37:40">
      <c r="AK3073" s="22"/>
      <c r="AL3073" s="22"/>
      <c r="AM3073" s="22"/>
      <c r="AN3073" s="22"/>
    </row>
    <row r="3074" spans="37:40">
      <c r="AK3074" s="22"/>
      <c r="AL3074" s="22"/>
      <c r="AM3074" s="22"/>
      <c r="AN3074" s="22"/>
    </row>
    <row r="3075" spans="37:40">
      <c r="AK3075" s="22"/>
      <c r="AL3075" s="22"/>
      <c r="AM3075" s="22"/>
      <c r="AN3075" s="22"/>
    </row>
    <row r="3076" spans="37:40">
      <c r="AK3076" s="22"/>
      <c r="AL3076" s="22"/>
      <c r="AM3076" s="22"/>
      <c r="AN3076" s="22"/>
    </row>
    <row r="3077" spans="37:40">
      <c r="AK3077" s="22"/>
      <c r="AL3077" s="22"/>
      <c r="AM3077" s="22"/>
      <c r="AN3077" s="22"/>
    </row>
    <row r="3078" spans="37:40">
      <c r="AK3078" s="22"/>
      <c r="AL3078" s="22"/>
      <c r="AM3078" s="22"/>
      <c r="AN3078" s="22"/>
    </row>
    <row r="3079" spans="37:40">
      <c r="AK3079" s="22"/>
      <c r="AL3079" s="22"/>
      <c r="AM3079" s="22"/>
      <c r="AN3079" s="22"/>
    </row>
    <row r="3080" spans="37:40">
      <c r="AK3080" s="22"/>
      <c r="AL3080" s="22"/>
      <c r="AM3080" s="22"/>
      <c r="AN3080" s="22"/>
    </row>
    <row r="3081" spans="37:40">
      <c r="AK3081" s="22"/>
      <c r="AL3081" s="22"/>
      <c r="AM3081" s="22"/>
      <c r="AN3081" s="22"/>
    </row>
    <row r="3082" spans="37:40">
      <c r="AK3082" s="22"/>
      <c r="AL3082" s="22"/>
      <c r="AM3082" s="22"/>
      <c r="AN3082" s="22"/>
    </row>
    <row r="3083" spans="37:40">
      <c r="AK3083" s="22"/>
      <c r="AL3083" s="22"/>
      <c r="AM3083" s="22"/>
      <c r="AN3083" s="22"/>
    </row>
    <row r="3084" spans="37:40">
      <c r="AK3084" s="22"/>
      <c r="AL3084" s="22"/>
      <c r="AM3084" s="22"/>
      <c r="AN3084" s="22"/>
    </row>
    <row r="3085" spans="37:40">
      <c r="AK3085" s="22"/>
      <c r="AL3085" s="22"/>
      <c r="AM3085" s="22"/>
      <c r="AN3085" s="22"/>
    </row>
    <row r="3086" spans="37:40">
      <c r="AK3086" s="22"/>
      <c r="AL3086" s="22"/>
      <c r="AM3086" s="22"/>
      <c r="AN3086" s="22"/>
    </row>
    <row r="3087" spans="37:40">
      <c r="AK3087" s="22"/>
      <c r="AL3087" s="22"/>
      <c r="AM3087" s="22"/>
      <c r="AN3087" s="22"/>
    </row>
    <row r="3088" spans="37:40">
      <c r="AK3088" s="22"/>
      <c r="AL3088" s="22"/>
      <c r="AM3088" s="22"/>
      <c r="AN3088" s="22"/>
    </row>
    <row r="3089" spans="37:40">
      <c r="AK3089" s="22"/>
      <c r="AL3089" s="22"/>
      <c r="AM3089" s="22"/>
      <c r="AN3089" s="22"/>
    </row>
    <row r="3090" spans="37:40">
      <c r="AK3090" s="22"/>
      <c r="AL3090" s="22"/>
      <c r="AM3090" s="22"/>
      <c r="AN3090" s="22"/>
    </row>
    <row r="3091" spans="37:40">
      <c r="AK3091" s="22"/>
      <c r="AL3091" s="22"/>
      <c r="AM3091" s="22"/>
      <c r="AN3091" s="22"/>
    </row>
    <row r="3092" spans="37:40">
      <c r="AK3092" s="22"/>
      <c r="AL3092" s="22"/>
      <c r="AM3092" s="22"/>
      <c r="AN3092" s="22"/>
    </row>
    <row r="3093" spans="37:40">
      <c r="AK3093" s="22"/>
      <c r="AL3093" s="22"/>
      <c r="AM3093" s="22"/>
      <c r="AN3093" s="22"/>
    </row>
    <row r="3094" spans="37:40">
      <c r="AK3094" s="22"/>
      <c r="AL3094" s="22"/>
      <c r="AM3094" s="22"/>
      <c r="AN3094" s="22"/>
    </row>
    <row r="3095" spans="37:40">
      <c r="AK3095" s="22"/>
      <c r="AL3095" s="22"/>
      <c r="AM3095" s="22"/>
      <c r="AN3095" s="22"/>
    </row>
    <row r="3096" spans="37:40">
      <c r="AK3096" s="22"/>
      <c r="AL3096" s="22"/>
      <c r="AM3096" s="22"/>
      <c r="AN3096" s="22"/>
    </row>
    <row r="3097" spans="37:40">
      <c r="AK3097" s="22"/>
      <c r="AL3097" s="22"/>
      <c r="AM3097" s="22"/>
      <c r="AN3097" s="22"/>
    </row>
    <row r="3098" spans="37:40">
      <c r="AK3098" s="22"/>
      <c r="AL3098" s="22"/>
      <c r="AM3098" s="22"/>
      <c r="AN3098" s="22"/>
    </row>
    <row r="3099" spans="37:40">
      <c r="AK3099" s="22"/>
      <c r="AL3099" s="22"/>
      <c r="AM3099" s="22"/>
      <c r="AN3099" s="22"/>
    </row>
    <row r="3100" spans="37:40">
      <c r="AK3100" s="22"/>
      <c r="AL3100" s="22"/>
      <c r="AM3100" s="22"/>
      <c r="AN3100" s="22"/>
    </row>
    <row r="3101" spans="37:40">
      <c r="AK3101" s="22"/>
      <c r="AL3101" s="22"/>
      <c r="AM3101" s="22"/>
      <c r="AN3101" s="22"/>
    </row>
    <row r="3102" spans="37:40">
      <c r="AK3102" s="22"/>
      <c r="AL3102" s="22"/>
      <c r="AM3102" s="22"/>
      <c r="AN3102" s="22"/>
    </row>
    <row r="3103" spans="37:40">
      <c r="AK3103" s="22"/>
      <c r="AL3103" s="22"/>
      <c r="AM3103" s="22"/>
      <c r="AN3103" s="22"/>
    </row>
    <row r="3104" spans="37:40">
      <c r="AK3104" s="22"/>
      <c r="AL3104" s="22"/>
      <c r="AM3104" s="22"/>
      <c r="AN3104" s="22"/>
    </row>
    <row r="3105" spans="37:40">
      <c r="AK3105" s="22"/>
      <c r="AL3105" s="22"/>
      <c r="AM3105" s="22"/>
      <c r="AN3105" s="22"/>
    </row>
    <row r="3106" spans="37:40">
      <c r="AK3106" s="22"/>
      <c r="AL3106" s="22"/>
      <c r="AM3106" s="22"/>
      <c r="AN3106" s="22"/>
    </row>
    <row r="3107" spans="37:40">
      <c r="AK3107" s="22"/>
      <c r="AL3107" s="22"/>
      <c r="AM3107" s="22"/>
      <c r="AN3107" s="22"/>
    </row>
    <row r="3108" spans="37:40">
      <c r="AK3108" s="22"/>
      <c r="AL3108" s="22"/>
      <c r="AM3108" s="22"/>
      <c r="AN3108" s="22"/>
    </row>
    <row r="3109" spans="37:40">
      <c r="AK3109" s="22"/>
      <c r="AL3109" s="22"/>
      <c r="AM3109" s="22"/>
      <c r="AN3109" s="22"/>
    </row>
    <row r="3110" spans="37:40">
      <c r="AK3110" s="22"/>
      <c r="AL3110" s="22"/>
      <c r="AM3110" s="22"/>
      <c r="AN3110" s="22"/>
    </row>
    <row r="3111" spans="37:40">
      <c r="AK3111" s="22"/>
      <c r="AL3111" s="22"/>
      <c r="AM3111" s="22"/>
      <c r="AN3111" s="22"/>
    </row>
    <row r="3112" spans="37:40">
      <c r="AK3112" s="22"/>
      <c r="AL3112" s="22"/>
      <c r="AM3112" s="22"/>
      <c r="AN3112" s="22"/>
    </row>
    <row r="3113" spans="37:40">
      <c r="AK3113" s="22"/>
      <c r="AL3113" s="22"/>
      <c r="AM3113" s="22"/>
      <c r="AN3113" s="22"/>
    </row>
    <row r="3114" spans="37:40">
      <c r="AK3114" s="22"/>
      <c r="AL3114" s="22"/>
      <c r="AM3114" s="22"/>
      <c r="AN3114" s="22"/>
    </row>
    <row r="3115" spans="37:40">
      <c r="AK3115" s="22"/>
      <c r="AL3115" s="22"/>
      <c r="AM3115" s="22"/>
      <c r="AN3115" s="22"/>
    </row>
    <row r="3116" spans="37:40">
      <c r="AK3116" s="22"/>
      <c r="AL3116" s="22"/>
      <c r="AM3116" s="22"/>
      <c r="AN3116" s="22"/>
    </row>
    <row r="3117" spans="37:40">
      <c r="AK3117" s="22"/>
      <c r="AL3117" s="22"/>
      <c r="AM3117" s="22"/>
      <c r="AN3117" s="22"/>
    </row>
    <row r="3118" spans="37:40">
      <c r="AK3118" s="22"/>
      <c r="AL3118" s="22"/>
      <c r="AM3118" s="22"/>
      <c r="AN3118" s="22"/>
    </row>
    <row r="3119" spans="37:40">
      <c r="AK3119" s="22"/>
      <c r="AL3119" s="22"/>
      <c r="AM3119" s="22"/>
      <c r="AN3119" s="22"/>
    </row>
    <row r="3120" spans="37:40">
      <c r="AK3120" s="22"/>
      <c r="AL3120" s="22"/>
      <c r="AM3120" s="22"/>
      <c r="AN3120" s="22"/>
    </row>
    <row r="3121" spans="37:40">
      <c r="AK3121" s="22"/>
      <c r="AL3121" s="22"/>
      <c r="AM3121" s="22"/>
      <c r="AN3121" s="22"/>
    </row>
    <row r="3122" spans="37:40">
      <c r="AK3122" s="22"/>
      <c r="AL3122" s="22"/>
      <c r="AM3122" s="22"/>
      <c r="AN3122" s="22"/>
    </row>
    <row r="3123" spans="37:40">
      <c r="AK3123" s="22"/>
      <c r="AL3123" s="22"/>
      <c r="AM3123" s="22"/>
      <c r="AN3123" s="22"/>
    </row>
    <row r="3124" spans="37:40">
      <c r="AK3124" s="22"/>
      <c r="AL3124" s="22"/>
      <c r="AM3124" s="22"/>
      <c r="AN3124" s="22"/>
    </row>
    <row r="3125" spans="37:40">
      <c r="AK3125" s="22"/>
      <c r="AL3125" s="22"/>
      <c r="AM3125" s="22"/>
      <c r="AN3125" s="22"/>
    </row>
    <row r="3126" spans="37:40">
      <c r="AK3126" s="22"/>
      <c r="AL3126" s="22"/>
      <c r="AM3126" s="22"/>
      <c r="AN3126" s="22"/>
    </row>
    <row r="3127" spans="37:40">
      <c r="AK3127" s="22"/>
      <c r="AL3127" s="22"/>
      <c r="AM3127" s="22"/>
      <c r="AN3127" s="22"/>
    </row>
    <row r="3128" spans="37:40">
      <c r="AK3128" s="22"/>
      <c r="AL3128" s="22"/>
      <c r="AM3128" s="22"/>
      <c r="AN3128" s="22"/>
    </row>
    <row r="3129" spans="37:40">
      <c r="AK3129" s="22"/>
      <c r="AL3129" s="22"/>
      <c r="AM3129" s="22"/>
      <c r="AN3129" s="22"/>
    </row>
    <row r="3130" spans="37:40">
      <c r="AK3130" s="22"/>
      <c r="AL3130" s="22"/>
      <c r="AM3130" s="22"/>
      <c r="AN3130" s="22"/>
    </row>
    <row r="3131" spans="37:40">
      <c r="AK3131" s="22"/>
      <c r="AL3131" s="22"/>
      <c r="AM3131" s="22"/>
      <c r="AN3131" s="22"/>
    </row>
    <row r="3132" spans="37:40">
      <c r="AK3132" s="22"/>
      <c r="AL3132" s="22"/>
      <c r="AM3132" s="22"/>
      <c r="AN3132" s="22"/>
    </row>
    <row r="3133" spans="37:40">
      <c r="AK3133" s="22"/>
      <c r="AL3133" s="22"/>
      <c r="AM3133" s="22"/>
      <c r="AN3133" s="22"/>
    </row>
    <row r="3134" spans="37:40">
      <c r="AK3134" s="22"/>
      <c r="AL3134" s="22"/>
      <c r="AM3134" s="22"/>
      <c r="AN3134" s="22"/>
    </row>
    <row r="3135" spans="37:40">
      <c r="AK3135" s="22"/>
      <c r="AL3135" s="22"/>
      <c r="AM3135" s="22"/>
      <c r="AN3135" s="22"/>
    </row>
    <row r="3136" spans="37:40">
      <c r="AK3136" s="22"/>
      <c r="AL3136" s="22"/>
      <c r="AM3136" s="22"/>
      <c r="AN3136" s="22"/>
    </row>
    <row r="3137" spans="37:40">
      <c r="AK3137" s="22"/>
      <c r="AL3137" s="22"/>
      <c r="AM3137" s="22"/>
      <c r="AN3137" s="22"/>
    </row>
    <row r="3138" spans="37:40">
      <c r="AK3138" s="22"/>
      <c r="AL3138" s="22"/>
      <c r="AM3138" s="22"/>
      <c r="AN3138" s="22"/>
    </row>
    <row r="3139" spans="37:40">
      <c r="AK3139" s="22"/>
      <c r="AL3139" s="22"/>
      <c r="AM3139" s="22"/>
      <c r="AN3139" s="22"/>
    </row>
    <row r="3140" spans="37:40">
      <c r="AK3140" s="22"/>
      <c r="AL3140" s="22"/>
      <c r="AM3140" s="22"/>
      <c r="AN3140" s="22"/>
    </row>
    <row r="3141" spans="37:40">
      <c r="AK3141" s="22"/>
      <c r="AL3141" s="22"/>
      <c r="AM3141" s="22"/>
      <c r="AN3141" s="22"/>
    </row>
    <row r="3142" spans="37:40">
      <c r="AK3142" s="22"/>
      <c r="AL3142" s="22"/>
      <c r="AM3142" s="22"/>
      <c r="AN3142" s="22"/>
    </row>
    <row r="3143" spans="37:40">
      <c r="AK3143" s="22"/>
      <c r="AL3143" s="22"/>
      <c r="AM3143" s="22"/>
      <c r="AN3143" s="22"/>
    </row>
    <row r="3144" spans="37:40">
      <c r="AK3144" s="22"/>
      <c r="AL3144" s="22"/>
      <c r="AM3144" s="22"/>
      <c r="AN3144" s="22"/>
    </row>
    <row r="3145" spans="37:40">
      <c r="AK3145" s="22"/>
      <c r="AL3145" s="22"/>
      <c r="AM3145" s="22"/>
      <c r="AN3145" s="22"/>
    </row>
    <row r="3146" spans="37:40">
      <c r="AK3146" s="22"/>
      <c r="AL3146" s="22"/>
      <c r="AM3146" s="22"/>
      <c r="AN3146" s="22"/>
    </row>
    <row r="3147" spans="37:40">
      <c r="AK3147" s="22"/>
      <c r="AL3147" s="22"/>
      <c r="AM3147" s="22"/>
      <c r="AN3147" s="22"/>
    </row>
    <row r="3148" spans="37:40">
      <c r="AK3148" s="22"/>
      <c r="AL3148" s="22"/>
      <c r="AM3148" s="22"/>
      <c r="AN3148" s="22"/>
    </row>
    <row r="3149" spans="37:40">
      <c r="AK3149" s="22"/>
      <c r="AL3149" s="22"/>
      <c r="AM3149" s="22"/>
      <c r="AN3149" s="22"/>
    </row>
    <row r="3150" spans="37:40">
      <c r="AK3150" s="22"/>
      <c r="AL3150" s="22"/>
      <c r="AM3150" s="22"/>
      <c r="AN3150" s="22"/>
    </row>
    <row r="3151" spans="37:40">
      <c r="AK3151" s="22"/>
      <c r="AL3151" s="22"/>
      <c r="AM3151" s="22"/>
      <c r="AN3151" s="22"/>
    </row>
    <row r="3152" spans="37:40">
      <c r="AK3152" s="22"/>
      <c r="AL3152" s="22"/>
      <c r="AM3152" s="22"/>
      <c r="AN3152" s="22"/>
    </row>
    <row r="3153" spans="37:40">
      <c r="AK3153" s="22"/>
      <c r="AL3153" s="22"/>
      <c r="AM3153" s="22"/>
      <c r="AN3153" s="22"/>
    </row>
    <row r="3154" spans="37:40">
      <c r="AK3154" s="22"/>
      <c r="AL3154" s="22"/>
      <c r="AM3154" s="22"/>
      <c r="AN3154" s="22"/>
    </row>
    <row r="3155" spans="37:40">
      <c r="AK3155" s="22"/>
      <c r="AL3155" s="22"/>
      <c r="AM3155" s="22"/>
      <c r="AN3155" s="22"/>
    </row>
    <row r="3156" spans="37:40">
      <c r="AK3156" s="22"/>
      <c r="AL3156" s="22"/>
      <c r="AM3156" s="22"/>
      <c r="AN3156" s="22"/>
    </row>
    <row r="3157" spans="37:40">
      <c r="AK3157" s="22"/>
      <c r="AL3157" s="22"/>
      <c r="AM3157" s="22"/>
      <c r="AN3157" s="22"/>
    </row>
    <row r="3158" spans="37:40">
      <c r="AK3158" s="22"/>
      <c r="AL3158" s="22"/>
      <c r="AM3158" s="22"/>
      <c r="AN3158" s="22"/>
    </row>
    <row r="3159" spans="37:40">
      <c r="AK3159" s="22"/>
      <c r="AL3159" s="22"/>
      <c r="AM3159" s="22"/>
      <c r="AN3159" s="22"/>
    </row>
    <row r="3160" spans="37:40">
      <c r="AK3160" s="22"/>
      <c r="AL3160" s="22"/>
      <c r="AM3160" s="22"/>
      <c r="AN3160" s="22"/>
    </row>
    <row r="3161" spans="37:40">
      <c r="AK3161" s="22"/>
      <c r="AL3161" s="22"/>
      <c r="AM3161" s="22"/>
      <c r="AN3161" s="22"/>
    </row>
    <row r="3162" spans="37:40">
      <c r="AK3162" s="22"/>
      <c r="AL3162" s="22"/>
      <c r="AM3162" s="22"/>
      <c r="AN3162" s="22"/>
    </row>
    <row r="3163" spans="37:40">
      <c r="AK3163" s="22"/>
      <c r="AL3163" s="22"/>
      <c r="AM3163" s="22"/>
      <c r="AN3163" s="22"/>
    </row>
    <row r="3164" spans="37:40">
      <c r="AK3164" s="22"/>
      <c r="AL3164" s="22"/>
      <c r="AM3164" s="22"/>
      <c r="AN3164" s="22"/>
    </row>
    <row r="3165" spans="37:40">
      <c r="AK3165" s="22"/>
      <c r="AL3165" s="22"/>
      <c r="AM3165" s="22"/>
      <c r="AN3165" s="22"/>
    </row>
    <row r="3166" spans="37:40">
      <c r="AK3166" s="22"/>
      <c r="AL3166" s="22"/>
      <c r="AM3166" s="22"/>
      <c r="AN3166" s="22"/>
    </row>
    <row r="3167" spans="37:40">
      <c r="AK3167" s="22"/>
      <c r="AL3167" s="22"/>
      <c r="AM3167" s="22"/>
      <c r="AN3167" s="22"/>
    </row>
    <row r="3168" spans="37:40">
      <c r="AK3168" s="22"/>
      <c r="AL3168" s="22"/>
      <c r="AM3168" s="22"/>
      <c r="AN3168" s="22"/>
    </row>
    <row r="3169" spans="37:40">
      <c r="AK3169" s="22"/>
      <c r="AL3169" s="22"/>
      <c r="AM3169" s="22"/>
      <c r="AN3169" s="22"/>
    </row>
    <row r="3170" spans="37:40">
      <c r="AK3170" s="22"/>
      <c r="AL3170" s="22"/>
      <c r="AM3170" s="22"/>
      <c r="AN3170" s="22"/>
    </row>
    <row r="3171" spans="37:40">
      <c r="AK3171" s="22"/>
      <c r="AL3171" s="22"/>
      <c r="AM3171" s="22"/>
      <c r="AN3171" s="22"/>
    </row>
    <row r="3172" spans="37:40">
      <c r="AK3172" s="22"/>
      <c r="AL3172" s="22"/>
      <c r="AM3172" s="22"/>
      <c r="AN3172" s="22"/>
    </row>
    <row r="3173" spans="37:40">
      <c r="AK3173" s="22"/>
      <c r="AL3173" s="22"/>
      <c r="AM3173" s="22"/>
      <c r="AN3173" s="22"/>
    </row>
    <row r="3174" spans="37:40">
      <c r="AK3174" s="22"/>
      <c r="AL3174" s="22"/>
      <c r="AM3174" s="22"/>
      <c r="AN3174" s="22"/>
    </row>
    <row r="3175" spans="37:40">
      <c r="AK3175" s="22"/>
      <c r="AL3175" s="22"/>
      <c r="AM3175" s="22"/>
      <c r="AN3175" s="22"/>
    </row>
    <row r="3176" spans="37:40">
      <c r="AK3176" s="22"/>
      <c r="AL3176" s="22"/>
      <c r="AM3176" s="22"/>
      <c r="AN3176" s="22"/>
    </row>
    <row r="3177" spans="37:40">
      <c r="AK3177" s="22"/>
      <c r="AL3177" s="22"/>
      <c r="AM3177" s="22"/>
      <c r="AN3177" s="22"/>
    </row>
    <row r="3178" spans="37:40">
      <c r="AK3178" s="22"/>
      <c r="AL3178" s="22"/>
      <c r="AM3178" s="22"/>
      <c r="AN3178" s="22"/>
    </row>
    <row r="3179" spans="37:40">
      <c r="AK3179" s="22"/>
      <c r="AL3179" s="22"/>
      <c r="AM3179" s="22"/>
      <c r="AN3179" s="22"/>
    </row>
    <row r="3180" spans="37:40">
      <c r="AK3180" s="22"/>
      <c r="AL3180" s="22"/>
      <c r="AM3180" s="22"/>
      <c r="AN3180" s="22"/>
    </row>
    <row r="3181" spans="37:40">
      <c r="AK3181" s="22"/>
      <c r="AL3181" s="22"/>
      <c r="AM3181" s="22"/>
      <c r="AN3181" s="22"/>
    </row>
    <row r="3182" spans="37:40">
      <c r="AK3182" s="22"/>
      <c r="AL3182" s="22"/>
      <c r="AM3182" s="22"/>
      <c r="AN3182" s="22"/>
    </row>
    <row r="3183" spans="37:40">
      <c r="AK3183" s="22"/>
      <c r="AL3183" s="22"/>
      <c r="AM3183" s="22"/>
      <c r="AN3183" s="22"/>
    </row>
    <row r="3184" spans="37:40">
      <c r="AK3184" s="22"/>
      <c r="AL3184" s="22"/>
      <c r="AM3184" s="22"/>
      <c r="AN3184" s="22"/>
    </row>
    <row r="3185" spans="37:40">
      <c r="AK3185" s="22"/>
      <c r="AL3185" s="22"/>
      <c r="AM3185" s="22"/>
      <c r="AN3185" s="22"/>
    </row>
    <row r="3186" spans="37:40">
      <c r="AK3186" s="22"/>
      <c r="AL3186" s="22"/>
      <c r="AM3186" s="22"/>
      <c r="AN3186" s="22"/>
    </row>
    <row r="3187" spans="37:40">
      <c r="AK3187" s="22"/>
      <c r="AL3187" s="22"/>
      <c r="AM3187" s="22"/>
      <c r="AN3187" s="22"/>
    </row>
    <row r="3188" spans="37:40">
      <c r="AK3188" s="22"/>
      <c r="AL3188" s="22"/>
      <c r="AM3188" s="22"/>
      <c r="AN3188" s="22"/>
    </row>
    <row r="3189" spans="37:40">
      <c r="AK3189" s="22"/>
      <c r="AL3189" s="22"/>
      <c r="AM3189" s="22"/>
      <c r="AN3189" s="22"/>
    </row>
    <row r="3190" spans="37:40">
      <c r="AK3190" s="22"/>
      <c r="AL3190" s="22"/>
      <c r="AM3190" s="22"/>
      <c r="AN3190" s="22"/>
    </row>
    <row r="3191" spans="37:40">
      <c r="AK3191" s="22"/>
      <c r="AL3191" s="22"/>
      <c r="AM3191" s="22"/>
      <c r="AN3191" s="22"/>
    </row>
    <row r="3192" spans="37:40">
      <c r="AK3192" s="22"/>
      <c r="AL3192" s="22"/>
      <c r="AM3192" s="22"/>
      <c r="AN3192" s="22"/>
    </row>
    <row r="3193" spans="37:40">
      <c r="AK3193" s="22"/>
      <c r="AL3193" s="22"/>
      <c r="AM3193" s="22"/>
      <c r="AN3193" s="22"/>
    </row>
    <row r="3194" spans="37:40">
      <c r="AK3194" s="22"/>
      <c r="AL3194" s="22"/>
      <c r="AM3194" s="22"/>
      <c r="AN3194" s="22"/>
    </row>
    <row r="3195" spans="37:40">
      <c r="AK3195" s="22"/>
      <c r="AL3195" s="22"/>
      <c r="AM3195" s="22"/>
      <c r="AN3195" s="22"/>
    </row>
    <row r="3196" spans="37:40">
      <c r="AK3196" s="22"/>
      <c r="AL3196" s="22"/>
      <c r="AM3196" s="22"/>
      <c r="AN3196" s="22"/>
    </row>
    <row r="3197" spans="37:40">
      <c r="AK3197" s="22"/>
      <c r="AL3197" s="22"/>
      <c r="AM3197" s="22"/>
      <c r="AN3197" s="22"/>
    </row>
    <row r="3198" spans="37:40">
      <c r="AK3198" s="22"/>
      <c r="AL3198" s="22"/>
      <c r="AM3198" s="22"/>
      <c r="AN3198" s="22"/>
    </row>
    <row r="3199" spans="37:40">
      <c r="AK3199" s="22"/>
      <c r="AL3199" s="22"/>
      <c r="AM3199" s="22"/>
      <c r="AN3199" s="22"/>
    </row>
    <row r="3200" spans="37:40">
      <c r="AK3200" s="22"/>
      <c r="AL3200" s="22"/>
      <c r="AM3200" s="22"/>
      <c r="AN3200" s="22"/>
    </row>
    <row r="3201" spans="37:40">
      <c r="AK3201" s="22"/>
      <c r="AL3201" s="22"/>
      <c r="AM3201" s="22"/>
      <c r="AN3201" s="22"/>
    </row>
    <row r="3202" spans="37:40">
      <c r="AK3202" s="22"/>
      <c r="AL3202" s="22"/>
      <c r="AM3202" s="22"/>
      <c r="AN3202" s="22"/>
    </row>
    <row r="3203" spans="37:40">
      <c r="AK3203" s="22"/>
      <c r="AL3203" s="22"/>
      <c r="AM3203" s="22"/>
      <c r="AN3203" s="22"/>
    </row>
    <row r="3204" spans="37:40">
      <c r="AK3204" s="22"/>
      <c r="AL3204" s="22"/>
      <c r="AM3204" s="22"/>
      <c r="AN3204" s="22"/>
    </row>
    <row r="3205" spans="37:40">
      <c r="AK3205" s="22"/>
      <c r="AL3205" s="22"/>
      <c r="AM3205" s="22"/>
      <c r="AN3205" s="22"/>
    </row>
    <row r="3206" spans="37:40">
      <c r="AK3206" s="22"/>
      <c r="AL3206" s="22"/>
      <c r="AM3206" s="22"/>
      <c r="AN3206" s="22"/>
    </row>
    <row r="3207" spans="37:40">
      <c r="AK3207" s="22"/>
      <c r="AL3207" s="22"/>
      <c r="AM3207" s="22"/>
      <c r="AN3207" s="22"/>
    </row>
    <row r="3208" spans="37:40">
      <c r="AK3208" s="22"/>
      <c r="AL3208" s="22"/>
      <c r="AM3208" s="22"/>
      <c r="AN3208" s="22"/>
    </row>
    <row r="3209" spans="37:40">
      <c r="AK3209" s="22"/>
      <c r="AL3209" s="22"/>
      <c r="AM3209" s="22"/>
      <c r="AN3209" s="22"/>
    </row>
    <row r="3210" spans="37:40">
      <c r="AK3210" s="22"/>
      <c r="AL3210" s="22"/>
      <c r="AM3210" s="22"/>
      <c r="AN3210" s="22"/>
    </row>
    <row r="3211" spans="37:40">
      <c r="AK3211" s="22"/>
      <c r="AL3211" s="22"/>
      <c r="AM3211" s="22"/>
      <c r="AN3211" s="22"/>
    </row>
    <row r="3212" spans="37:40">
      <c r="AK3212" s="22"/>
      <c r="AL3212" s="22"/>
      <c r="AM3212" s="22"/>
      <c r="AN3212" s="22"/>
    </row>
    <row r="3213" spans="37:40">
      <c r="AK3213" s="22"/>
      <c r="AL3213" s="22"/>
      <c r="AM3213" s="22"/>
      <c r="AN3213" s="22"/>
    </row>
    <row r="3214" spans="37:40">
      <c r="AK3214" s="22"/>
      <c r="AL3214" s="22"/>
      <c r="AM3214" s="22"/>
      <c r="AN3214" s="22"/>
    </row>
    <row r="3215" spans="37:40">
      <c r="AK3215" s="22"/>
      <c r="AL3215" s="22"/>
      <c r="AM3215" s="22"/>
      <c r="AN3215" s="22"/>
    </row>
    <row r="3216" spans="37:40">
      <c r="AK3216" s="22"/>
      <c r="AL3216" s="22"/>
      <c r="AM3216" s="22"/>
      <c r="AN3216" s="22"/>
    </row>
    <row r="3217" spans="37:40">
      <c r="AK3217" s="22"/>
      <c r="AL3217" s="22"/>
      <c r="AM3217" s="22"/>
      <c r="AN3217" s="22"/>
    </row>
    <row r="3218" spans="37:40">
      <c r="AK3218" s="22"/>
      <c r="AL3218" s="22"/>
      <c r="AM3218" s="22"/>
      <c r="AN3218" s="22"/>
    </row>
    <row r="3219" spans="37:40">
      <c r="AK3219" s="22"/>
      <c r="AL3219" s="22"/>
      <c r="AM3219" s="22"/>
      <c r="AN3219" s="22"/>
    </row>
    <row r="3220" spans="37:40">
      <c r="AK3220" s="22"/>
      <c r="AL3220" s="22"/>
      <c r="AM3220" s="22"/>
      <c r="AN3220" s="22"/>
    </row>
    <row r="3221" spans="37:40">
      <c r="AK3221" s="22"/>
      <c r="AL3221" s="22"/>
      <c r="AM3221" s="22"/>
      <c r="AN3221" s="22"/>
    </row>
    <row r="3222" spans="37:40">
      <c r="AK3222" s="22"/>
      <c r="AL3222" s="22"/>
      <c r="AM3222" s="22"/>
      <c r="AN3222" s="22"/>
    </row>
    <row r="3223" spans="37:40">
      <c r="AK3223" s="22"/>
      <c r="AL3223" s="22"/>
      <c r="AM3223" s="22"/>
      <c r="AN3223" s="22"/>
    </row>
    <row r="3224" spans="37:40">
      <c r="AK3224" s="22"/>
      <c r="AL3224" s="22"/>
      <c r="AM3224" s="22"/>
      <c r="AN3224" s="22"/>
    </row>
    <row r="3225" spans="37:40">
      <c r="AK3225" s="22"/>
      <c r="AL3225" s="22"/>
      <c r="AM3225" s="22"/>
      <c r="AN3225" s="22"/>
    </row>
    <row r="3226" spans="37:40">
      <c r="AK3226" s="22"/>
      <c r="AL3226" s="22"/>
      <c r="AM3226" s="22"/>
      <c r="AN3226" s="22"/>
    </row>
    <row r="3227" spans="37:40">
      <c r="AK3227" s="22"/>
      <c r="AL3227" s="22"/>
      <c r="AM3227" s="22"/>
      <c r="AN3227" s="22"/>
    </row>
    <row r="3228" spans="37:40">
      <c r="AK3228" s="22"/>
      <c r="AL3228" s="22"/>
      <c r="AM3228" s="22"/>
      <c r="AN3228" s="22"/>
    </row>
    <row r="3229" spans="37:40">
      <c r="AK3229" s="22"/>
      <c r="AL3229" s="22"/>
      <c r="AM3229" s="22"/>
      <c r="AN3229" s="22"/>
    </row>
    <row r="3230" spans="37:40">
      <c r="AK3230" s="22"/>
      <c r="AL3230" s="22"/>
      <c r="AM3230" s="22"/>
      <c r="AN3230" s="22"/>
    </row>
    <row r="3231" spans="37:40">
      <c r="AK3231" s="22"/>
      <c r="AL3231" s="22"/>
      <c r="AM3231" s="22"/>
      <c r="AN3231" s="22"/>
    </row>
    <row r="3232" spans="37:40">
      <c r="AK3232" s="22"/>
      <c r="AL3232" s="22"/>
      <c r="AM3232" s="22"/>
      <c r="AN3232" s="22"/>
    </row>
    <row r="3233" spans="37:40">
      <c r="AK3233" s="22"/>
      <c r="AL3233" s="22"/>
      <c r="AM3233" s="22"/>
      <c r="AN3233" s="22"/>
    </row>
    <row r="3234" spans="37:40">
      <c r="AK3234" s="22"/>
      <c r="AL3234" s="22"/>
      <c r="AM3234" s="22"/>
      <c r="AN3234" s="22"/>
    </row>
    <row r="3235" spans="37:40">
      <c r="AK3235" s="22"/>
      <c r="AL3235" s="22"/>
      <c r="AM3235" s="22"/>
      <c r="AN3235" s="22"/>
    </row>
    <row r="3236" spans="37:40">
      <c r="AK3236" s="22"/>
      <c r="AL3236" s="22"/>
      <c r="AM3236" s="22"/>
      <c r="AN3236" s="22"/>
    </row>
    <row r="3237" spans="37:40">
      <c r="AK3237" s="22"/>
      <c r="AL3237" s="22"/>
      <c r="AM3237" s="22"/>
      <c r="AN3237" s="22"/>
    </row>
    <row r="3238" spans="37:40">
      <c r="AK3238" s="22"/>
      <c r="AL3238" s="22"/>
      <c r="AM3238" s="22"/>
      <c r="AN3238" s="22"/>
    </row>
    <row r="3239" spans="37:40">
      <c r="AK3239" s="22"/>
      <c r="AL3239" s="22"/>
      <c r="AM3239" s="22"/>
      <c r="AN3239" s="22"/>
    </row>
    <row r="3240" spans="37:40">
      <c r="AK3240" s="22"/>
      <c r="AL3240" s="22"/>
      <c r="AM3240" s="22"/>
      <c r="AN3240" s="22"/>
    </row>
    <row r="3241" spans="37:40">
      <c r="AK3241" s="22"/>
      <c r="AL3241" s="22"/>
      <c r="AM3241" s="22"/>
      <c r="AN3241" s="22"/>
    </row>
    <row r="3242" spans="37:40">
      <c r="AK3242" s="22"/>
      <c r="AL3242" s="22"/>
      <c r="AM3242" s="22"/>
      <c r="AN3242" s="22"/>
    </row>
    <row r="3243" spans="37:40">
      <c r="AK3243" s="22"/>
      <c r="AL3243" s="22"/>
      <c r="AM3243" s="22"/>
      <c r="AN3243" s="22"/>
    </row>
    <row r="3244" spans="37:40">
      <c r="AK3244" s="22"/>
      <c r="AL3244" s="22"/>
      <c r="AM3244" s="22"/>
      <c r="AN3244" s="22"/>
    </row>
    <row r="3245" spans="37:40">
      <c r="AK3245" s="22"/>
      <c r="AL3245" s="22"/>
      <c r="AM3245" s="22"/>
      <c r="AN3245" s="22"/>
    </row>
    <row r="3246" spans="37:40">
      <c r="AK3246" s="22"/>
      <c r="AL3246" s="22"/>
      <c r="AM3246" s="22"/>
      <c r="AN3246" s="22"/>
    </row>
    <row r="3247" spans="37:40">
      <c r="AK3247" s="22"/>
      <c r="AL3247" s="22"/>
      <c r="AM3247" s="22"/>
      <c r="AN3247" s="22"/>
    </row>
    <row r="3248" spans="37:40">
      <c r="AK3248" s="22"/>
      <c r="AL3248" s="22"/>
      <c r="AM3248" s="22"/>
      <c r="AN3248" s="22"/>
    </row>
    <row r="3249" spans="37:40">
      <c r="AK3249" s="22"/>
      <c r="AL3249" s="22"/>
      <c r="AM3249" s="22"/>
      <c r="AN3249" s="22"/>
    </row>
    <row r="3250" spans="37:40">
      <c r="AK3250" s="22"/>
      <c r="AL3250" s="22"/>
      <c r="AM3250" s="22"/>
      <c r="AN3250" s="22"/>
    </row>
    <row r="3251" spans="37:40">
      <c r="AK3251" s="22"/>
      <c r="AL3251" s="22"/>
      <c r="AM3251" s="22"/>
      <c r="AN3251" s="22"/>
    </row>
    <row r="3252" spans="37:40">
      <c r="AK3252" s="22"/>
      <c r="AL3252" s="22"/>
      <c r="AM3252" s="22"/>
      <c r="AN3252" s="22"/>
    </row>
    <row r="3253" spans="37:40">
      <c r="AK3253" s="22"/>
      <c r="AL3253" s="22"/>
      <c r="AM3253" s="22"/>
      <c r="AN3253" s="22"/>
    </row>
    <row r="3254" spans="37:40">
      <c r="AK3254" s="22"/>
      <c r="AL3254" s="22"/>
      <c r="AM3254" s="22"/>
      <c r="AN3254" s="22"/>
    </row>
    <row r="3255" spans="37:40">
      <c r="AK3255" s="22"/>
      <c r="AL3255" s="22"/>
      <c r="AM3255" s="22"/>
      <c r="AN3255" s="22"/>
    </row>
    <row r="3256" spans="37:40">
      <c r="AK3256" s="22"/>
      <c r="AL3256" s="22"/>
      <c r="AM3256" s="22"/>
      <c r="AN3256" s="22"/>
    </row>
    <row r="3257" spans="37:40">
      <c r="AK3257" s="22"/>
      <c r="AL3257" s="22"/>
      <c r="AM3257" s="22"/>
      <c r="AN3257" s="22"/>
    </row>
    <row r="3258" spans="37:40">
      <c r="AK3258" s="22"/>
      <c r="AL3258" s="22"/>
      <c r="AM3258" s="22"/>
      <c r="AN3258" s="22"/>
    </row>
    <row r="3259" spans="37:40">
      <c r="AK3259" s="22"/>
      <c r="AL3259" s="22"/>
      <c r="AM3259" s="22"/>
      <c r="AN3259" s="22"/>
    </row>
    <row r="3260" spans="37:40">
      <c r="AK3260" s="22"/>
      <c r="AL3260" s="22"/>
      <c r="AM3260" s="22"/>
      <c r="AN3260" s="22"/>
    </row>
    <row r="3261" spans="37:40">
      <c r="AK3261" s="22"/>
      <c r="AL3261" s="22"/>
      <c r="AM3261" s="22"/>
      <c r="AN3261" s="22"/>
    </row>
    <row r="3262" spans="37:40">
      <c r="AK3262" s="22"/>
      <c r="AL3262" s="22"/>
      <c r="AM3262" s="22"/>
      <c r="AN3262" s="22"/>
    </row>
    <row r="3263" spans="37:40">
      <c r="AK3263" s="22"/>
      <c r="AL3263" s="22"/>
      <c r="AM3263" s="22"/>
      <c r="AN3263" s="22"/>
    </row>
    <row r="3264" spans="37:40">
      <c r="AK3264" s="22"/>
      <c r="AL3264" s="22"/>
      <c r="AM3264" s="22"/>
      <c r="AN3264" s="22"/>
    </row>
    <row r="3265" spans="37:40">
      <c r="AK3265" s="22"/>
      <c r="AL3265" s="22"/>
      <c r="AM3265" s="22"/>
      <c r="AN3265" s="22"/>
    </row>
    <row r="3266" spans="37:40">
      <c r="AK3266" s="22"/>
      <c r="AL3266" s="22"/>
      <c r="AM3266" s="22"/>
      <c r="AN3266" s="22"/>
    </row>
    <row r="3267" spans="37:40">
      <c r="AK3267" s="22"/>
      <c r="AL3267" s="22"/>
      <c r="AM3267" s="22"/>
      <c r="AN3267" s="22"/>
    </row>
    <row r="3268" spans="37:40">
      <c r="AK3268" s="22"/>
      <c r="AL3268" s="22"/>
      <c r="AM3268" s="22"/>
      <c r="AN3268" s="22"/>
    </row>
    <row r="3269" spans="37:40">
      <c r="AK3269" s="22"/>
      <c r="AL3269" s="22"/>
      <c r="AM3269" s="22"/>
      <c r="AN3269" s="22"/>
    </row>
    <row r="3270" spans="37:40">
      <c r="AK3270" s="22"/>
      <c r="AL3270" s="22"/>
      <c r="AM3270" s="22"/>
      <c r="AN3270" s="22"/>
    </row>
    <row r="3271" spans="37:40">
      <c r="AK3271" s="22"/>
      <c r="AL3271" s="22"/>
      <c r="AM3271" s="22"/>
      <c r="AN3271" s="22"/>
    </row>
    <row r="3272" spans="37:40">
      <c r="AK3272" s="22"/>
      <c r="AL3272" s="22"/>
      <c r="AM3272" s="22"/>
      <c r="AN3272" s="22"/>
    </row>
    <row r="3273" spans="37:40">
      <c r="AK3273" s="22"/>
      <c r="AL3273" s="22"/>
      <c r="AM3273" s="22"/>
      <c r="AN3273" s="22"/>
    </row>
    <row r="3274" spans="37:40">
      <c r="AK3274" s="22"/>
      <c r="AL3274" s="22"/>
      <c r="AM3274" s="22"/>
      <c r="AN3274" s="22"/>
    </row>
    <row r="3275" spans="37:40">
      <c r="AK3275" s="22"/>
      <c r="AL3275" s="22"/>
      <c r="AM3275" s="22"/>
      <c r="AN3275" s="22"/>
    </row>
    <row r="3276" spans="37:40">
      <c r="AK3276" s="22"/>
      <c r="AL3276" s="22"/>
      <c r="AM3276" s="22"/>
      <c r="AN3276" s="22"/>
    </row>
    <row r="3277" spans="37:40">
      <c r="AK3277" s="22"/>
      <c r="AL3277" s="22"/>
      <c r="AM3277" s="22"/>
      <c r="AN3277" s="22"/>
    </row>
    <row r="3278" spans="37:40">
      <c r="AK3278" s="22"/>
      <c r="AL3278" s="22"/>
      <c r="AM3278" s="22"/>
      <c r="AN3278" s="22"/>
    </row>
    <row r="3279" spans="37:40">
      <c r="AK3279" s="22"/>
      <c r="AL3279" s="22"/>
      <c r="AM3279" s="22"/>
      <c r="AN3279" s="22"/>
    </row>
    <row r="3280" spans="37:40">
      <c r="AK3280" s="22"/>
      <c r="AL3280" s="22"/>
      <c r="AM3280" s="22"/>
      <c r="AN3280" s="22"/>
    </row>
    <row r="3281" spans="37:40">
      <c r="AK3281" s="22"/>
      <c r="AL3281" s="22"/>
      <c r="AM3281" s="22"/>
      <c r="AN3281" s="22"/>
    </row>
    <row r="3282" spans="37:40">
      <c r="AK3282" s="22"/>
      <c r="AL3282" s="22"/>
      <c r="AM3282" s="22"/>
      <c r="AN3282" s="22"/>
    </row>
    <row r="3283" spans="37:40">
      <c r="AK3283" s="22"/>
      <c r="AL3283" s="22"/>
      <c r="AM3283" s="22"/>
      <c r="AN3283" s="22"/>
    </row>
    <row r="3284" spans="37:40">
      <c r="AK3284" s="22"/>
      <c r="AL3284" s="22"/>
      <c r="AM3284" s="22"/>
      <c r="AN3284" s="22"/>
    </row>
    <row r="3285" spans="37:40">
      <c r="AK3285" s="22"/>
      <c r="AL3285" s="22"/>
      <c r="AM3285" s="22"/>
      <c r="AN3285" s="22"/>
    </row>
    <row r="3286" spans="37:40">
      <c r="AK3286" s="22"/>
      <c r="AL3286" s="22"/>
      <c r="AM3286" s="22"/>
      <c r="AN3286" s="22"/>
    </row>
    <row r="3287" spans="37:40">
      <c r="AK3287" s="22"/>
      <c r="AL3287" s="22"/>
      <c r="AM3287" s="22"/>
      <c r="AN3287" s="22"/>
    </row>
    <row r="3288" spans="37:40">
      <c r="AK3288" s="22"/>
      <c r="AL3288" s="22"/>
      <c r="AM3288" s="22"/>
      <c r="AN3288" s="22"/>
    </row>
    <row r="3289" spans="37:40">
      <c r="AK3289" s="22"/>
      <c r="AL3289" s="22"/>
      <c r="AM3289" s="22"/>
      <c r="AN3289" s="22"/>
    </row>
    <row r="3290" spans="37:40">
      <c r="AK3290" s="22"/>
      <c r="AL3290" s="22"/>
      <c r="AM3290" s="22"/>
      <c r="AN3290" s="22"/>
    </row>
    <row r="3291" spans="37:40">
      <c r="AK3291" s="22"/>
      <c r="AL3291" s="22"/>
      <c r="AM3291" s="22"/>
      <c r="AN3291" s="22"/>
    </row>
    <row r="3292" spans="37:40">
      <c r="AK3292" s="22"/>
      <c r="AL3292" s="22"/>
      <c r="AM3292" s="22"/>
      <c r="AN3292" s="22"/>
    </row>
    <row r="3293" spans="37:40">
      <c r="AK3293" s="22"/>
      <c r="AL3293" s="22"/>
      <c r="AM3293" s="22"/>
      <c r="AN3293" s="22"/>
    </row>
    <row r="3294" spans="37:40">
      <c r="AK3294" s="22"/>
      <c r="AL3294" s="22"/>
      <c r="AM3294" s="22"/>
      <c r="AN3294" s="22"/>
    </row>
    <row r="3295" spans="37:40">
      <c r="AK3295" s="22"/>
      <c r="AL3295" s="22"/>
      <c r="AM3295" s="22"/>
      <c r="AN3295" s="22"/>
    </row>
    <row r="3296" spans="37:40">
      <c r="AK3296" s="22"/>
      <c r="AL3296" s="22"/>
      <c r="AM3296" s="22"/>
      <c r="AN3296" s="22"/>
    </row>
    <row r="3297" spans="37:40">
      <c r="AK3297" s="22"/>
      <c r="AL3297" s="22"/>
      <c r="AM3297" s="22"/>
      <c r="AN3297" s="22"/>
    </row>
    <row r="3298" spans="37:40">
      <c r="AK3298" s="22"/>
      <c r="AL3298" s="22"/>
      <c r="AM3298" s="22"/>
      <c r="AN3298" s="22"/>
    </row>
    <row r="3299" spans="37:40">
      <c r="AK3299" s="22"/>
      <c r="AL3299" s="22"/>
      <c r="AM3299" s="22"/>
      <c r="AN3299" s="22"/>
    </row>
    <row r="3300" spans="37:40">
      <c r="AK3300" s="22"/>
      <c r="AL3300" s="22"/>
      <c r="AM3300" s="22"/>
      <c r="AN3300" s="22"/>
    </row>
    <row r="3301" spans="37:40">
      <c r="AK3301" s="22"/>
      <c r="AL3301" s="22"/>
      <c r="AM3301" s="22"/>
      <c r="AN3301" s="22"/>
    </row>
    <row r="3302" spans="37:40">
      <c r="AK3302" s="22"/>
      <c r="AL3302" s="22"/>
      <c r="AM3302" s="22"/>
      <c r="AN3302" s="22"/>
    </row>
    <row r="3303" spans="37:40">
      <c r="AK3303" s="22"/>
      <c r="AL3303" s="22"/>
      <c r="AM3303" s="22"/>
      <c r="AN3303" s="22"/>
    </row>
    <row r="3304" spans="37:40">
      <c r="AK3304" s="22"/>
      <c r="AL3304" s="22"/>
      <c r="AM3304" s="22"/>
      <c r="AN3304" s="22"/>
    </row>
    <row r="3305" spans="37:40">
      <c r="AK3305" s="22"/>
      <c r="AL3305" s="22"/>
      <c r="AM3305" s="22"/>
      <c r="AN3305" s="22"/>
    </row>
    <row r="3306" spans="37:40">
      <c r="AK3306" s="22"/>
      <c r="AL3306" s="22"/>
      <c r="AM3306" s="22"/>
      <c r="AN3306" s="22"/>
    </row>
    <row r="3307" spans="37:40">
      <c r="AK3307" s="22"/>
      <c r="AL3307" s="22"/>
      <c r="AM3307" s="22"/>
      <c r="AN3307" s="22"/>
    </row>
    <row r="3308" spans="37:40">
      <c r="AK3308" s="22"/>
      <c r="AL3308" s="22"/>
      <c r="AM3308" s="22"/>
      <c r="AN3308" s="22"/>
    </row>
    <row r="3309" spans="37:40">
      <c r="AK3309" s="22"/>
      <c r="AL3309" s="22"/>
      <c r="AM3309" s="22"/>
      <c r="AN3309" s="22"/>
    </row>
    <row r="3310" spans="37:40">
      <c r="AK3310" s="22"/>
      <c r="AL3310" s="22"/>
      <c r="AM3310" s="22"/>
      <c r="AN3310" s="22"/>
    </row>
    <row r="3311" spans="37:40">
      <c r="AK3311" s="22"/>
      <c r="AL3311" s="22"/>
      <c r="AM3311" s="22"/>
      <c r="AN3311" s="22"/>
    </row>
    <row r="3312" spans="37:40">
      <c r="AK3312" s="22"/>
      <c r="AL3312" s="22"/>
      <c r="AM3312" s="22"/>
      <c r="AN3312" s="22"/>
    </row>
    <row r="3313" spans="37:40">
      <c r="AK3313" s="22"/>
      <c r="AL3313" s="22"/>
      <c r="AM3313" s="22"/>
      <c r="AN3313" s="22"/>
    </row>
    <row r="3314" spans="37:40">
      <c r="AK3314" s="22"/>
      <c r="AL3314" s="22"/>
      <c r="AM3314" s="22"/>
      <c r="AN3314" s="22"/>
    </row>
    <row r="3315" spans="37:40">
      <c r="AK3315" s="22"/>
      <c r="AL3315" s="22"/>
      <c r="AM3315" s="22"/>
      <c r="AN3315" s="22"/>
    </row>
    <row r="3316" spans="37:40">
      <c r="AK3316" s="22"/>
      <c r="AL3316" s="22"/>
      <c r="AM3316" s="22"/>
      <c r="AN3316" s="22"/>
    </row>
    <row r="3317" spans="37:40">
      <c r="AK3317" s="22"/>
      <c r="AL3317" s="22"/>
      <c r="AM3317" s="22"/>
      <c r="AN3317" s="22"/>
    </row>
    <row r="3318" spans="37:40">
      <c r="AK3318" s="22"/>
      <c r="AL3318" s="22"/>
      <c r="AM3318" s="22"/>
      <c r="AN3318" s="22"/>
    </row>
    <row r="3319" spans="37:40">
      <c r="AK3319" s="22"/>
      <c r="AL3319" s="22"/>
      <c r="AM3319" s="22"/>
      <c r="AN3319" s="22"/>
    </row>
    <row r="3320" spans="37:40">
      <c r="AK3320" s="22"/>
      <c r="AL3320" s="22"/>
      <c r="AM3320" s="22"/>
      <c r="AN3320" s="22"/>
    </row>
    <row r="3321" spans="37:40">
      <c r="AK3321" s="22"/>
      <c r="AL3321" s="22"/>
      <c r="AM3321" s="22"/>
      <c r="AN3321" s="22"/>
    </row>
    <row r="3322" spans="37:40">
      <c r="AK3322" s="22"/>
      <c r="AL3322" s="22"/>
      <c r="AM3322" s="22"/>
      <c r="AN3322" s="22"/>
    </row>
    <row r="3323" spans="37:40">
      <c r="AK3323" s="22"/>
      <c r="AL3323" s="22"/>
      <c r="AM3323" s="22"/>
      <c r="AN3323" s="22"/>
    </row>
    <row r="3324" spans="37:40">
      <c r="AK3324" s="22"/>
      <c r="AL3324" s="22"/>
      <c r="AM3324" s="22"/>
      <c r="AN3324" s="22"/>
    </row>
    <row r="3325" spans="37:40">
      <c r="AK3325" s="22"/>
      <c r="AL3325" s="22"/>
      <c r="AM3325" s="22"/>
      <c r="AN3325" s="22"/>
    </row>
    <row r="3326" spans="37:40">
      <c r="AK3326" s="22"/>
      <c r="AL3326" s="22"/>
      <c r="AM3326" s="22"/>
      <c r="AN3326" s="22"/>
    </row>
    <row r="3327" spans="37:40">
      <c r="AK3327" s="22"/>
      <c r="AL3327" s="22"/>
      <c r="AM3327" s="22"/>
      <c r="AN3327" s="22"/>
    </row>
    <row r="3328" spans="37:40">
      <c r="AK3328" s="22"/>
      <c r="AL3328" s="22"/>
      <c r="AM3328" s="22"/>
      <c r="AN3328" s="22"/>
    </row>
    <row r="3329" spans="37:40">
      <c r="AK3329" s="22"/>
      <c r="AL3329" s="22"/>
      <c r="AM3329" s="22"/>
      <c r="AN3329" s="22"/>
    </row>
    <row r="3330" spans="37:40">
      <c r="AK3330" s="22"/>
      <c r="AL3330" s="22"/>
      <c r="AM3330" s="22"/>
      <c r="AN3330" s="22"/>
    </row>
    <row r="3331" spans="37:40">
      <c r="AK3331" s="22"/>
      <c r="AL3331" s="22"/>
      <c r="AM3331" s="22"/>
      <c r="AN3331" s="22"/>
    </row>
    <row r="3332" spans="37:40">
      <c r="AK3332" s="22"/>
      <c r="AL3332" s="22"/>
      <c r="AM3332" s="22"/>
      <c r="AN3332" s="22"/>
    </row>
    <row r="3333" spans="37:40">
      <c r="AK3333" s="22"/>
      <c r="AL3333" s="22"/>
      <c r="AM3333" s="22"/>
      <c r="AN3333" s="22"/>
    </row>
    <row r="3334" spans="37:40">
      <c r="AK3334" s="22"/>
      <c r="AL3334" s="22"/>
      <c r="AM3334" s="22"/>
      <c r="AN3334" s="22"/>
    </row>
    <row r="3335" spans="37:40">
      <c r="AK3335" s="22"/>
      <c r="AL3335" s="22"/>
      <c r="AM3335" s="22"/>
      <c r="AN3335" s="22"/>
    </row>
    <row r="3336" spans="37:40">
      <c r="AK3336" s="22"/>
      <c r="AL3336" s="22"/>
      <c r="AM3336" s="22"/>
      <c r="AN3336" s="22"/>
    </row>
    <row r="3337" spans="37:40">
      <c r="AK3337" s="22"/>
      <c r="AL3337" s="22"/>
      <c r="AM3337" s="22"/>
      <c r="AN3337" s="22"/>
    </row>
    <row r="3338" spans="37:40">
      <c r="AK3338" s="22"/>
      <c r="AL3338" s="22"/>
      <c r="AM3338" s="22"/>
      <c r="AN3338" s="22"/>
    </row>
    <row r="3339" spans="37:40">
      <c r="AK3339" s="22"/>
      <c r="AL3339" s="22"/>
      <c r="AM3339" s="22"/>
      <c r="AN3339" s="22"/>
    </row>
    <row r="3340" spans="37:40">
      <c r="AK3340" s="22"/>
      <c r="AL3340" s="22"/>
      <c r="AM3340" s="22"/>
      <c r="AN3340" s="22"/>
    </row>
    <row r="3341" spans="37:40">
      <c r="AK3341" s="22"/>
      <c r="AL3341" s="22"/>
      <c r="AM3341" s="22"/>
      <c r="AN3341" s="22"/>
    </row>
    <row r="3342" spans="37:40">
      <c r="AK3342" s="22"/>
      <c r="AL3342" s="22"/>
      <c r="AM3342" s="22"/>
      <c r="AN3342" s="22"/>
    </row>
    <row r="3343" spans="37:40">
      <c r="AK3343" s="22"/>
      <c r="AL3343" s="22"/>
      <c r="AM3343" s="22"/>
      <c r="AN3343" s="22"/>
    </row>
    <row r="3344" spans="37:40">
      <c r="AK3344" s="22"/>
      <c r="AL3344" s="22"/>
      <c r="AM3344" s="22"/>
      <c r="AN3344" s="22"/>
    </row>
    <row r="3345" spans="37:40">
      <c r="AK3345" s="22"/>
      <c r="AL3345" s="22"/>
      <c r="AM3345" s="22"/>
      <c r="AN3345" s="22"/>
    </row>
    <row r="3346" spans="37:40">
      <c r="AK3346" s="22"/>
      <c r="AL3346" s="22"/>
      <c r="AM3346" s="22"/>
      <c r="AN3346" s="22"/>
    </row>
    <row r="3347" spans="37:40">
      <c r="AK3347" s="22"/>
      <c r="AL3347" s="22"/>
      <c r="AM3347" s="22"/>
      <c r="AN3347" s="22"/>
    </row>
    <row r="3348" spans="37:40">
      <c r="AK3348" s="22"/>
      <c r="AL3348" s="22"/>
      <c r="AM3348" s="22"/>
      <c r="AN3348" s="22"/>
    </row>
    <row r="3349" spans="37:40">
      <c r="AK3349" s="22"/>
      <c r="AL3349" s="22"/>
      <c r="AM3349" s="22"/>
      <c r="AN3349" s="22"/>
    </row>
    <row r="3350" spans="37:40">
      <c r="AK3350" s="22"/>
      <c r="AL3350" s="22"/>
      <c r="AM3350" s="22"/>
      <c r="AN3350" s="22"/>
    </row>
    <row r="3351" spans="37:40">
      <c r="AK3351" s="22"/>
      <c r="AL3351" s="22"/>
      <c r="AM3351" s="22"/>
      <c r="AN3351" s="22"/>
    </row>
    <row r="3352" spans="37:40">
      <c r="AK3352" s="22"/>
      <c r="AL3352" s="22"/>
      <c r="AM3352" s="22"/>
      <c r="AN3352" s="22"/>
    </row>
    <row r="3353" spans="37:40">
      <c r="AK3353" s="22"/>
      <c r="AL3353" s="22"/>
      <c r="AM3353" s="22"/>
      <c r="AN3353" s="22"/>
    </row>
    <row r="3354" spans="37:40">
      <c r="AK3354" s="22"/>
      <c r="AL3354" s="22"/>
      <c r="AM3354" s="22"/>
      <c r="AN3354" s="22"/>
    </row>
    <row r="3355" spans="37:40">
      <c r="AK3355" s="22"/>
      <c r="AL3355" s="22"/>
      <c r="AM3355" s="22"/>
      <c r="AN3355" s="22"/>
    </row>
    <row r="3356" spans="37:40">
      <c r="AK3356" s="22"/>
      <c r="AL3356" s="22"/>
      <c r="AM3356" s="22"/>
      <c r="AN3356" s="22"/>
    </row>
    <row r="3357" spans="37:40">
      <c r="AK3357" s="22"/>
      <c r="AL3357" s="22"/>
      <c r="AM3357" s="22"/>
      <c r="AN3357" s="22"/>
    </row>
    <row r="3358" spans="37:40">
      <c r="AK3358" s="22"/>
      <c r="AL3358" s="22"/>
      <c r="AM3358" s="22"/>
      <c r="AN3358" s="22"/>
    </row>
    <row r="3359" spans="37:40">
      <c r="AK3359" s="22"/>
      <c r="AL3359" s="22"/>
      <c r="AM3359" s="22"/>
      <c r="AN3359" s="22"/>
    </row>
    <row r="3360" spans="37:40">
      <c r="AK3360" s="22"/>
      <c r="AL3360" s="22"/>
      <c r="AM3360" s="22"/>
      <c r="AN3360" s="22"/>
    </row>
    <row r="3361" spans="37:40">
      <c r="AK3361" s="22"/>
      <c r="AL3361" s="22"/>
      <c r="AM3361" s="22"/>
      <c r="AN3361" s="22"/>
    </row>
    <row r="3362" spans="37:40">
      <c r="AK3362" s="22"/>
      <c r="AL3362" s="22"/>
      <c r="AM3362" s="22"/>
      <c r="AN3362" s="22"/>
    </row>
    <row r="3363" spans="37:40">
      <c r="AK3363" s="22"/>
      <c r="AL3363" s="22"/>
      <c r="AM3363" s="22"/>
      <c r="AN3363" s="22"/>
    </row>
    <row r="3364" spans="37:40">
      <c r="AK3364" s="22"/>
      <c r="AL3364" s="22"/>
      <c r="AM3364" s="22"/>
      <c r="AN3364" s="22"/>
    </row>
    <row r="3365" spans="37:40">
      <c r="AK3365" s="22"/>
      <c r="AL3365" s="22"/>
      <c r="AM3365" s="22"/>
      <c r="AN3365" s="22"/>
    </row>
    <row r="3366" spans="37:40">
      <c r="AK3366" s="22"/>
      <c r="AL3366" s="22"/>
      <c r="AM3366" s="22"/>
      <c r="AN3366" s="22"/>
    </row>
    <row r="3367" spans="37:40">
      <c r="AK3367" s="22"/>
      <c r="AL3367" s="22"/>
      <c r="AM3367" s="22"/>
      <c r="AN3367" s="22"/>
    </row>
    <row r="3368" spans="37:40">
      <c r="AK3368" s="22"/>
      <c r="AL3368" s="22"/>
      <c r="AM3368" s="22"/>
      <c r="AN3368" s="22"/>
    </row>
    <row r="3369" spans="37:40">
      <c r="AK3369" s="22"/>
      <c r="AL3369" s="22"/>
      <c r="AM3369" s="22"/>
      <c r="AN3369" s="22"/>
    </row>
    <row r="3370" spans="37:40">
      <c r="AK3370" s="22"/>
      <c r="AL3370" s="22"/>
      <c r="AM3370" s="22"/>
      <c r="AN3370" s="22"/>
    </row>
    <row r="3371" spans="37:40">
      <c r="AK3371" s="22"/>
      <c r="AL3371" s="22"/>
      <c r="AM3371" s="22"/>
      <c r="AN3371" s="22"/>
    </row>
    <row r="3372" spans="37:40">
      <c r="AK3372" s="22"/>
      <c r="AL3372" s="22"/>
      <c r="AM3372" s="22"/>
      <c r="AN3372" s="22"/>
    </row>
    <row r="3373" spans="37:40">
      <c r="AK3373" s="22"/>
      <c r="AL3373" s="22"/>
      <c r="AM3373" s="22"/>
      <c r="AN3373" s="22"/>
    </row>
    <row r="3374" spans="37:40">
      <c r="AK3374" s="22"/>
      <c r="AL3374" s="22"/>
      <c r="AM3374" s="22"/>
      <c r="AN3374" s="22"/>
    </row>
    <row r="3375" spans="37:40">
      <c r="AK3375" s="22"/>
      <c r="AL3375" s="22"/>
      <c r="AM3375" s="22"/>
      <c r="AN3375" s="22"/>
    </row>
    <row r="3376" spans="37:40">
      <c r="AK3376" s="22"/>
      <c r="AL3376" s="22"/>
      <c r="AM3376" s="22"/>
      <c r="AN3376" s="22"/>
    </row>
    <row r="3377" spans="37:40">
      <c r="AK3377" s="22"/>
      <c r="AL3377" s="22"/>
      <c r="AM3377" s="22"/>
      <c r="AN3377" s="22"/>
    </row>
    <row r="3378" spans="37:40">
      <c r="AK3378" s="22"/>
      <c r="AL3378" s="22"/>
      <c r="AM3378" s="22"/>
      <c r="AN3378" s="22"/>
    </row>
    <row r="3379" spans="37:40">
      <c r="AK3379" s="22"/>
      <c r="AL3379" s="22"/>
      <c r="AM3379" s="22"/>
      <c r="AN3379" s="22"/>
    </row>
    <row r="3380" spans="37:40">
      <c r="AK3380" s="22"/>
      <c r="AL3380" s="22"/>
      <c r="AM3380" s="22"/>
      <c r="AN3380" s="22"/>
    </row>
    <row r="3381" spans="37:40">
      <c r="AK3381" s="22"/>
      <c r="AL3381" s="22"/>
      <c r="AM3381" s="22"/>
      <c r="AN3381" s="22"/>
    </row>
    <row r="3382" spans="37:40">
      <c r="AK3382" s="22"/>
      <c r="AL3382" s="22"/>
      <c r="AM3382" s="22"/>
      <c r="AN3382" s="22"/>
    </row>
    <row r="3383" spans="37:40">
      <c r="AK3383" s="22"/>
      <c r="AL3383" s="22"/>
      <c r="AM3383" s="22"/>
      <c r="AN3383" s="22"/>
    </row>
    <row r="3384" spans="37:40">
      <c r="AK3384" s="22"/>
      <c r="AL3384" s="22"/>
      <c r="AM3384" s="22"/>
      <c r="AN3384" s="22"/>
    </row>
    <row r="3385" spans="37:40">
      <c r="AK3385" s="22"/>
      <c r="AL3385" s="22"/>
      <c r="AM3385" s="22"/>
      <c r="AN3385" s="22"/>
    </row>
    <row r="3386" spans="37:40">
      <c r="AK3386" s="22"/>
      <c r="AL3386" s="22"/>
      <c r="AM3386" s="22"/>
      <c r="AN3386" s="22"/>
    </row>
    <row r="3387" spans="37:40">
      <c r="AK3387" s="22"/>
      <c r="AL3387" s="22"/>
      <c r="AM3387" s="22"/>
      <c r="AN3387" s="22"/>
    </row>
    <row r="3388" spans="37:40">
      <c r="AK3388" s="22"/>
      <c r="AL3388" s="22"/>
      <c r="AM3388" s="22"/>
      <c r="AN3388" s="22"/>
    </row>
    <row r="3389" spans="37:40">
      <c r="AK3389" s="22"/>
      <c r="AL3389" s="22"/>
      <c r="AM3389" s="22"/>
      <c r="AN3389" s="22"/>
    </row>
    <row r="3390" spans="37:40">
      <c r="AK3390" s="22"/>
      <c r="AL3390" s="22"/>
      <c r="AM3390" s="22"/>
      <c r="AN3390" s="22"/>
    </row>
    <row r="3391" spans="37:40">
      <c r="AK3391" s="22"/>
      <c r="AL3391" s="22"/>
      <c r="AM3391" s="22"/>
      <c r="AN3391" s="22"/>
    </row>
    <row r="3392" spans="37:40">
      <c r="AK3392" s="22"/>
      <c r="AL3392" s="22"/>
      <c r="AM3392" s="22"/>
      <c r="AN3392" s="22"/>
    </row>
    <row r="3393" spans="37:40">
      <c r="AK3393" s="22"/>
      <c r="AL3393" s="22"/>
      <c r="AM3393" s="22"/>
      <c r="AN3393" s="22"/>
    </row>
    <row r="3394" spans="37:40">
      <c r="AK3394" s="22"/>
      <c r="AL3394" s="22"/>
      <c r="AM3394" s="22"/>
      <c r="AN3394" s="22"/>
    </row>
    <row r="3395" spans="37:40">
      <c r="AK3395" s="22"/>
      <c r="AL3395" s="22"/>
      <c r="AM3395" s="22"/>
      <c r="AN3395" s="22"/>
    </row>
    <row r="3396" spans="37:40">
      <c r="AK3396" s="22"/>
      <c r="AL3396" s="22"/>
      <c r="AM3396" s="22"/>
      <c r="AN3396" s="22"/>
    </row>
    <row r="3397" spans="37:40">
      <c r="AK3397" s="22"/>
      <c r="AL3397" s="22"/>
      <c r="AM3397" s="22"/>
      <c r="AN3397" s="22"/>
    </row>
    <row r="3398" spans="37:40">
      <c r="AK3398" s="22"/>
      <c r="AL3398" s="22"/>
      <c r="AM3398" s="22"/>
      <c r="AN3398" s="22"/>
    </row>
    <row r="3399" spans="37:40">
      <c r="AK3399" s="22"/>
      <c r="AL3399" s="22"/>
      <c r="AM3399" s="22"/>
      <c r="AN3399" s="22"/>
    </row>
    <row r="3400" spans="37:40">
      <c r="AK3400" s="22"/>
      <c r="AL3400" s="22"/>
      <c r="AM3400" s="22"/>
      <c r="AN3400" s="22"/>
    </row>
    <row r="3401" spans="37:40">
      <c r="AK3401" s="22"/>
      <c r="AL3401" s="22"/>
      <c r="AM3401" s="22"/>
      <c r="AN3401" s="22"/>
    </row>
    <row r="3402" spans="37:40">
      <c r="AK3402" s="22"/>
      <c r="AL3402" s="22"/>
      <c r="AM3402" s="22"/>
      <c r="AN3402" s="22"/>
    </row>
    <row r="3403" spans="37:40">
      <c r="AK3403" s="22"/>
      <c r="AL3403" s="22"/>
      <c r="AM3403" s="22"/>
      <c r="AN3403" s="22"/>
    </row>
    <row r="3404" spans="37:40">
      <c r="AK3404" s="22"/>
      <c r="AL3404" s="22"/>
      <c r="AM3404" s="22"/>
      <c r="AN3404" s="22"/>
    </row>
    <row r="3405" spans="37:40">
      <c r="AK3405" s="22"/>
      <c r="AL3405" s="22"/>
      <c r="AM3405" s="22"/>
      <c r="AN3405" s="22"/>
    </row>
    <row r="3406" spans="37:40">
      <c r="AK3406" s="22"/>
      <c r="AL3406" s="22"/>
      <c r="AM3406" s="22"/>
      <c r="AN3406" s="22"/>
    </row>
    <row r="3407" spans="37:40">
      <c r="AK3407" s="22"/>
      <c r="AL3407" s="22"/>
      <c r="AM3407" s="22"/>
      <c r="AN3407" s="22"/>
    </row>
    <row r="3408" spans="37:40">
      <c r="AK3408" s="22"/>
      <c r="AL3408" s="22"/>
      <c r="AM3408" s="22"/>
      <c r="AN3408" s="22"/>
    </row>
    <row r="3409" spans="37:40">
      <c r="AK3409" s="22"/>
      <c r="AL3409" s="22"/>
      <c r="AM3409" s="22"/>
      <c r="AN3409" s="22"/>
    </row>
    <row r="3410" spans="37:40">
      <c r="AK3410" s="22"/>
      <c r="AL3410" s="22"/>
      <c r="AM3410" s="22"/>
      <c r="AN3410" s="22"/>
    </row>
    <row r="3411" spans="37:40">
      <c r="AK3411" s="22"/>
      <c r="AL3411" s="22"/>
      <c r="AM3411" s="22"/>
      <c r="AN3411" s="22"/>
    </row>
    <row r="3412" spans="37:40">
      <c r="AK3412" s="22"/>
      <c r="AL3412" s="22"/>
      <c r="AM3412" s="22"/>
      <c r="AN3412" s="22"/>
    </row>
    <row r="3413" spans="37:40">
      <c r="AK3413" s="22"/>
      <c r="AL3413" s="22"/>
      <c r="AM3413" s="22"/>
      <c r="AN3413" s="22"/>
    </row>
    <row r="3414" spans="37:40">
      <c r="AK3414" s="22"/>
      <c r="AL3414" s="22"/>
      <c r="AM3414" s="22"/>
      <c r="AN3414" s="22"/>
    </row>
    <row r="3415" spans="37:40">
      <c r="AK3415" s="22"/>
      <c r="AL3415" s="22"/>
      <c r="AM3415" s="22"/>
      <c r="AN3415" s="22"/>
    </row>
    <row r="3416" spans="37:40">
      <c r="AK3416" s="22"/>
      <c r="AL3416" s="22"/>
      <c r="AM3416" s="22"/>
      <c r="AN3416" s="22"/>
    </row>
    <row r="3417" spans="37:40">
      <c r="AK3417" s="22"/>
      <c r="AL3417" s="22"/>
      <c r="AM3417" s="22"/>
      <c r="AN3417" s="22"/>
    </row>
    <row r="3418" spans="37:40">
      <c r="AK3418" s="22"/>
      <c r="AL3418" s="22"/>
      <c r="AM3418" s="22"/>
      <c r="AN3418" s="22"/>
    </row>
    <row r="3419" spans="37:40">
      <c r="AK3419" s="22"/>
      <c r="AL3419" s="22"/>
      <c r="AM3419" s="22"/>
      <c r="AN3419" s="22"/>
    </row>
    <row r="3420" spans="37:40">
      <c r="AK3420" s="22"/>
      <c r="AL3420" s="22"/>
      <c r="AM3420" s="22"/>
      <c r="AN3420" s="22"/>
    </row>
    <row r="3421" spans="37:40">
      <c r="AK3421" s="22"/>
      <c r="AL3421" s="22"/>
      <c r="AM3421" s="22"/>
      <c r="AN3421" s="22"/>
    </row>
    <row r="3422" spans="37:40">
      <c r="AK3422" s="22"/>
      <c r="AL3422" s="22"/>
      <c r="AM3422" s="22"/>
      <c r="AN3422" s="22"/>
    </row>
    <row r="3423" spans="37:40">
      <c r="AK3423" s="22"/>
      <c r="AL3423" s="22"/>
      <c r="AM3423" s="22"/>
      <c r="AN3423" s="22"/>
    </row>
    <row r="3424" spans="37:40">
      <c r="AK3424" s="22"/>
      <c r="AL3424" s="22"/>
      <c r="AM3424" s="22"/>
      <c r="AN3424" s="22"/>
    </row>
    <row r="3425" spans="37:40">
      <c r="AK3425" s="22"/>
      <c r="AL3425" s="22"/>
      <c r="AM3425" s="22"/>
      <c r="AN3425" s="22"/>
    </row>
    <row r="3426" spans="37:40">
      <c r="AK3426" s="22"/>
      <c r="AL3426" s="22"/>
      <c r="AM3426" s="22"/>
      <c r="AN3426" s="22"/>
    </row>
    <row r="3427" spans="37:40">
      <c r="AK3427" s="22"/>
      <c r="AL3427" s="22"/>
      <c r="AM3427" s="22"/>
      <c r="AN3427" s="22"/>
    </row>
    <row r="3428" spans="37:40">
      <c r="AK3428" s="22"/>
      <c r="AL3428" s="22"/>
      <c r="AM3428" s="22"/>
      <c r="AN3428" s="22"/>
    </row>
    <row r="3429" spans="37:40">
      <c r="AK3429" s="22"/>
      <c r="AL3429" s="22"/>
      <c r="AM3429" s="22"/>
      <c r="AN3429" s="22"/>
    </row>
    <row r="3430" spans="37:40">
      <c r="AK3430" s="22"/>
      <c r="AL3430" s="22"/>
      <c r="AM3430" s="22"/>
      <c r="AN3430" s="22"/>
    </row>
    <row r="3431" spans="37:40">
      <c r="AK3431" s="22"/>
      <c r="AL3431" s="22"/>
      <c r="AM3431" s="22"/>
      <c r="AN3431" s="22"/>
    </row>
    <row r="3432" spans="37:40">
      <c r="AK3432" s="22"/>
      <c r="AL3432" s="22"/>
      <c r="AM3432" s="22"/>
      <c r="AN3432" s="22"/>
    </row>
    <row r="3433" spans="37:40">
      <c r="AK3433" s="22"/>
      <c r="AL3433" s="22"/>
      <c r="AM3433" s="22"/>
      <c r="AN3433" s="22"/>
    </row>
    <row r="3434" spans="37:40">
      <c r="AK3434" s="22"/>
      <c r="AL3434" s="22"/>
      <c r="AM3434" s="22"/>
      <c r="AN3434" s="22"/>
    </row>
    <row r="3435" spans="37:40">
      <c r="AK3435" s="22"/>
      <c r="AL3435" s="22"/>
      <c r="AM3435" s="22"/>
      <c r="AN3435" s="22"/>
    </row>
    <row r="3436" spans="37:40">
      <c r="AK3436" s="22"/>
      <c r="AL3436" s="22"/>
      <c r="AM3436" s="22"/>
      <c r="AN3436" s="22"/>
    </row>
    <row r="3437" spans="37:40">
      <c r="AK3437" s="22"/>
      <c r="AL3437" s="22"/>
      <c r="AM3437" s="22"/>
      <c r="AN3437" s="22"/>
    </row>
    <row r="3438" spans="37:40">
      <c r="AK3438" s="22"/>
      <c r="AL3438" s="22"/>
      <c r="AM3438" s="22"/>
      <c r="AN3438" s="22"/>
    </row>
    <row r="3439" spans="37:40">
      <c r="AK3439" s="22"/>
      <c r="AL3439" s="22"/>
      <c r="AM3439" s="22"/>
      <c r="AN3439" s="22"/>
    </row>
    <row r="3440" spans="37:40">
      <c r="AK3440" s="22"/>
      <c r="AL3440" s="22"/>
      <c r="AM3440" s="22"/>
      <c r="AN3440" s="22"/>
    </row>
    <row r="3441" spans="37:40">
      <c r="AK3441" s="22"/>
      <c r="AL3441" s="22"/>
      <c r="AM3441" s="22"/>
      <c r="AN3441" s="22"/>
    </row>
    <row r="3442" spans="37:40">
      <c r="AK3442" s="22"/>
      <c r="AL3442" s="22"/>
      <c r="AM3442" s="22"/>
      <c r="AN3442" s="22"/>
    </row>
    <row r="3443" spans="37:40">
      <c r="AK3443" s="22"/>
      <c r="AL3443" s="22"/>
      <c r="AM3443" s="22"/>
      <c r="AN3443" s="22"/>
    </row>
    <row r="3444" spans="37:40">
      <c r="AK3444" s="22"/>
      <c r="AL3444" s="22"/>
      <c r="AM3444" s="22"/>
      <c r="AN3444" s="22"/>
    </row>
    <row r="3445" spans="37:40">
      <c r="AK3445" s="22"/>
      <c r="AL3445" s="22"/>
      <c r="AM3445" s="22"/>
      <c r="AN3445" s="22"/>
    </row>
    <row r="3446" spans="37:40">
      <c r="AK3446" s="22"/>
      <c r="AL3446" s="22"/>
      <c r="AM3446" s="22"/>
      <c r="AN3446" s="22"/>
    </row>
    <row r="3447" spans="37:40">
      <c r="AK3447" s="22"/>
      <c r="AL3447" s="22"/>
      <c r="AM3447" s="22"/>
      <c r="AN3447" s="22"/>
    </row>
    <row r="3448" spans="37:40">
      <c r="AK3448" s="22"/>
      <c r="AL3448" s="22"/>
      <c r="AM3448" s="22"/>
      <c r="AN3448" s="22"/>
    </row>
    <row r="3449" spans="37:40">
      <c r="AK3449" s="22"/>
      <c r="AL3449" s="22"/>
      <c r="AM3449" s="22"/>
      <c r="AN3449" s="22"/>
    </row>
    <row r="3450" spans="37:40">
      <c r="AK3450" s="22"/>
      <c r="AL3450" s="22"/>
      <c r="AM3450" s="22"/>
      <c r="AN3450" s="22"/>
    </row>
    <row r="3451" spans="37:40">
      <c r="AK3451" s="22"/>
      <c r="AL3451" s="22"/>
      <c r="AM3451" s="22"/>
      <c r="AN3451" s="22"/>
    </row>
    <row r="3452" spans="37:40">
      <c r="AK3452" s="22"/>
      <c r="AL3452" s="22"/>
      <c r="AM3452" s="22"/>
      <c r="AN3452" s="22"/>
    </row>
    <row r="3453" spans="37:40">
      <c r="AK3453" s="22"/>
      <c r="AL3453" s="22"/>
      <c r="AM3453" s="22"/>
      <c r="AN3453" s="22"/>
    </row>
    <row r="3454" spans="37:40">
      <c r="AK3454" s="22"/>
      <c r="AL3454" s="22"/>
      <c r="AM3454" s="22"/>
      <c r="AN3454" s="22"/>
    </row>
    <row r="3455" spans="37:40">
      <c r="AK3455" s="22"/>
      <c r="AL3455" s="22"/>
      <c r="AM3455" s="22"/>
      <c r="AN3455" s="22"/>
    </row>
    <row r="3456" spans="37:40">
      <c r="AK3456" s="22"/>
      <c r="AL3456" s="22"/>
      <c r="AM3456" s="22"/>
      <c r="AN3456" s="22"/>
    </row>
    <row r="3457" spans="37:40">
      <c r="AK3457" s="22"/>
      <c r="AL3457" s="22"/>
      <c r="AM3457" s="22"/>
      <c r="AN3457" s="22"/>
    </row>
    <row r="3458" spans="37:40">
      <c r="AK3458" s="22"/>
      <c r="AL3458" s="22"/>
      <c r="AM3458" s="22"/>
      <c r="AN3458" s="22"/>
    </row>
    <row r="3459" spans="37:40">
      <c r="AK3459" s="22"/>
      <c r="AL3459" s="22"/>
      <c r="AM3459" s="22"/>
      <c r="AN3459" s="22"/>
    </row>
    <row r="3460" spans="37:40">
      <c r="AK3460" s="22"/>
      <c r="AL3460" s="22"/>
      <c r="AM3460" s="22"/>
      <c r="AN3460" s="22"/>
    </row>
    <row r="3461" spans="37:40">
      <c r="AK3461" s="22"/>
      <c r="AL3461" s="22"/>
      <c r="AM3461" s="22"/>
      <c r="AN3461" s="22"/>
    </row>
    <row r="3462" spans="37:40">
      <c r="AK3462" s="22"/>
      <c r="AL3462" s="22"/>
      <c r="AM3462" s="22"/>
      <c r="AN3462" s="22"/>
    </row>
    <row r="3463" spans="37:40">
      <c r="AK3463" s="22"/>
      <c r="AL3463" s="22"/>
      <c r="AM3463" s="22"/>
      <c r="AN3463" s="22"/>
    </row>
    <row r="3464" spans="37:40">
      <c r="AK3464" s="22"/>
      <c r="AL3464" s="22"/>
      <c r="AM3464" s="22"/>
      <c r="AN3464" s="22"/>
    </row>
    <row r="3465" spans="37:40">
      <c r="AK3465" s="22"/>
      <c r="AL3465" s="22"/>
      <c r="AM3465" s="22"/>
      <c r="AN3465" s="22"/>
    </row>
    <row r="3466" spans="37:40">
      <c r="AK3466" s="22"/>
      <c r="AL3466" s="22"/>
      <c r="AM3466" s="22"/>
      <c r="AN3466" s="22"/>
    </row>
    <row r="3467" spans="37:40">
      <c r="AK3467" s="22"/>
      <c r="AL3467" s="22"/>
      <c r="AM3467" s="22"/>
      <c r="AN3467" s="22"/>
    </row>
    <row r="3468" spans="37:40">
      <c r="AK3468" s="22"/>
      <c r="AL3468" s="22"/>
      <c r="AM3468" s="22"/>
      <c r="AN3468" s="22"/>
    </row>
    <row r="3469" spans="37:40">
      <c r="AK3469" s="22"/>
      <c r="AL3469" s="22"/>
      <c r="AM3469" s="22"/>
      <c r="AN3469" s="22"/>
    </row>
    <row r="3470" spans="37:40">
      <c r="AK3470" s="22"/>
      <c r="AL3470" s="22"/>
      <c r="AM3470" s="22"/>
      <c r="AN3470" s="22"/>
    </row>
    <row r="3471" spans="37:40">
      <c r="AK3471" s="22"/>
      <c r="AL3471" s="22"/>
      <c r="AM3471" s="22"/>
      <c r="AN3471" s="22"/>
    </row>
    <row r="3472" spans="37:40">
      <c r="AK3472" s="22"/>
      <c r="AL3472" s="22"/>
      <c r="AM3472" s="22"/>
      <c r="AN3472" s="22"/>
    </row>
    <row r="3473" spans="37:40">
      <c r="AK3473" s="22"/>
      <c r="AL3473" s="22"/>
      <c r="AM3473" s="22"/>
      <c r="AN3473" s="22"/>
    </row>
    <row r="3474" spans="37:40">
      <c r="AK3474" s="22"/>
      <c r="AL3474" s="22"/>
      <c r="AM3474" s="22"/>
      <c r="AN3474" s="22"/>
    </row>
    <row r="3475" spans="37:40">
      <c r="AK3475" s="22"/>
      <c r="AL3475" s="22"/>
      <c r="AM3475" s="22"/>
      <c r="AN3475" s="22"/>
    </row>
    <row r="3476" spans="37:40">
      <c r="AK3476" s="22"/>
      <c r="AL3476" s="22"/>
      <c r="AM3476" s="22"/>
      <c r="AN3476" s="22"/>
    </row>
    <row r="3477" spans="37:40">
      <c r="AK3477" s="22"/>
      <c r="AL3477" s="22"/>
      <c r="AM3477" s="22"/>
      <c r="AN3477" s="22"/>
    </row>
    <row r="3478" spans="37:40">
      <c r="AK3478" s="22"/>
      <c r="AL3478" s="22"/>
      <c r="AM3478" s="22"/>
      <c r="AN3478" s="22"/>
    </row>
    <row r="3479" spans="37:40">
      <c r="AK3479" s="22"/>
      <c r="AL3479" s="22"/>
      <c r="AM3479" s="22"/>
      <c r="AN3479" s="22"/>
    </row>
    <row r="3480" spans="37:40">
      <c r="AK3480" s="22"/>
      <c r="AL3480" s="22"/>
      <c r="AM3480" s="22"/>
      <c r="AN3480" s="22"/>
    </row>
    <row r="3481" spans="37:40">
      <c r="AK3481" s="22"/>
      <c r="AL3481" s="22"/>
      <c r="AM3481" s="22"/>
      <c r="AN3481" s="22"/>
    </row>
    <row r="3482" spans="37:40">
      <c r="AK3482" s="22"/>
      <c r="AL3482" s="22"/>
      <c r="AM3482" s="22"/>
      <c r="AN3482" s="22"/>
    </row>
    <row r="3483" spans="37:40">
      <c r="AK3483" s="22"/>
      <c r="AL3483" s="22"/>
      <c r="AM3483" s="22"/>
      <c r="AN3483" s="22"/>
    </row>
    <row r="3484" spans="37:40">
      <c r="AK3484" s="22"/>
      <c r="AL3484" s="22"/>
      <c r="AM3484" s="22"/>
      <c r="AN3484" s="22"/>
    </row>
    <row r="3485" spans="37:40">
      <c r="AK3485" s="22"/>
      <c r="AL3485" s="22"/>
      <c r="AM3485" s="22"/>
      <c r="AN3485" s="22"/>
    </row>
    <row r="3486" spans="37:40">
      <c r="AK3486" s="22"/>
      <c r="AL3486" s="22"/>
      <c r="AM3486" s="22"/>
      <c r="AN3486" s="22"/>
    </row>
    <row r="3487" spans="37:40">
      <c r="AK3487" s="22"/>
      <c r="AL3487" s="22"/>
      <c r="AM3487" s="22"/>
      <c r="AN3487" s="22"/>
    </row>
    <row r="3488" spans="37:40">
      <c r="AK3488" s="22"/>
      <c r="AL3488" s="22"/>
      <c r="AM3488" s="22"/>
      <c r="AN3488" s="22"/>
    </row>
    <row r="3489" spans="37:40">
      <c r="AK3489" s="22"/>
      <c r="AL3489" s="22"/>
      <c r="AM3489" s="22"/>
      <c r="AN3489" s="22"/>
    </row>
    <row r="3490" spans="37:40">
      <c r="AK3490" s="22"/>
      <c r="AL3490" s="22"/>
      <c r="AM3490" s="22"/>
      <c r="AN3490" s="22"/>
    </row>
    <row r="3491" spans="37:40">
      <c r="AK3491" s="22"/>
      <c r="AL3491" s="22"/>
      <c r="AM3491" s="22"/>
      <c r="AN3491" s="22"/>
    </row>
    <row r="3492" spans="37:40">
      <c r="AK3492" s="22"/>
      <c r="AL3492" s="22"/>
      <c r="AM3492" s="22"/>
      <c r="AN3492" s="22"/>
    </row>
    <row r="3493" spans="37:40">
      <c r="AK3493" s="22"/>
      <c r="AL3493" s="22"/>
      <c r="AM3493" s="22"/>
      <c r="AN3493" s="22"/>
    </row>
    <row r="3494" spans="37:40">
      <c r="AK3494" s="22"/>
      <c r="AL3494" s="22"/>
      <c r="AM3494" s="22"/>
      <c r="AN3494" s="22"/>
    </row>
    <row r="3495" spans="37:40">
      <c r="AK3495" s="22"/>
      <c r="AL3495" s="22"/>
      <c r="AM3495" s="22"/>
      <c r="AN3495" s="22"/>
    </row>
    <row r="3496" spans="37:40">
      <c r="AK3496" s="22"/>
      <c r="AL3496" s="22"/>
      <c r="AM3496" s="22"/>
      <c r="AN3496" s="22"/>
    </row>
    <row r="3497" spans="37:40">
      <c r="AK3497" s="22"/>
      <c r="AL3497" s="22"/>
      <c r="AM3497" s="22"/>
      <c r="AN3497" s="22"/>
    </row>
    <row r="3498" spans="37:40">
      <c r="AK3498" s="22"/>
      <c r="AL3498" s="22"/>
      <c r="AM3498" s="22"/>
      <c r="AN3498" s="22"/>
    </row>
    <row r="3499" spans="37:40">
      <c r="AK3499" s="22"/>
      <c r="AL3499" s="22"/>
      <c r="AM3499" s="22"/>
      <c r="AN3499" s="22"/>
    </row>
    <row r="3500" spans="37:40">
      <c r="AK3500" s="22"/>
      <c r="AL3500" s="22"/>
      <c r="AM3500" s="22"/>
      <c r="AN3500" s="22"/>
    </row>
    <row r="3501" spans="37:40">
      <c r="AK3501" s="22"/>
      <c r="AL3501" s="22"/>
      <c r="AM3501" s="22"/>
      <c r="AN3501" s="22"/>
    </row>
    <row r="3502" spans="37:40">
      <c r="AK3502" s="22"/>
      <c r="AL3502" s="22"/>
      <c r="AM3502" s="22"/>
      <c r="AN3502" s="22"/>
    </row>
    <row r="3503" spans="37:40">
      <c r="AK3503" s="22"/>
      <c r="AL3503" s="22"/>
      <c r="AM3503" s="22"/>
      <c r="AN3503" s="22"/>
    </row>
    <row r="3504" spans="37:40">
      <c r="AK3504" s="22"/>
      <c r="AL3504" s="22"/>
      <c r="AM3504" s="22"/>
      <c r="AN3504" s="22"/>
    </row>
    <row r="3505" spans="37:40">
      <c r="AK3505" s="22"/>
      <c r="AL3505" s="22"/>
      <c r="AM3505" s="22"/>
      <c r="AN3505" s="22"/>
    </row>
    <row r="3506" spans="37:40">
      <c r="AK3506" s="22"/>
      <c r="AL3506" s="22"/>
      <c r="AM3506" s="22"/>
      <c r="AN3506" s="22"/>
    </row>
    <row r="3507" spans="37:40">
      <c r="AK3507" s="22"/>
      <c r="AL3507" s="22"/>
      <c r="AM3507" s="22"/>
      <c r="AN3507" s="22"/>
    </row>
    <row r="3508" spans="37:40">
      <c r="AK3508" s="22"/>
      <c r="AL3508" s="22"/>
      <c r="AM3508" s="22"/>
      <c r="AN3508" s="22"/>
    </row>
    <row r="3509" spans="37:40">
      <c r="AK3509" s="22"/>
      <c r="AL3509" s="22"/>
      <c r="AM3509" s="22"/>
      <c r="AN3509" s="22"/>
    </row>
    <row r="3510" spans="37:40">
      <c r="AK3510" s="22"/>
      <c r="AL3510" s="22"/>
      <c r="AM3510" s="22"/>
      <c r="AN3510" s="22"/>
    </row>
    <row r="3511" spans="37:40">
      <c r="AK3511" s="22"/>
      <c r="AL3511" s="22"/>
      <c r="AM3511" s="22"/>
      <c r="AN3511" s="22"/>
    </row>
    <row r="3512" spans="37:40">
      <c r="AK3512" s="22"/>
      <c r="AL3512" s="22"/>
      <c r="AM3512" s="22"/>
      <c r="AN3512" s="22"/>
    </row>
    <row r="3513" spans="37:40">
      <c r="AK3513" s="22"/>
      <c r="AL3513" s="22"/>
      <c r="AM3513" s="22"/>
      <c r="AN3513" s="22"/>
    </row>
    <row r="3514" spans="37:40">
      <c r="AK3514" s="22"/>
      <c r="AL3514" s="22"/>
      <c r="AM3514" s="22"/>
      <c r="AN3514" s="22"/>
    </row>
    <row r="3515" spans="37:40">
      <c r="AK3515" s="22"/>
      <c r="AL3515" s="22"/>
      <c r="AM3515" s="22"/>
      <c r="AN3515" s="22"/>
    </row>
    <row r="3516" spans="37:40">
      <c r="AK3516" s="22"/>
      <c r="AL3516" s="22"/>
      <c r="AM3516" s="22"/>
      <c r="AN3516" s="22"/>
    </row>
    <row r="3517" spans="37:40">
      <c r="AK3517" s="22"/>
      <c r="AL3517" s="22"/>
      <c r="AM3517" s="22"/>
      <c r="AN3517" s="22"/>
    </row>
    <row r="3518" spans="37:40">
      <c r="AK3518" s="22"/>
      <c r="AL3518" s="22"/>
      <c r="AM3518" s="22"/>
      <c r="AN3518" s="22"/>
    </row>
    <row r="3519" spans="37:40">
      <c r="AK3519" s="22"/>
      <c r="AL3519" s="22"/>
      <c r="AM3519" s="22"/>
      <c r="AN3519" s="22"/>
    </row>
    <row r="3520" spans="37:40">
      <c r="AK3520" s="22"/>
      <c r="AL3520" s="22"/>
      <c r="AM3520" s="22"/>
      <c r="AN3520" s="22"/>
    </row>
    <row r="3521" spans="37:40">
      <c r="AK3521" s="22"/>
      <c r="AL3521" s="22"/>
      <c r="AM3521" s="22"/>
      <c r="AN3521" s="22"/>
    </row>
    <row r="3522" spans="37:40">
      <c r="AK3522" s="22"/>
      <c r="AL3522" s="22"/>
      <c r="AM3522" s="22"/>
      <c r="AN3522" s="22"/>
    </row>
    <row r="3523" spans="37:40">
      <c r="AK3523" s="22"/>
      <c r="AL3523" s="22"/>
      <c r="AM3523" s="22"/>
      <c r="AN3523" s="22"/>
    </row>
    <row r="3524" spans="37:40">
      <c r="AK3524" s="22"/>
      <c r="AL3524" s="22"/>
      <c r="AM3524" s="22"/>
      <c r="AN3524" s="22"/>
    </row>
    <row r="3525" spans="37:40">
      <c r="AK3525" s="22"/>
      <c r="AL3525" s="22"/>
      <c r="AM3525" s="22"/>
      <c r="AN3525" s="22"/>
    </row>
    <row r="3526" spans="37:40">
      <c r="AK3526" s="22"/>
      <c r="AL3526" s="22"/>
      <c r="AM3526" s="22"/>
      <c r="AN3526" s="22"/>
    </row>
    <row r="3527" spans="37:40">
      <c r="AK3527" s="22"/>
      <c r="AL3527" s="22"/>
      <c r="AM3527" s="22"/>
      <c r="AN3527" s="22"/>
    </row>
    <row r="3528" spans="37:40">
      <c r="AK3528" s="22"/>
      <c r="AL3528" s="22"/>
      <c r="AM3528" s="22"/>
      <c r="AN3528" s="22"/>
    </row>
    <row r="3529" spans="37:40">
      <c r="AK3529" s="22"/>
      <c r="AL3529" s="22"/>
      <c r="AM3529" s="22"/>
      <c r="AN3529" s="22"/>
    </row>
    <row r="3530" spans="37:40">
      <c r="AK3530" s="22"/>
      <c r="AL3530" s="22"/>
      <c r="AM3530" s="22"/>
      <c r="AN3530" s="22"/>
    </row>
    <row r="3531" spans="37:40">
      <c r="AK3531" s="22"/>
      <c r="AL3531" s="22"/>
      <c r="AM3531" s="22"/>
      <c r="AN3531" s="22"/>
    </row>
    <row r="3532" spans="37:40">
      <c r="AK3532" s="22"/>
      <c r="AL3532" s="22"/>
      <c r="AM3532" s="22"/>
      <c r="AN3532" s="22"/>
    </row>
    <row r="3533" spans="37:40">
      <c r="AK3533" s="22"/>
      <c r="AL3533" s="22"/>
      <c r="AM3533" s="22"/>
      <c r="AN3533" s="22"/>
    </row>
    <row r="3534" spans="37:40">
      <c r="AK3534" s="22"/>
      <c r="AL3534" s="22"/>
      <c r="AM3534" s="22"/>
      <c r="AN3534" s="22"/>
    </row>
    <row r="3535" spans="37:40">
      <c r="AK3535" s="22"/>
      <c r="AL3535" s="22"/>
      <c r="AM3535" s="22"/>
      <c r="AN3535" s="22"/>
    </row>
    <row r="3536" spans="37:40">
      <c r="AK3536" s="22"/>
      <c r="AL3536" s="22"/>
      <c r="AM3536" s="22"/>
      <c r="AN3536" s="22"/>
    </row>
    <row r="3537" spans="37:40">
      <c r="AK3537" s="22"/>
      <c r="AL3537" s="22"/>
      <c r="AM3537" s="22"/>
      <c r="AN3537" s="22"/>
    </row>
    <row r="3538" spans="37:40">
      <c r="AK3538" s="22"/>
      <c r="AL3538" s="22"/>
      <c r="AM3538" s="22"/>
      <c r="AN3538" s="22"/>
    </row>
    <row r="3539" spans="37:40">
      <c r="AK3539" s="22"/>
      <c r="AL3539" s="22"/>
      <c r="AM3539" s="22"/>
      <c r="AN3539" s="22"/>
    </row>
    <row r="3540" spans="37:40">
      <c r="AK3540" s="22"/>
      <c r="AL3540" s="22"/>
      <c r="AM3540" s="22"/>
      <c r="AN3540" s="22"/>
    </row>
    <row r="3541" spans="37:40">
      <c r="AK3541" s="22"/>
      <c r="AL3541" s="22"/>
      <c r="AM3541" s="22"/>
      <c r="AN3541" s="22"/>
    </row>
    <row r="3542" spans="37:40">
      <c r="AK3542" s="22"/>
      <c r="AL3542" s="22"/>
      <c r="AM3542" s="22"/>
      <c r="AN3542" s="22"/>
    </row>
    <row r="3543" spans="37:40">
      <c r="AK3543" s="22"/>
      <c r="AL3543" s="22"/>
      <c r="AM3543" s="22"/>
      <c r="AN3543" s="22"/>
    </row>
    <row r="3544" spans="37:40">
      <c r="AK3544" s="22"/>
      <c r="AL3544" s="22"/>
      <c r="AM3544" s="22"/>
      <c r="AN3544" s="22"/>
    </row>
    <row r="3545" spans="37:40">
      <c r="AK3545" s="22"/>
      <c r="AL3545" s="22"/>
      <c r="AM3545" s="22"/>
      <c r="AN3545" s="22"/>
    </row>
    <row r="3546" spans="37:40">
      <c r="AK3546" s="22"/>
      <c r="AL3546" s="22"/>
      <c r="AM3546" s="22"/>
      <c r="AN3546" s="22"/>
    </row>
    <row r="3547" spans="37:40">
      <c r="AK3547" s="22"/>
      <c r="AL3547" s="22"/>
      <c r="AM3547" s="22"/>
      <c r="AN3547" s="22"/>
    </row>
    <row r="3548" spans="37:40">
      <c r="AK3548" s="22"/>
      <c r="AL3548" s="22"/>
      <c r="AM3548" s="22"/>
      <c r="AN3548" s="22"/>
    </row>
    <row r="3549" spans="37:40">
      <c r="AK3549" s="22"/>
      <c r="AL3549" s="22"/>
      <c r="AM3549" s="22"/>
      <c r="AN3549" s="22"/>
    </row>
    <row r="3550" spans="37:40">
      <c r="AK3550" s="22"/>
      <c r="AL3550" s="22"/>
      <c r="AM3550" s="22"/>
      <c r="AN3550" s="22"/>
    </row>
    <row r="3551" spans="37:40">
      <c r="AK3551" s="22"/>
      <c r="AL3551" s="22"/>
      <c r="AM3551" s="22"/>
      <c r="AN3551" s="22"/>
    </row>
    <row r="3552" spans="37:40">
      <c r="AK3552" s="22"/>
      <c r="AL3552" s="22"/>
      <c r="AM3552" s="22"/>
      <c r="AN3552" s="22"/>
    </row>
    <row r="3553" spans="37:40">
      <c r="AK3553" s="22"/>
      <c r="AL3553" s="22"/>
      <c r="AM3553" s="22"/>
      <c r="AN3553" s="22"/>
    </row>
    <row r="3554" spans="37:40">
      <c r="AK3554" s="22"/>
      <c r="AL3554" s="22"/>
      <c r="AM3554" s="22"/>
      <c r="AN3554" s="22"/>
    </row>
    <row r="3555" spans="37:40">
      <c r="AK3555" s="22"/>
      <c r="AL3555" s="22"/>
      <c r="AM3555" s="22"/>
      <c r="AN3555" s="22"/>
    </row>
    <row r="3556" spans="37:40">
      <c r="AK3556" s="22"/>
      <c r="AL3556" s="22"/>
      <c r="AM3556" s="22"/>
      <c r="AN3556" s="22"/>
    </row>
    <row r="3557" spans="37:40">
      <c r="AK3557" s="22"/>
      <c r="AL3557" s="22"/>
      <c r="AM3557" s="22"/>
      <c r="AN3557" s="22"/>
    </row>
    <row r="3558" spans="37:40">
      <c r="AK3558" s="22"/>
      <c r="AL3558" s="22"/>
      <c r="AM3558" s="22"/>
      <c r="AN3558" s="22"/>
    </row>
    <row r="3559" spans="37:40">
      <c r="AK3559" s="22"/>
      <c r="AL3559" s="22"/>
      <c r="AM3559" s="22"/>
      <c r="AN3559" s="22"/>
    </row>
    <row r="3560" spans="37:40">
      <c r="AK3560" s="22"/>
      <c r="AL3560" s="22"/>
      <c r="AM3560" s="22"/>
      <c r="AN3560" s="22"/>
    </row>
    <row r="3561" spans="37:40">
      <c r="AK3561" s="22"/>
      <c r="AL3561" s="22"/>
      <c r="AM3561" s="22"/>
      <c r="AN3561" s="22"/>
    </row>
    <row r="3562" spans="37:40">
      <c r="AK3562" s="22"/>
      <c r="AL3562" s="22"/>
      <c r="AM3562" s="22"/>
      <c r="AN3562" s="22"/>
    </row>
    <row r="3563" spans="37:40">
      <c r="AK3563" s="22"/>
      <c r="AL3563" s="22"/>
      <c r="AM3563" s="22"/>
      <c r="AN3563" s="22"/>
    </row>
    <row r="3564" spans="37:40">
      <c r="AK3564" s="22"/>
      <c r="AL3564" s="22"/>
      <c r="AM3564" s="22"/>
      <c r="AN3564" s="22"/>
    </row>
    <row r="3565" spans="37:40">
      <c r="AK3565" s="22"/>
      <c r="AL3565" s="22"/>
      <c r="AM3565" s="22"/>
      <c r="AN3565" s="22"/>
    </row>
    <row r="3566" spans="37:40">
      <c r="AK3566" s="22"/>
      <c r="AL3566" s="22"/>
      <c r="AM3566" s="22"/>
      <c r="AN3566" s="22"/>
    </row>
    <row r="3567" spans="37:40">
      <c r="AK3567" s="22"/>
      <c r="AL3567" s="22"/>
      <c r="AM3567" s="22"/>
      <c r="AN3567" s="22"/>
    </row>
    <row r="3568" spans="37:40">
      <c r="AK3568" s="22"/>
      <c r="AL3568" s="22"/>
      <c r="AM3568" s="22"/>
      <c r="AN3568" s="22"/>
    </row>
    <row r="3569" spans="37:40">
      <c r="AK3569" s="22"/>
      <c r="AL3569" s="22"/>
      <c r="AM3569" s="22"/>
      <c r="AN3569" s="22"/>
    </row>
    <row r="3570" spans="37:40">
      <c r="AK3570" s="22"/>
      <c r="AL3570" s="22"/>
      <c r="AM3570" s="22"/>
      <c r="AN3570" s="22"/>
    </row>
    <row r="3571" spans="37:40">
      <c r="AK3571" s="22"/>
      <c r="AL3571" s="22"/>
      <c r="AM3571" s="22"/>
      <c r="AN3571" s="22"/>
    </row>
    <row r="3572" spans="37:40">
      <c r="AK3572" s="22"/>
      <c r="AL3572" s="22"/>
      <c r="AM3572" s="22"/>
      <c r="AN3572" s="22"/>
    </row>
    <row r="3573" spans="37:40">
      <c r="AK3573" s="22"/>
      <c r="AL3573" s="22"/>
      <c r="AM3573" s="22"/>
      <c r="AN3573" s="22"/>
    </row>
    <row r="3574" spans="37:40">
      <c r="AK3574" s="22"/>
      <c r="AL3574" s="22"/>
      <c r="AM3574" s="22"/>
      <c r="AN3574" s="22"/>
    </row>
    <row r="3575" spans="37:40">
      <c r="AK3575" s="22"/>
      <c r="AL3575" s="22"/>
      <c r="AM3575" s="22"/>
      <c r="AN3575" s="22"/>
    </row>
    <row r="3576" spans="37:40">
      <c r="AK3576" s="22"/>
      <c r="AL3576" s="22"/>
      <c r="AM3576" s="22"/>
      <c r="AN3576" s="22"/>
    </row>
    <row r="3577" spans="37:40">
      <c r="AK3577" s="22"/>
      <c r="AL3577" s="22"/>
      <c r="AM3577" s="22"/>
      <c r="AN3577" s="22"/>
    </row>
    <row r="3578" spans="37:40">
      <c r="AK3578" s="22"/>
      <c r="AL3578" s="22"/>
      <c r="AM3578" s="22"/>
      <c r="AN3578" s="22"/>
    </row>
    <row r="3579" spans="37:40">
      <c r="AK3579" s="22"/>
      <c r="AL3579" s="22"/>
      <c r="AM3579" s="22"/>
      <c r="AN3579" s="22"/>
    </row>
    <row r="3580" spans="37:40">
      <c r="AK3580" s="22"/>
      <c r="AL3580" s="22"/>
      <c r="AM3580" s="22"/>
      <c r="AN3580" s="22"/>
    </row>
    <row r="3581" spans="37:40">
      <c r="AK3581" s="22"/>
      <c r="AL3581" s="22"/>
      <c r="AM3581" s="22"/>
      <c r="AN3581" s="22"/>
    </row>
    <row r="3582" spans="37:40">
      <c r="AK3582" s="22"/>
      <c r="AL3582" s="22"/>
      <c r="AM3582" s="22"/>
      <c r="AN3582" s="22"/>
    </row>
    <row r="3583" spans="37:40">
      <c r="AK3583" s="22"/>
      <c r="AL3583" s="22"/>
      <c r="AM3583" s="22"/>
      <c r="AN3583" s="22"/>
    </row>
    <row r="3584" spans="37:40">
      <c r="AK3584" s="22"/>
      <c r="AL3584" s="22"/>
      <c r="AM3584" s="22"/>
      <c r="AN3584" s="22"/>
    </row>
    <row r="3585" spans="37:40">
      <c r="AK3585" s="22"/>
      <c r="AL3585" s="22"/>
      <c r="AM3585" s="22"/>
      <c r="AN3585" s="22"/>
    </row>
    <row r="3586" spans="37:40">
      <c r="AK3586" s="22"/>
      <c r="AL3586" s="22"/>
      <c r="AM3586" s="22"/>
      <c r="AN3586" s="22"/>
    </row>
    <row r="3587" spans="37:40">
      <c r="AK3587" s="22"/>
      <c r="AL3587" s="22"/>
      <c r="AM3587" s="22"/>
      <c r="AN3587" s="22"/>
    </row>
    <row r="3588" spans="37:40">
      <c r="AK3588" s="22"/>
      <c r="AL3588" s="22"/>
      <c r="AM3588" s="22"/>
      <c r="AN3588" s="22"/>
    </row>
    <row r="3589" spans="37:40">
      <c r="AK3589" s="22"/>
      <c r="AL3589" s="22"/>
      <c r="AM3589" s="22"/>
      <c r="AN3589" s="22"/>
    </row>
    <row r="3590" spans="37:40">
      <c r="AK3590" s="22"/>
      <c r="AL3590" s="22"/>
      <c r="AM3590" s="22"/>
      <c r="AN3590" s="22"/>
    </row>
    <row r="3591" spans="37:40">
      <c r="AK3591" s="22"/>
      <c r="AL3591" s="22"/>
      <c r="AM3591" s="22"/>
      <c r="AN3591" s="22"/>
    </row>
    <row r="3592" spans="37:40">
      <c r="AK3592" s="22"/>
      <c r="AL3592" s="22"/>
      <c r="AM3592" s="22"/>
      <c r="AN3592" s="22"/>
    </row>
    <row r="3593" spans="37:40">
      <c r="AK3593" s="22"/>
      <c r="AL3593" s="22"/>
      <c r="AM3593" s="22"/>
      <c r="AN3593" s="22"/>
    </row>
    <row r="3594" spans="37:40">
      <c r="AK3594" s="22"/>
      <c r="AL3594" s="22"/>
      <c r="AM3594" s="22"/>
      <c r="AN3594" s="22"/>
    </row>
    <row r="3595" spans="37:40">
      <c r="AK3595" s="22"/>
      <c r="AL3595" s="22"/>
      <c r="AM3595" s="22"/>
      <c r="AN3595" s="22"/>
    </row>
    <row r="3596" spans="37:40">
      <c r="AK3596" s="22"/>
      <c r="AL3596" s="22"/>
      <c r="AM3596" s="22"/>
      <c r="AN3596" s="22"/>
    </row>
    <row r="3597" spans="37:40">
      <c r="AK3597" s="22"/>
      <c r="AL3597" s="22"/>
      <c r="AM3597" s="22"/>
      <c r="AN3597" s="22"/>
    </row>
    <row r="3598" spans="37:40">
      <c r="AK3598" s="22"/>
      <c r="AL3598" s="22"/>
      <c r="AM3598" s="22"/>
      <c r="AN3598" s="22"/>
    </row>
    <row r="3599" spans="37:40">
      <c r="AK3599" s="22"/>
      <c r="AL3599" s="22"/>
      <c r="AM3599" s="22"/>
      <c r="AN3599" s="22"/>
    </row>
    <row r="3600" spans="37:40">
      <c r="AK3600" s="22"/>
      <c r="AL3600" s="22"/>
      <c r="AM3600" s="22"/>
      <c r="AN3600" s="22"/>
    </row>
    <row r="3601" spans="37:40">
      <c r="AK3601" s="22"/>
      <c r="AL3601" s="22"/>
      <c r="AM3601" s="22"/>
      <c r="AN3601" s="22"/>
    </row>
    <row r="3602" spans="37:40">
      <c r="AK3602" s="22"/>
      <c r="AL3602" s="22"/>
      <c r="AM3602" s="22"/>
      <c r="AN3602" s="22"/>
    </row>
    <row r="3603" spans="37:40">
      <c r="AK3603" s="22"/>
      <c r="AL3603" s="22"/>
      <c r="AM3603" s="22"/>
      <c r="AN3603" s="22"/>
    </row>
    <row r="3604" spans="37:40">
      <c r="AK3604" s="22"/>
      <c r="AL3604" s="22"/>
      <c r="AM3604" s="22"/>
      <c r="AN3604" s="22"/>
    </row>
    <row r="3605" spans="37:40">
      <c r="AK3605" s="22"/>
      <c r="AL3605" s="22"/>
      <c r="AM3605" s="22"/>
      <c r="AN3605" s="22"/>
    </row>
    <row r="3606" spans="37:40">
      <c r="AK3606" s="22"/>
      <c r="AL3606" s="22"/>
      <c r="AM3606" s="22"/>
      <c r="AN3606" s="22"/>
    </row>
    <row r="3607" spans="37:40">
      <c r="AK3607" s="22"/>
      <c r="AL3607" s="22"/>
      <c r="AM3607" s="22"/>
      <c r="AN3607" s="22"/>
    </row>
    <row r="3608" spans="37:40">
      <c r="AK3608" s="22"/>
      <c r="AL3608" s="22"/>
      <c r="AM3608" s="22"/>
      <c r="AN3608" s="22"/>
    </row>
    <row r="3609" spans="37:40">
      <c r="AK3609" s="22"/>
      <c r="AL3609" s="22"/>
      <c r="AM3609" s="22"/>
      <c r="AN3609" s="22"/>
    </row>
    <row r="3610" spans="37:40">
      <c r="AK3610" s="22"/>
      <c r="AL3610" s="22"/>
      <c r="AM3610" s="22"/>
      <c r="AN3610" s="22"/>
    </row>
    <row r="3611" spans="37:40">
      <c r="AK3611" s="22"/>
      <c r="AL3611" s="22"/>
      <c r="AM3611" s="22"/>
      <c r="AN3611" s="22"/>
    </row>
    <row r="3612" spans="37:40">
      <c r="AK3612" s="22"/>
      <c r="AL3612" s="22"/>
      <c r="AM3612" s="22"/>
      <c r="AN3612" s="22"/>
    </row>
    <row r="3613" spans="37:40">
      <c r="AK3613" s="22"/>
      <c r="AL3613" s="22"/>
      <c r="AM3613" s="22"/>
      <c r="AN3613" s="22"/>
    </row>
    <row r="3614" spans="37:40">
      <c r="AK3614" s="22"/>
      <c r="AL3614" s="22"/>
      <c r="AM3614" s="22"/>
      <c r="AN3614" s="22"/>
    </row>
    <row r="3615" spans="37:40">
      <c r="AK3615" s="22"/>
      <c r="AL3615" s="22"/>
      <c r="AM3615" s="22"/>
      <c r="AN3615" s="22"/>
    </row>
    <row r="3616" spans="37:40">
      <c r="AK3616" s="22"/>
      <c r="AL3616" s="22"/>
      <c r="AM3616" s="22"/>
      <c r="AN3616" s="22"/>
    </row>
    <row r="3617" spans="37:40">
      <c r="AK3617" s="22"/>
      <c r="AL3617" s="22"/>
      <c r="AM3617" s="22"/>
      <c r="AN3617" s="22"/>
    </row>
    <row r="3618" spans="37:40">
      <c r="AK3618" s="22"/>
      <c r="AL3618" s="22"/>
      <c r="AM3618" s="22"/>
      <c r="AN3618" s="22"/>
    </row>
    <row r="3619" spans="37:40">
      <c r="AK3619" s="22"/>
      <c r="AL3619" s="22"/>
      <c r="AM3619" s="22"/>
      <c r="AN3619" s="22"/>
    </row>
    <row r="3620" spans="37:40">
      <c r="AK3620" s="22"/>
      <c r="AL3620" s="22"/>
      <c r="AM3620" s="22"/>
      <c r="AN3620" s="22"/>
    </row>
    <row r="3621" spans="37:40">
      <c r="AK3621" s="22"/>
      <c r="AL3621" s="22"/>
      <c r="AM3621" s="22"/>
      <c r="AN3621" s="22"/>
    </row>
    <row r="3622" spans="37:40">
      <c r="AK3622" s="22"/>
      <c r="AL3622" s="22"/>
      <c r="AM3622" s="22"/>
      <c r="AN3622" s="22"/>
    </row>
    <row r="3623" spans="37:40">
      <c r="AK3623" s="22"/>
      <c r="AL3623" s="22"/>
      <c r="AM3623" s="22"/>
      <c r="AN3623" s="22"/>
    </row>
    <row r="3624" spans="37:40">
      <c r="AK3624" s="22"/>
      <c r="AL3624" s="22"/>
      <c r="AM3624" s="22"/>
      <c r="AN3624" s="22"/>
    </row>
    <row r="3625" spans="37:40">
      <c r="AK3625" s="22"/>
      <c r="AL3625" s="22"/>
      <c r="AM3625" s="22"/>
      <c r="AN3625" s="22"/>
    </row>
    <row r="3626" spans="37:40">
      <c r="AK3626" s="22"/>
      <c r="AL3626" s="22"/>
      <c r="AM3626" s="22"/>
      <c r="AN3626" s="22"/>
    </row>
    <row r="3627" spans="37:40">
      <c r="AK3627" s="22"/>
      <c r="AL3627" s="22"/>
      <c r="AM3627" s="22"/>
      <c r="AN3627" s="22"/>
    </row>
    <row r="3628" spans="37:40">
      <c r="AK3628" s="22"/>
      <c r="AL3628" s="22"/>
      <c r="AM3628" s="22"/>
      <c r="AN3628" s="22"/>
    </row>
    <row r="3629" spans="37:40">
      <c r="AK3629" s="22"/>
      <c r="AL3629" s="22"/>
      <c r="AM3629" s="22"/>
      <c r="AN3629" s="22"/>
    </row>
    <row r="3630" spans="37:40">
      <c r="AK3630" s="22"/>
      <c r="AL3630" s="22"/>
      <c r="AM3630" s="22"/>
      <c r="AN3630" s="22"/>
    </row>
    <row r="3631" spans="37:40">
      <c r="AK3631" s="22"/>
      <c r="AL3631" s="22"/>
      <c r="AM3631" s="22"/>
      <c r="AN3631" s="22"/>
    </row>
    <row r="3632" spans="37:40">
      <c r="AK3632" s="22"/>
      <c r="AL3632" s="22"/>
      <c r="AM3632" s="22"/>
      <c r="AN3632" s="22"/>
    </row>
    <row r="3633" spans="37:40">
      <c r="AK3633" s="22"/>
      <c r="AL3633" s="22"/>
      <c r="AM3633" s="22"/>
      <c r="AN3633" s="22"/>
    </row>
    <row r="3634" spans="37:40">
      <c r="AK3634" s="22"/>
      <c r="AL3634" s="22"/>
      <c r="AM3634" s="22"/>
      <c r="AN3634" s="22"/>
    </row>
    <row r="3635" spans="37:40">
      <c r="AK3635" s="22"/>
      <c r="AL3635" s="22"/>
      <c r="AM3635" s="22"/>
      <c r="AN3635" s="22"/>
    </row>
    <row r="3636" spans="37:40">
      <c r="AK3636" s="22"/>
      <c r="AL3636" s="22"/>
      <c r="AM3636" s="22"/>
      <c r="AN3636" s="22"/>
    </row>
    <row r="3637" spans="37:40">
      <c r="AK3637" s="22"/>
      <c r="AL3637" s="22"/>
      <c r="AM3637" s="22"/>
      <c r="AN3637" s="22"/>
    </row>
    <row r="3638" spans="37:40">
      <c r="AK3638" s="22"/>
      <c r="AL3638" s="22"/>
      <c r="AM3638" s="22"/>
      <c r="AN3638" s="22"/>
    </row>
    <row r="3639" spans="37:40">
      <c r="AK3639" s="22"/>
      <c r="AL3639" s="22"/>
      <c r="AM3639" s="22"/>
      <c r="AN3639" s="22"/>
    </row>
    <row r="3640" spans="37:40">
      <c r="AK3640" s="22"/>
      <c r="AL3640" s="22"/>
      <c r="AM3640" s="22"/>
      <c r="AN3640" s="22"/>
    </row>
    <row r="3641" spans="37:40">
      <c r="AK3641" s="22"/>
      <c r="AL3641" s="22"/>
      <c r="AM3641" s="22"/>
      <c r="AN3641" s="22"/>
    </row>
    <row r="3642" spans="37:40">
      <c r="AK3642" s="22"/>
      <c r="AL3642" s="22"/>
      <c r="AM3642" s="22"/>
      <c r="AN3642" s="22"/>
    </row>
    <row r="3643" spans="37:40">
      <c r="AK3643" s="22"/>
      <c r="AL3643" s="22"/>
      <c r="AM3643" s="22"/>
      <c r="AN3643" s="22"/>
    </row>
    <row r="3644" spans="37:40">
      <c r="AK3644" s="22"/>
      <c r="AL3644" s="22"/>
      <c r="AM3644" s="22"/>
      <c r="AN3644" s="22"/>
    </row>
    <row r="3645" spans="37:40">
      <c r="AK3645" s="22"/>
      <c r="AL3645" s="22"/>
      <c r="AM3645" s="22"/>
      <c r="AN3645" s="22"/>
    </row>
    <row r="3646" spans="37:40">
      <c r="AK3646" s="22"/>
      <c r="AL3646" s="22"/>
      <c r="AM3646" s="22"/>
      <c r="AN3646" s="22"/>
    </row>
    <row r="3647" spans="37:40">
      <c r="AK3647" s="22"/>
      <c r="AL3647" s="22"/>
      <c r="AM3647" s="22"/>
      <c r="AN3647" s="22"/>
    </row>
    <row r="3648" spans="37:40">
      <c r="AK3648" s="22"/>
      <c r="AL3648" s="22"/>
      <c r="AM3648" s="22"/>
      <c r="AN3648" s="22"/>
    </row>
    <row r="3649" spans="37:40">
      <c r="AK3649" s="22"/>
      <c r="AL3649" s="22"/>
      <c r="AM3649" s="22"/>
      <c r="AN3649" s="22"/>
    </row>
    <row r="3650" spans="37:40">
      <c r="AK3650" s="22"/>
      <c r="AL3650" s="22"/>
      <c r="AM3650" s="22"/>
      <c r="AN3650" s="22"/>
    </row>
    <row r="3651" spans="37:40">
      <c r="AK3651" s="22"/>
      <c r="AL3651" s="22"/>
      <c r="AM3651" s="22"/>
      <c r="AN3651" s="22"/>
    </row>
    <row r="3652" spans="37:40">
      <c r="AK3652" s="22"/>
      <c r="AL3652" s="22"/>
      <c r="AM3652" s="22"/>
      <c r="AN3652" s="22"/>
    </row>
    <row r="3653" spans="37:40">
      <c r="AK3653" s="22"/>
      <c r="AL3653" s="22"/>
      <c r="AM3653" s="22"/>
      <c r="AN3653" s="22"/>
    </row>
    <row r="3654" spans="37:40">
      <c r="AK3654" s="22"/>
      <c r="AL3654" s="22"/>
      <c r="AM3654" s="22"/>
      <c r="AN3654" s="22"/>
    </row>
    <row r="3655" spans="37:40">
      <c r="AK3655" s="22"/>
      <c r="AL3655" s="22"/>
      <c r="AM3655" s="22"/>
      <c r="AN3655" s="22"/>
    </row>
    <row r="3656" spans="37:40">
      <c r="AK3656" s="22"/>
      <c r="AL3656" s="22"/>
      <c r="AM3656" s="22"/>
      <c r="AN3656" s="22"/>
    </row>
    <row r="3657" spans="37:40">
      <c r="AK3657" s="22"/>
      <c r="AL3657" s="22"/>
      <c r="AM3657" s="22"/>
      <c r="AN3657" s="22"/>
    </row>
    <row r="3658" spans="37:40">
      <c r="AK3658" s="22"/>
      <c r="AL3658" s="22"/>
      <c r="AM3658" s="22"/>
      <c r="AN3658" s="22"/>
    </row>
    <row r="3659" spans="37:40">
      <c r="AK3659" s="22"/>
      <c r="AL3659" s="22"/>
      <c r="AM3659" s="22"/>
      <c r="AN3659" s="22"/>
    </row>
    <row r="3660" spans="37:40">
      <c r="AK3660" s="22"/>
      <c r="AL3660" s="22"/>
      <c r="AM3660" s="22"/>
      <c r="AN3660" s="22"/>
    </row>
    <row r="3661" spans="37:40">
      <c r="AK3661" s="22"/>
      <c r="AL3661" s="22"/>
      <c r="AM3661" s="22"/>
      <c r="AN3661" s="22"/>
    </row>
    <row r="3662" spans="37:40">
      <c r="AK3662" s="22"/>
      <c r="AL3662" s="22"/>
      <c r="AM3662" s="22"/>
      <c r="AN3662" s="22"/>
    </row>
    <row r="3663" spans="37:40">
      <c r="AK3663" s="22"/>
      <c r="AL3663" s="22"/>
      <c r="AM3663" s="22"/>
      <c r="AN3663" s="22"/>
    </row>
    <row r="3664" spans="37:40">
      <c r="AK3664" s="22"/>
      <c r="AL3664" s="22"/>
      <c r="AM3664" s="22"/>
      <c r="AN3664" s="22"/>
    </row>
    <row r="3665" spans="37:40">
      <c r="AK3665" s="22"/>
      <c r="AL3665" s="22"/>
      <c r="AM3665" s="22"/>
      <c r="AN3665" s="22"/>
    </row>
    <row r="3666" spans="37:40">
      <c r="AK3666" s="22"/>
      <c r="AL3666" s="22"/>
      <c r="AM3666" s="22"/>
      <c r="AN3666" s="22"/>
    </row>
    <row r="3667" spans="37:40">
      <c r="AK3667" s="22"/>
      <c r="AL3667" s="22"/>
      <c r="AM3667" s="22"/>
      <c r="AN3667" s="22"/>
    </row>
    <row r="3668" spans="37:40">
      <c r="AK3668" s="22"/>
      <c r="AL3668" s="22"/>
      <c r="AM3668" s="22"/>
      <c r="AN3668" s="22"/>
    </row>
    <row r="3669" spans="37:40">
      <c r="AK3669" s="22"/>
      <c r="AL3669" s="22"/>
      <c r="AM3669" s="22"/>
      <c r="AN3669" s="22"/>
    </row>
    <row r="3670" spans="37:40">
      <c r="AK3670" s="22"/>
      <c r="AL3670" s="22"/>
      <c r="AM3670" s="22"/>
      <c r="AN3670" s="22"/>
    </row>
    <row r="3671" spans="37:40">
      <c r="AK3671" s="22"/>
      <c r="AL3671" s="22"/>
      <c r="AM3671" s="22"/>
      <c r="AN3671" s="22"/>
    </row>
    <row r="3672" spans="37:40">
      <c r="AK3672" s="22"/>
      <c r="AL3672" s="22"/>
      <c r="AM3672" s="22"/>
      <c r="AN3672" s="22"/>
    </row>
    <row r="3673" spans="37:40">
      <c r="AK3673" s="22"/>
      <c r="AL3673" s="22"/>
      <c r="AM3673" s="22"/>
      <c r="AN3673" s="22"/>
    </row>
    <row r="3674" spans="37:40">
      <c r="AK3674" s="22"/>
      <c r="AL3674" s="22"/>
      <c r="AM3674" s="22"/>
      <c r="AN3674" s="22"/>
    </row>
    <row r="3675" spans="37:40">
      <c r="AK3675" s="22"/>
      <c r="AL3675" s="22"/>
      <c r="AM3675" s="22"/>
      <c r="AN3675" s="22"/>
    </row>
    <row r="3676" spans="37:40">
      <c r="AK3676" s="22"/>
      <c r="AL3676" s="22"/>
      <c r="AM3676" s="22"/>
      <c r="AN3676" s="22"/>
    </row>
    <row r="3677" spans="37:40">
      <c r="AK3677" s="22"/>
      <c r="AL3677" s="22"/>
      <c r="AM3677" s="22"/>
      <c r="AN3677" s="22"/>
    </row>
    <row r="3678" spans="37:40">
      <c r="AK3678" s="22"/>
      <c r="AL3678" s="22"/>
      <c r="AM3678" s="22"/>
      <c r="AN3678" s="22"/>
    </row>
    <row r="3679" spans="37:40">
      <c r="AK3679" s="22"/>
      <c r="AL3679" s="22"/>
      <c r="AM3679" s="22"/>
      <c r="AN3679" s="22"/>
    </row>
    <row r="3680" spans="37:40">
      <c r="AK3680" s="22"/>
      <c r="AL3680" s="22"/>
      <c r="AM3680" s="22"/>
      <c r="AN3680" s="22"/>
    </row>
    <row r="3681" spans="37:40">
      <c r="AK3681" s="22"/>
      <c r="AL3681" s="22"/>
      <c r="AM3681" s="22"/>
      <c r="AN3681" s="22"/>
    </row>
    <row r="3682" spans="37:40">
      <c r="AK3682" s="22"/>
      <c r="AL3682" s="22"/>
      <c r="AM3682" s="22"/>
      <c r="AN3682" s="22"/>
    </row>
    <row r="3683" spans="37:40">
      <c r="AK3683" s="22"/>
      <c r="AL3683" s="22"/>
      <c r="AM3683" s="22"/>
      <c r="AN3683" s="22"/>
    </row>
    <row r="3684" spans="37:40">
      <c r="AK3684" s="22"/>
      <c r="AL3684" s="22"/>
      <c r="AM3684" s="22"/>
      <c r="AN3684" s="22"/>
    </row>
    <row r="3685" spans="37:40">
      <c r="AK3685" s="22"/>
      <c r="AL3685" s="22"/>
      <c r="AM3685" s="22"/>
      <c r="AN3685" s="22"/>
    </row>
    <row r="3686" spans="37:40">
      <c r="AK3686" s="22"/>
      <c r="AL3686" s="22"/>
      <c r="AM3686" s="22"/>
      <c r="AN3686" s="22"/>
    </row>
    <row r="3687" spans="37:40">
      <c r="AK3687" s="22"/>
      <c r="AL3687" s="22"/>
      <c r="AM3687" s="22"/>
      <c r="AN3687" s="22"/>
    </row>
    <row r="3688" spans="37:40">
      <c r="AK3688" s="22"/>
      <c r="AL3688" s="22"/>
      <c r="AM3688" s="22"/>
      <c r="AN3688" s="22"/>
    </row>
    <row r="3689" spans="37:40">
      <c r="AK3689" s="22"/>
      <c r="AL3689" s="22"/>
      <c r="AM3689" s="22"/>
      <c r="AN3689" s="22"/>
    </row>
    <row r="3690" spans="37:40">
      <c r="AK3690" s="22"/>
      <c r="AL3690" s="22"/>
      <c r="AM3690" s="22"/>
      <c r="AN3690" s="22"/>
    </row>
    <row r="3691" spans="37:40">
      <c r="AK3691" s="22"/>
      <c r="AL3691" s="22"/>
      <c r="AM3691" s="22"/>
      <c r="AN3691" s="22"/>
    </row>
    <row r="3692" spans="37:40">
      <c r="AK3692" s="22"/>
      <c r="AL3692" s="22"/>
      <c r="AM3692" s="22"/>
      <c r="AN3692" s="22"/>
    </row>
    <row r="3693" spans="37:40">
      <c r="AK3693" s="22"/>
      <c r="AL3693" s="22"/>
      <c r="AM3693" s="22"/>
      <c r="AN3693" s="22"/>
    </row>
    <row r="3694" spans="37:40">
      <c r="AK3694" s="22"/>
      <c r="AL3694" s="22"/>
      <c r="AM3694" s="22"/>
      <c r="AN3694" s="22"/>
    </row>
    <row r="3695" spans="37:40">
      <c r="AK3695" s="22"/>
      <c r="AL3695" s="22"/>
      <c r="AM3695" s="22"/>
      <c r="AN3695" s="22"/>
    </row>
    <row r="3696" spans="37:40">
      <c r="AK3696" s="22"/>
      <c r="AL3696" s="22"/>
      <c r="AM3696" s="22"/>
      <c r="AN3696" s="22"/>
    </row>
    <row r="3697" spans="37:40">
      <c r="AK3697" s="22"/>
      <c r="AL3697" s="22"/>
      <c r="AM3697" s="22"/>
      <c r="AN3697" s="22"/>
    </row>
    <row r="3698" spans="37:40">
      <c r="AK3698" s="22"/>
      <c r="AL3698" s="22"/>
      <c r="AM3698" s="22"/>
      <c r="AN3698" s="22"/>
    </row>
    <row r="3699" spans="37:40">
      <c r="AK3699" s="22"/>
      <c r="AL3699" s="22"/>
      <c r="AM3699" s="22"/>
      <c r="AN3699" s="22"/>
    </row>
    <row r="3700" spans="37:40">
      <c r="AK3700" s="22"/>
      <c r="AL3700" s="22"/>
      <c r="AM3700" s="22"/>
      <c r="AN3700" s="22"/>
    </row>
    <row r="3701" spans="37:40">
      <c r="AK3701" s="22"/>
      <c r="AL3701" s="22"/>
      <c r="AM3701" s="22"/>
      <c r="AN3701" s="22"/>
    </row>
    <row r="3702" spans="37:40">
      <c r="AK3702" s="22"/>
      <c r="AL3702" s="22"/>
      <c r="AM3702" s="22"/>
      <c r="AN3702" s="22"/>
    </row>
    <row r="3703" spans="37:40">
      <c r="AK3703" s="22"/>
      <c r="AL3703" s="22"/>
      <c r="AM3703" s="22"/>
      <c r="AN3703" s="22"/>
    </row>
    <row r="3704" spans="37:40">
      <c r="AK3704" s="22"/>
      <c r="AL3704" s="22"/>
      <c r="AM3704" s="22"/>
      <c r="AN3704" s="22"/>
    </row>
    <row r="3705" spans="37:40">
      <c r="AK3705" s="22"/>
      <c r="AL3705" s="22"/>
      <c r="AM3705" s="22"/>
      <c r="AN3705" s="22"/>
    </row>
    <row r="3706" spans="37:40">
      <c r="AK3706" s="22"/>
      <c r="AL3706" s="22"/>
      <c r="AM3706" s="22"/>
      <c r="AN3706" s="22"/>
    </row>
    <row r="3707" spans="37:40">
      <c r="AK3707" s="22"/>
      <c r="AL3707" s="22"/>
      <c r="AM3707" s="22"/>
      <c r="AN3707" s="22"/>
    </row>
    <row r="3708" spans="37:40">
      <c r="AK3708" s="22"/>
      <c r="AL3708" s="22"/>
      <c r="AM3708" s="22"/>
      <c r="AN3708" s="22"/>
    </row>
    <row r="3709" spans="37:40">
      <c r="AK3709" s="22"/>
      <c r="AL3709" s="22"/>
      <c r="AM3709" s="22"/>
      <c r="AN3709" s="22"/>
    </row>
    <row r="3710" spans="37:40">
      <c r="AK3710" s="22"/>
      <c r="AL3710" s="22"/>
      <c r="AM3710" s="22"/>
      <c r="AN3710" s="22"/>
    </row>
    <row r="3711" spans="37:40">
      <c r="AK3711" s="22"/>
      <c r="AL3711" s="22"/>
      <c r="AM3711" s="22"/>
      <c r="AN3711" s="22"/>
    </row>
    <row r="3712" spans="37:40">
      <c r="AK3712" s="22"/>
      <c r="AL3712" s="22"/>
      <c r="AM3712" s="22"/>
      <c r="AN3712" s="22"/>
    </row>
    <row r="3713" spans="37:40">
      <c r="AK3713" s="22"/>
      <c r="AL3713" s="22"/>
      <c r="AM3713" s="22"/>
      <c r="AN3713" s="22"/>
    </row>
    <row r="3714" spans="37:40">
      <c r="AK3714" s="22"/>
      <c r="AL3714" s="22"/>
      <c r="AM3714" s="22"/>
      <c r="AN3714" s="22"/>
    </row>
    <row r="3715" spans="37:40">
      <c r="AK3715" s="22"/>
      <c r="AL3715" s="22"/>
      <c r="AM3715" s="22"/>
      <c r="AN3715" s="22"/>
    </row>
    <row r="3716" spans="37:40">
      <c r="AK3716" s="22"/>
      <c r="AL3716" s="22"/>
      <c r="AM3716" s="22"/>
      <c r="AN3716" s="22"/>
    </row>
    <row r="3717" spans="37:40">
      <c r="AK3717" s="22"/>
      <c r="AL3717" s="22"/>
      <c r="AM3717" s="22"/>
      <c r="AN3717" s="22"/>
    </row>
    <row r="3718" spans="37:40">
      <c r="AK3718" s="22"/>
      <c r="AL3718" s="22"/>
      <c r="AM3718" s="22"/>
      <c r="AN3718" s="22"/>
    </row>
    <row r="3719" spans="37:40">
      <c r="AK3719" s="22"/>
      <c r="AL3719" s="22"/>
      <c r="AM3719" s="22"/>
      <c r="AN3719" s="22"/>
    </row>
    <row r="3720" spans="37:40">
      <c r="AK3720" s="22"/>
      <c r="AL3720" s="22"/>
      <c r="AM3720" s="22"/>
      <c r="AN3720" s="22"/>
    </row>
    <row r="3721" spans="37:40">
      <c r="AK3721" s="22"/>
      <c r="AL3721" s="22"/>
      <c r="AM3721" s="22"/>
      <c r="AN3721" s="22"/>
    </row>
    <row r="3722" spans="37:40">
      <c r="AK3722" s="22"/>
      <c r="AL3722" s="22"/>
      <c r="AM3722" s="22"/>
      <c r="AN3722" s="22"/>
    </row>
    <row r="3723" spans="37:40">
      <c r="AK3723" s="22"/>
      <c r="AL3723" s="22"/>
      <c r="AM3723" s="22"/>
      <c r="AN3723" s="22"/>
    </row>
    <row r="3724" spans="37:40">
      <c r="AK3724" s="22"/>
      <c r="AL3724" s="22"/>
      <c r="AM3724" s="22"/>
      <c r="AN3724" s="22"/>
    </row>
    <row r="3725" spans="37:40">
      <c r="AK3725" s="22"/>
      <c r="AL3725" s="22"/>
      <c r="AM3725" s="22"/>
      <c r="AN3725" s="22"/>
    </row>
    <row r="3726" spans="37:40">
      <c r="AK3726" s="22"/>
      <c r="AL3726" s="22"/>
      <c r="AM3726" s="22"/>
      <c r="AN3726" s="22"/>
    </row>
    <row r="3727" spans="37:40">
      <c r="AK3727" s="22"/>
      <c r="AL3727" s="22"/>
      <c r="AM3727" s="22"/>
      <c r="AN3727" s="22"/>
    </row>
    <row r="3728" spans="37:40">
      <c r="AK3728" s="22"/>
      <c r="AL3728" s="22"/>
      <c r="AM3728" s="22"/>
      <c r="AN3728" s="22"/>
    </row>
    <row r="3729" spans="37:40">
      <c r="AK3729" s="22"/>
      <c r="AL3729" s="22"/>
      <c r="AM3729" s="22"/>
      <c r="AN3729" s="22"/>
    </row>
    <row r="3730" spans="37:40">
      <c r="AK3730" s="22"/>
      <c r="AL3730" s="22"/>
      <c r="AM3730" s="22"/>
      <c r="AN3730" s="22"/>
    </row>
    <row r="3731" spans="37:40">
      <c r="AK3731" s="22"/>
      <c r="AL3731" s="22"/>
      <c r="AM3731" s="22"/>
      <c r="AN3731" s="22"/>
    </row>
    <row r="3732" spans="37:40">
      <c r="AK3732" s="22"/>
      <c r="AL3732" s="22"/>
      <c r="AM3732" s="22"/>
      <c r="AN3732" s="22"/>
    </row>
    <row r="3733" spans="37:40">
      <c r="AK3733" s="22"/>
      <c r="AL3733" s="22"/>
      <c r="AM3733" s="22"/>
      <c r="AN3733" s="22"/>
    </row>
    <row r="3734" spans="37:40">
      <c r="AK3734" s="22"/>
      <c r="AL3734" s="22"/>
      <c r="AM3734" s="22"/>
      <c r="AN3734" s="22"/>
    </row>
    <row r="3735" spans="37:40">
      <c r="AK3735" s="22"/>
      <c r="AL3735" s="22"/>
      <c r="AM3735" s="22"/>
      <c r="AN3735" s="22"/>
    </row>
    <row r="3736" spans="37:40">
      <c r="AK3736" s="22"/>
      <c r="AL3736" s="22"/>
      <c r="AM3736" s="22"/>
      <c r="AN3736" s="22"/>
    </row>
    <row r="3737" spans="37:40">
      <c r="AK3737" s="22"/>
      <c r="AL3737" s="22"/>
      <c r="AM3737" s="22"/>
      <c r="AN3737" s="22"/>
    </row>
    <row r="3738" spans="37:40">
      <c r="AK3738" s="22"/>
      <c r="AL3738" s="22"/>
      <c r="AM3738" s="22"/>
      <c r="AN3738" s="22"/>
    </row>
    <row r="3739" spans="37:40">
      <c r="AK3739" s="22"/>
      <c r="AL3739" s="22"/>
      <c r="AM3739" s="22"/>
      <c r="AN3739" s="22"/>
    </row>
    <row r="3740" spans="37:40">
      <c r="AK3740" s="22"/>
      <c r="AL3740" s="22"/>
      <c r="AM3740" s="22"/>
      <c r="AN3740" s="22"/>
    </row>
    <row r="3741" spans="37:40">
      <c r="AK3741" s="22"/>
      <c r="AL3741" s="22"/>
      <c r="AM3741" s="22"/>
      <c r="AN3741" s="22"/>
    </row>
    <row r="3742" spans="37:40">
      <c r="AK3742" s="22"/>
      <c r="AL3742" s="22"/>
      <c r="AM3742" s="22"/>
      <c r="AN3742" s="22"/>
    </row>
    <row r="3743" spans="37:40">
      <c r="AK3743" s="22"/>
      <c r="AL3743" s="22"/>
      <c r="AM3743" s="22"/>
      <c r="AN3743" s="22"/>
    </row>
    <row r="3744" spans="37:40">
      <c r="AK3744" s="22"/>
      <c r="AL3744" s="22"/>
      <c r="AM3744" s="22"/>
      <c r="AN3744" s="22"/>
    </row>
    <row r="3745" spans="37:40">
      <c r="AK3745" s="22"/>
      <c r="AL3745" s="22"/>
      <c r="AM3745" s="22"/>
      <c r="AN3745" s="22"/>
    </row>
    <row r="3746" spans="37:40">
      <c r="AK3746" s="22"/>
      <c r="AL3746" s="22"/>
      <c r="AM3746" s="22"/>
      <c r="AN3746" s="22"/>
    </row>
    <row r="3747" spans="37:40">
      <c r="AK3747" s="22"/>
      <c r="AL3747" s="22"/>
      <c r="AM3747" s="22"/>
      <c r="AN3747" s="22"/>
    </row>
    <row r="3748" spans="37:40">
      <c r="AK3748" s="22"/>
      <c r="AL3748" s="22"/>
      <c r="AM3748" s="22"/>
      <c r="AN3748" s="22"/>
    </row>
    <row r="3749" spans="37:40">
      <c r="AK3749" s="22"/>
      <c r="AL3749" s="22"/>
      <c r="AM3749" s="22"/>
      <c r="AN3749" s="22"/>
    </row>
    <row r="3750" spans="37:40">
      <c r="AK3750" s="22"/>
      <c r="AL3750" s="22"/>
      <c r="AM3750" s="22"/>
      <c r="AN3750" s="22"/>
    </row>
    <row r="3751" spans="37:40">
      <c r="AK3751" s="22"/>
      <c r="AL3751" s="22"/>
      <c r="AM3751" s="22"/>
      <c r="AN3751" s="22"/>
    </row>
    <row r="3752" spans="37:40">
      <c r="AK3752" s="22"/>
      <c r="AL3752" s="22"/>
      <c r="AM3752" s="22"/>
      <c r="AN3752" s="22"/>
    </row>
    <row r="3753" spans="37:40">
      <c r="AK3753" s="22"/>
      <c r="AL3753" s="22"/>
      <c r="AM3753" s="22"/>
      <c r="AN3753" s="22"/>
    </row>
    <row r="3754" spans="37:40">
      <c r="AK3754" s="22"/>
      <c r="AL3754" s="22"/>
      <c r="AM3754" s="22"/>
      <c r="AN3754" s="22"/>
    </row>
    <row r="3755" spans="37:40">
      <c r="AK3755" s="22"/>
      <c r="AL3755" s="22"/>
      <c r="AM3755" s="22"/>
      <c r="AN3755" s="22"/>
    </row>
    <row r="3756" spans="37:40">
      <c r="AK3756" s="22"/>
      <c r="AL3756" s="22"/>
      <c r="AM3756" s="22"/>
      <c r="AN3756" s="22"/>
    </row>
    <row r="3757" spans="37:40">
      <c r="AK3757" s="22"/>
      <c r="AL3757" s="22"/>
      <c r="AM3757" s="22"/>
      <c r="AN3757" s="22"/>
    </row>
    <row r="3758" spans="37:40">
      <c r="AK3758" s="22"/>
      <c r="AL3758" s="22"/>
      <c r="AM3758" s="22"/>
      <c r="AN3758" s="22"/>
    </row>
    <row r="3759" spans="37:40">
      <c r="AK3759" s="22"/>
      <c r="AL3759" s="22"/>
      <c r="AM3759" s="22"/>
      <c r="AN3759" s="22"/>
    </row>
    <row r="3760" spans="37:40">
      <c r="AK3760" s="22"/>
      <c r="AL3760" s="22"/>
      <c r="AM3760" s="22"/>
      <c r="AN3760" s="22"/>
    </row>
    <row r="3761" spans="37:40">
      <c r="AK3761" s="22"/>
      <c r="AL3761" s="22"/>
      <c r="AM3761" s="22"/>
      <c r="AN3761" s="22"/>
    </row>
    <row r="3762" spans="37:40">
      <c r="AK3762" s="22"/>
      <c r="AL3762" s="22"/>
      <c r="AM3762" s="22"/>
      <c r="AN3762" s="22"/>
    </row>
    <row r="3763" spans="37:40">
      <c r="AK3763" s="22"/>
      <c r="AL3763" s="22"/>
      <c r="AM3763" s="22"/>
      <c r="AN3763" s="22"/>
    </row>
    <row r="3764" spans="37:40">
      <c r="AK3764" s="22"/>
      <c r="AL3764" s="22"/>
      <c r="AM3764" s="22"/>
      <c r="AN3764" s="22"/>
    </row>
    <row r="3765" spans="37:40">
      <c r="AK3765" s="22"/>
      <c r="AL3765" s="22"/>
      <c r="AM3765" s="22"/>
      <c r="AN3765" s="22"/>
    </row>
    <row r="3766" spans="37:40">
      <c r="AK3766" s="22"/>
      <c r="AL3766" s="22"/>
      <c r="AM3766" s="22"/>
      <c r="AN3766" s="22"/>
    </row>
    <row r="3767" spans="37:40">
      <c r="AK3767" s="22"/>
      <c r="AL3767" s="22"/>
      <c r="AM3767" s="22"/>
      <c r="AN3767" s="22"/>
    </row>
    <row r="3768" spans="37:40">
      <c r="AK3768" s="22"/>
      <c r="AL3768" s="22"/>
      <c r="AM3768" s="22"/>
      <c r="AN3768" s="22"/>
    </row>
    <row r="3769" spans="37:40">
      <c r="AK3769" s="22"/>
      <c r="AL3769" s="22"/>
      <c r="AM3769" s="22"/>
      <c r="AN3769" s="22"/>
    </row>
    <row r="3770" spans="37:40">
      <c r="AK3770" s="22"/>
      <c r="AL3770" s="22"/>
      <c r="AM3770" s="22"/>
      <c r="AN3770" s="22"/>
    </row>
    <row r="3771" spans="37:40">
      <c r="AK3771" s="22"/>
      <c r="AL3771" s="22"/>
      <c r="AM3771" s="22"/>
      <c r="AN3771" s="22"/>
    </row>
    <row r="3772" spans="37:40">
      <c r="AK3772" s="22"/>
      <c r="AL3772" s="22"/>
      <c r="AM3772" s="22"/>
      <c r="AN3772" s="22"/>
    </row>
    <row r="3773" spans="37:40">
      <c r="AK3773" s="22"/>
      <c r="AL3773" s="22"/>
      <c r="AM3773" s="22"/>
      <c r="AN3773" s="22"/>
    </row>
    <row r="3774" spans="37:40">
      <c r="AK3774" s="22"/>
      <c r="AL3774" s="22"/>
      <c r="AM3774" s="22"/>
      <c r="AN3774" s="22"/>
    </row>
    <row r="3775" spans="37:40">
      <c r="AK3775" s="22"/>
      <c r="AL3775" s="22"/>
      <c r="AM3775" s="22"/>
      <c r="AN3775" s="22"/>
    </row>
    <row r="3776" spans="37:40">
      <c r="AK3776" s="22"/>
      <c r="AL3776" s="22"/>
      <c r="AM3776" s="22"/>
      <c r="AN3776" s="22"/>
    </row>
    <row r="3777" spans="37:40">
      <c r="AK3777" s="22"/>
      <c r="AL3777" s="22"/>
      <c r="AM3777" s="22"/>
      <c r="AN3777" s="22"/>
    </row>
    <row r="3778" spans="37:40">
      <c r="AK3778" s="22"/>
      <c r="AL3778" s="22"/>
      <c r="AM3778" s="22"/>
      <c r="AN3778" s="22"/>
    </row>
    <row r="3779" spans="37:40">
      <c r="AK3779" s="22"/>
      <c r="AL3779" s="22"/>
      <c r="AM3779" s="22"/>
      <c r="AN3779" s="22"/>
    </row>
    <row r="3780" spans="37:40">
      <c r="AK3780" s="22"/>
      <c r="AL3780" s="22"/>
      <c r="AM3780" s="22"/>
      <c r="AN3780" s="22"/>
    </row>
    <row r="3781" spans="37:40">
      <c r="AK3781" s="22"/>
      <c r="AL3781" s="22"/>
      <c r="AM3781" s="22"/>
      <c r="AN3781" s="22"/>
    </row>
    <row r="3782" spans="37:40">
      <c r="AK3782" s="22"/>
      <c r="AL3782" s="22"/>
      <c r="AM3782" s="22"/>
      <c r="AN3782" s="22"/>
    </row>
    <row r="3783" spans="37:40">
      <c r="AK3783" s="22"/>
      <c r="AL3783" s="22"/>
      <c r="AM3783" s="22"/>
      <c r="AN3783" s="22"/>
    </row>
    <row r="3784" spans="37:40">
      <c r="AK3784" s="22"/>
      <c r="AL3784" s="22"/>
      <c r="AM3784" s="22"/>
      <c r="AN3784" s="22"/>
    </row>
    <row r="3785" spans="37:40">
      <c r="AK3785" s="22"/>
      <c r="AL3785" s="22"/>
      <c r="AM3785" s="22"/>
      <c r="AN3785" s="22"/>
    </row>
    <row r="3786" spans="37:40">
      <c r="AK3786" s="22"/>
      <c r="AL3786" s="22"/>
      <c r="AM3786" s="22"/>
      <c r="AN3786" s="22"/>
    </row>
    <row r="3787" spans="37:40">
      <c r="AK3787" s="22"/>
      <c r="AL3787" s="22"/>
      <c r="AM3787" s="22"/>
      <c r="AN3787" s="22"/>
    </row>
    <row r="3788" spans="37:40">
      <c r="AK3788" s="22"/>
      <c r="AL3788" s="22"/>
      <c r="AM3788" s="22"/>
      <c r="AN3788" s="22"/>
    </row>
    <row r="3789" spans="37:40">
      <c r="AK3789" s="22"/>
      <c r="AL3789" s="22"/>
      <c r="AM3789" s="22"/>
      <c r="AN3789" s="22"/>
    </row>
    <row r="3790" spans="37:40">
      <c r="AK3790" s="22"/>
      <c r="AL3790" s="22"/>
      <c r="AM3790" s="22"/>
      <c r="AN3790" s="22"/>
    </row>
    <row r="3791" spans="37:40">
      <c r="AK3791" s="22"/>
      <c r="AL3791" s="22"/>
      <c r="AM3791" s="22"/>
      <c r="AN3791" s="22"/>
    </row>
    <row r="3792" spans="37:40">
      <c r="AK3792" s="22"/>
      <c r="AL3792" s="22"/>
      <c r="AM3792" s="22"/>
      <c r="AN3792" s="22"/>
    </row>
    <row r="3793" spans="37:40">
      <c r="AK3793" s="22"/>
      <c r="AL3793" s="22"/>
      <c r="AM3793" s="22"/>
      <c r="AN3793" s="22"/>
    </row>
    <row r="3794" spans="37:40">
      <c r="AK3794" s="22"/>
      <c r="AL3794" s="22"/>
      <c r="AM3794" s="22"/>
      <c r="AN3794" s="22"/>
    </row>
    <row r="3795" spans="37:40">
      <c r="AK3795" s="22"/>
      <c r="AL3795" s="22"/>
      <c r="AM3795" s="22"/>
      <c r="AN3795" s="22"/>
    </row>
    <row r="3796" spans="37:40">
      <c r="AK3796" s="22"/>
      <c r="AL3796" s="22"/>
      <c r="AM3796" s="22"/>
      <c r="AN3796" s="22"/>
    </row>
    <row r="3797" spans="37:40">
      <c r="AK3797" s="22"/>
      <c r="AL3797" s="22"/>
      <c r="AM3797" s="22"/>
      <c r="AN3797" s="22"/>
    </row>
    <row r="3798" spans="37:40">
      <c r="AK3798" s="22"/>
      <c r="AL3798" s="22"/>
      <c r="AM3798" s="22"/>
      <c r="AN3798" s="22"/>
    </row>
    <row r="3799" spans="37:40">
      <c r="AK3799" s="22"/>
      <c r="AL3799" s="22"/>
      <c r="AM3799" s="22"/>
      <c r="AN3799" s="22"/>
    </row>
    <row r="3800" spans="37:40">
      <c r="AK3800" s="22"/>
      <c r="AL3800" s="22"/>
      <c r="AM3800" s="22"/>
      <c r="AN3800" s="22"/>
    </row>
    <row r="3801" spans="37:40">
      <c r="AK3801" s="22"/>
      <c r="AL3801" s="22"/>
      <c r="AM3801" s="22"/>
      <c r="AN3801" s="22"/>
    </row>
    <row r="3802" spans="37:40">
      <c r="AK3802" s="22"/>
      <c r="AL3802" s="22"/>
      <c r="AM3802" s="22"/>
      <c r="AN3802" s="22"/>
    </row>
    <row r="3803" spans="37:40">
      <c r="AK3803" s="22"/>
      <c r="AL3803" s="22"/>
      <c r="AM3803" s="22"/>
      <c r="AN3803" s="22"/>
    </row>
    <row r="3804" spans="37:40">
      <c r="AK3804" s="22"/>
      <c r="AL3804" s="22"/>
      <c r="AM3804" s="22"/>
      <c r="AN3804" s="22"/>
    </row>
    <row r="3805" spans="37:40">
      <c r="AK3805" s="22"/>
      <c r="AL3805" s="22"/>
      <c r="AM3805" s="22"/>
      <c r="AN3805" s="22"/>
    </row>
    <row r="3806" spans="37:40">
      <c r="AK3806" s="22"/>
      <c r="AL3806" s="22"/>
      <c r="AM3806" s="22"/>
      <c r="AN3806" s="22"/>
    </row>
    <row r="3807" spans="37:40">
      <c r="AK3807" s="22"/>
      <c r="AL3807" s="22"/>
      <c r="AM3807" s="22"/>
      <c r="AN3807" s="22"/>
    </row>
    <row r="3808" spans="37:40">
      <c r="AK3808" s="22"/>
      <c r="AL3808" s="22"/>
      <c r="AM3808" s="22"/>
      <c r="AN3808" s="22"/>
    </row>
    <row r="3809" spans="37:40">
      <c r="AK3809" s="22"/>
      <c r="AL3809" s="22"/>
      <c r="AM3809" s="22"/>
      <c r="AN3809" s="22"/>
    </row>
    <row r="3810" spans="37:40">
      <c r="AK3810" s="22"/>
      <c r="AL3810" s="22"/>
      <c r="AM3810" s="22"/>
      <c r="AN3810" s="22"/>
    </row>
    <row r="3811" spans="37:40">
      <c r="AK3811" s="22"/>
      <c r="AL3811" s="22"/>
      <c r="AM3811" s="22"/>
      <c r="AN3811" s="22"/>
    </row>
    <row r="3812" spans="37:40">
      <c r="AK3812" s="22"/>
      <c r="AL3812" s="22"/>
      <c r="AM3812" s="22"/>
      <c r="AN3812" s="22"/>
    </row>
    <row r="3813" spans="37:40">
      <c r="AK3813" s="22"/>
      <c r="AL3813" s="22"/>
      <c r="AM3813" s="22"/>
      <c r="AN3813" s="22"/>
    </row>
    <row r="3814" spans="37:40">
      <c r="AK3814" s="22"/>
      <c r="AL3814" s="22"/>
      <c r="AM3814" s="22"/>
      <c r="AN3814" s="22"/>
    </row>
    <row r="3815" spans="37:40">
      <c r="AK3815" s="22"/>
      <c r="AL3815" s="22"/>
      <c r="AM3815" s="22"/>
      <c r="AN3815" s="22"/>
    </row>
    <row r="3816" spans="37:40">
      <c r="AK3816" s="22"/>
      <c r="AL3816" s="22"/>
      <c r="AM3816" s="22"/>
      <c r="AN3816" s="22"/>
    </row>
    <row r="3817" spans="37:40">
      <c r="AK3817" s="22"/>
      <c r="AL3817" s="22"/>
      <c r="AM3817" s="22"/>
      <c r="AN3817" s="22"/>
    </row>
    <row r="3818" spans="37:40">
      <c r="AK3818" s="22"/>
      <c r="AL3818" s="22"/>
      <c r="AM3818" s="22"/>
      <c r="AN3818" s="22"/>
    </row>
    <row r="3819" spans="37:40">
      <c r="AK3819" s="22"/>
      <c r="AL3819" s="22"/>
      <c r="AM3819" s="22"/>
      <c r="AN3819" s="22"/>
    </row>
    <row r="3820" spans="37:40">
      <c r="AK3820" s="22"/>
      <c r="AL3820" s="22"/>
      <c r="AM3820" s="22"/>
      <c r="AN3820" s="22"/>
    </row>
    <row r="3821" spans="37:40">
      <c r="AK3821" s="22"/>
      <c r="AL3821" s="22"/>
      <c r="AM3821" s="22"/>
      <c r="AN3821" s="22"/>
    </row>
    <row r="3822" spans="37:40">
      <c r="AK3822" s="22"/>
      <c r="AL3822" s="22"/>
      <c r="AM3822" s="22"/>
      <c r="AN3822" s="22"/>
    </row>
    <row r="3823" spans="37:40">
      <c r="AK3823" s="22"/>
      <c r="AL3823" s="22"/>
      <c r="AM3823" s="22"/>
      <c r="AN3823" s="22"/>
    </row>
    <row r="3824" spans="37:40">
      <c r="AK3824" s="22"/>
      <c r="AL3824" s="22"/>
      <c r="AM3824" s="22"/>
      <c r="AN3824" s="22"/>
    </row>
    <row r="3825" spans="37:40">
      <c r="AK3825" s="22"/>
      <c r="AL3825" s="22"/>
      <c r="AM3825" s="22"/>
      <c r="AN3825" s="22"/>
    </row>
    <row r="3826" spans="37:40">
      <c r="AK3826" s="22"/>
      <c r="AL3826" s="22"/>
      <c r="AM3826" s="22"/>
      <c r="AN3826" s="22"/>
    </row>
    <row r="3827" spans="37:40">
      <c r="AK3827" s="22"/>
      <c r="AL3827" s="22"/>
      <c r="AM3827" s="22"/>
      <c r="AN3827" s="22"/>
    </row>
    <row r="3828" spans="37:40">
      <c r="AK3828" s="22"/>
      <c r="AL3828" s="22"/>
      <c r="AM3828" s="22"/>
      <c r="AN3828" s="22"/>
    </row>
    <row r="3829" spans="37:40">
      <c r="AK3829" s="22"/>
      <c r="AL3829" s="22"/>
      <c r="AM3829" s="22"/>
      <c r="AN3829" s="22"/>
    </row>
    <row r="3830" spans="37:40">
      <c r="AK3830" s="22"/>
      <c r="AL3830" s="22"/>
      <c r="AM3830" s="22"/>
      <c r="AN3830" s="22"/>
    </row>
    <row r="3831" spans="37:40">
      <c r="AK3831" s="22"/>
      <c r="AL3831" s="22"/>
      <c r="AM3831" s="22"/>
      <c r="AN3831" s="22"/>
    </row>
    <row r="3832" spans="37:40">
      <c r="AK3832" s="22"/>
      <c r="AL3832" s="22"/>
      <c r="AM3832" s="22"/>
      <c r="AN3832" s="22"/>
    </row>
    <row r="3833" spans="37:40">
      <c r="AK3833" s="22"/>
      <c r="AL3833" s="22"/>
      <c r="AM3833" s="22"/>
      <c r="AN3833" s="22"/>
    </row>
    <row r="3834" spans="37:40">
      <c r="AK3834" s="22"/>
      <c r="AL3834" s="22"/>
      <c r="AM3834" s="22"/>
      <c r="AN3834" s="22"/>
    </row>
    <row r="3835" spans="37:40">
      <c r="AK3835" s="22"/>
      <c r="AL3835" s="22"/>
      <c r="AM3835" s="22"/>
      <c r="AN3835" s="22"/>
    </row>
    <row r="3836" spans="37:40">
      <c r="AK3836" s="22"/>
      <c r="AL3836" s="22"/>
      <c r="AM3836" s="22"/>
      <c r="AN3836" s="22"/>
    </row>
    <row r="3837" spans="37:40">
      <c r="AK3837" s="22"/>
      <c r="AL3837" s="22"/>
      <c r="AM3837" s="22"/>
      <c r="AN3837" s="22"/>
    </row>
    <row r="3838" spans="37:40">
      <c r="AK3838" s="22"/>
      <c r="AL3838" s="22"/>
      <c r="AM3838" s="22"/>
      <c r="AN3838" s="22"/>
    </row>
    <row r="3839" spans="37:40">
      <c r="AK3839" s="22"/>
      <c r="AL3839" s="22"/>
      <c r="AM3839" s="22"/>
      <c r="AN3839" s="22"/>
    </row>
    <row r="3840" spans="37:40">
      <c r="AK3840" s="22"/>
      <c r="AL3840" s="22"/>
      <c r="AM3840" s="22"/>
      <c r="AN3840" s="22"/>
    </row>
    <row r="3841" spans="37:40">
      <c r="AK3841" s="22"/>
      <c r="AL3841" s="22"/>
      <c r="AM3841" s="22"/>
      <c r="AN3841" s="22"/>
    </row>
    <row r="3842" spans="37:40">
      <c r="AK3842" s="22"/>
      <c r="AL3842" s="22"/>
      <c r="AM3842" s="22"/>
      <c r="AN3842" s="22"/>
    </row>
    <row r="3843" spans="37:40">
      <c r="AK3843" s="22"/>
      <c r="AL3843" s="22"/>
      <c r="AM3843" s="22"/>
      <c r="AN3843" s="22"/>
    </row>
    <row r="3844" spans="37:40">
      <c r="AK3844" s="22"/>
      <c r="AL3844" s="22"/>
      <c r="AM3844" s="22"/>
      <c r="AN3844" s="22"/>
    </row>
    <row r="3845" spans="37:40">
      <c r="AK3845" s="22"/>
      <c r="AL3845" s="22"/>
      <c r="AM3845" s="22"/>
      <c r="AN3845" s="22"/>
    </row>
    <row r="3846" spans="37:40">
      <c r="AK3846" s="22"/>
      <c r="AL3846" s="22"/>
      <c r="AM3846" s="22"/>
      <c r="AN3846" s="22"/>
    </row>
    <row r="3847" spans="37:40">
      <c r="AK3847" s="22"/>
      <c r="AL3847" s="22"/>
      <c r="AM3847" s="22"/>
      <c r="AN3847" s="22"/>
    </row>
    <row r="3848" spans="37:40">
      <c r="AK3848" s="22"/>
      <c r="AL3848" s="22"/>
      <c r="AM3848" s="22"/>
      <c r="AN3848" s="22"/>
    </row>
    <row r="3849" spans="37:40">
      <c r="AK3849" s="22"/>
      <c r="AL3849" s="22"/>
      <c r="AM3849" s="22"/>
      <c r="AN3849" s="22"/>
    </row>
    <row r="3850" spans="37:40">
      <c r="AK3850" s="22"/>
      <c r="AL3850" s="22"/>
      <c r="AM3850" s="22"/>
      <c r="AN3850" s="22"/>
    </row>
    <row r="3851" spans="37:40">
      <c r="AK3851" s="22"/>
      <c r="AL3851" s="22"/>
      <c r="AM3851" s="22"/>
      <c r="AN3851" s="22"/>
    </row>
    <row r="3852" spans="37:40">
      <c r="AK3852" s="22"/>
      <c r="AL3852" s="22"/>
      <c r="AM3852" s="22"/>
      <c r="AN3852" s="22"/>
    </row>
    <row r="3853" spans="37:40">
      <c r="AK3853" s="22"/>
      <c r="AL3853" s="22"/>
      <c r="AM3853" s="22"/>
      <c r="AN3853" s="22"/>
    </row>
    <row r="3854" spans="37:40">
      <c r="AK3854" s="22"/>
      <c r="AL3854" s="22"/>
      <c r="AM3854" s="22"/>
      <c r="AN3854" s="22"/>
    </row>
    <row r="3855" spans="37:40">
      <c r="AK3855" s="22"/>
      <c r="AL3855" s="22"/>
      <c r="AM3855" s="22"/>
      <c r="AN3855" s="22"/>
    </row>
    <row r="3856" spans="37:40">
      <c r="AK3856" s="22"/>
      <c r="AL3856" s="22"/>
      <c r="AM3856" s="22"/>
      <c r="AN3856" s="22"/>
    </row>
    <row r="3857" spans="37:40">
      <c r="AK3857" s="22"/>
      <c r="AL3857" s="22"/>
      <c r="AM3857" s="22"/>
      <c r="AN3857" s="22"/>
    </row>
    <row r="3858" spans="37:40">
      <c r="AK3858" s="22"/>
      <c r="AL3858" s="22"/>
      <c r="AM3858" s="22"/>
      <c r="AN3858" s="22"/>
    </row>
    <row r="3859" spans="37:40">
      <c r="AK3859" s="22"/>
      <c r="AL3859" s="22"/>
      <c r="AM3859" s="22"/>
      <c r="AN3859" s="22"/>
    </row>
    <row r="3860" spans="37:40">
      <c r="AK3860" s="22"/>
      <c r="AL3860" s="22"/>
      <c r="AM3860" s="22"/>
      <c r="AN3860" s="22"/>
    </row>
    <row r="3861" spans="37:40">
      <c r="AK3861" s="22"/>
      <c r="AL3861" s="22"/>
      <c r="AM3861" s="22"/>
      <c r="AN3861" s="22"/>
    </row>
    <row r="3862" spans="37:40">
      <c r="AK3862" s="22"/>
      <c r="AL3862" s="22"/>
      <c r="AM3862" s="22"/>
      <c r="AN3862" s="22"/>
    </row>
    <row r="3863" spans="37:40">
      <c r="AK3863" s="22"/>
      <c r="AL3863" s="22"/>
      <c r="AM3863" s="22"/>
      <c r="AN3863" s="22"/>
    </row>
    <row r="3864" spans="37:40">
      <c r="AK3864" s="22"/>
      <c r="AL3864" s="22"/>
      <c r="AM3864" s="22"/>
      <c r="AN3864" s="22"/>
    </row>
    <row r="3865" spans="37:40">
      <c r="AK3865" s="22"/>
      <c r="AL3865" s="22"/>
      <c r="AM3865" s="22"/>
      <c r="AN3865" s="22"/>
    </row>
    <row r="3866" spans="37:40">
      <c r="AK3866" s="22"/>
      <c r="AL3866" s="22"/>
      <c r="AM3866" s="22"/>
      <c r="AN3866" s="22"/>
    </row>
    <row r="3867" spans="37:40">
      <c r="AK3867" s="22"/>
      <c r="AL3867" s="22"/>
      <c r="AM3867" s="22"/>
      <c r="AN3867" s="22"/>
    </row>
    <row r="3868" spans="37:40">
      <c r="AK3868" s="22"/>
      <c r="AL3868" s="22"/>
      <c r="AM3868" s="22"/>
      <c r="AN3868" s="22"/>
    </row>
    <row r="3869" spans="37:40">
      <c r="AK3869" s="22"/>
      <c r="AL3869" s="22"/>
      <c r="AM3869" s="22"/>
      <c r="AN3869" s="22"/>
    </row>
    <row r="3870" spans="37:40">
      <c r="AK3870" s="22"/>
      <c r="AL3870" s="22"/>
      <c r="AM3870" s="22"/>
      <c r="AN3870" s="22"/>
    </row>
    <row r="3871" spans="37:40">
      <c r="AK3871" s="22"/>
      <c r="AL3871" s="22"/>
      <c r="AM3871" s="22"/>
      <c r="AN3871" s="22"/>
    </row>
    <row r="3872" spans="37:40">
      <c r="AK3872" s="22"/>
      <c r="AL3872" s="22"/>
      <c r="AM3872" s="22"/>
      <c r="AN3872" s="22"/>
    </row>
    <row r="3873" spans="37:40">
      <c r="AK3873" s="22"/>
      <c r="AL3873" s="22"/>
      <c r="AM3873" s="22"/>
      <c r="AN3873" s="22"/>
    </row>
    <row r="3874" spans="37:40">
      <c r="AK3874" s="22"/>
      <c r="AL3874" s="22"/>
      <c r="AM3874" s="22"/>
      <c r="AN3874" s="22"/>
    </row>
    <row r="3875" spans="37:40">
      <c r="AK3875" s="22"/>
      <c r="AL3875" s="22"/>
      <c r="AM3875" s="22"/>
      <c r="AN3875" s="22"/>
    </row>
    <row r="3876" spans="37:40">
      <c r="AK3876" s="22"/>
      <c r="AL3876" s="22"/>
      <c r="AM3876" s="22"/>
      <c r="AN3876" s="22"/>
    </row>
    <row r="3877" spans="37:40">
      <c r="AK3877" s="22"/>
      <c r="AL3877" s="22"/>
      <c r="AM3877" s="22"/>
      <c r="AN3877" s="22"/>
    </row>
    <row r="3878" spans="37:40">
      <c r="AK3878" s="22"/>
      <c r="AL3878" s="22"/>
      <c r="AM3878" s="22"/>
      <c r="AN3878" s="22"/>
    </row>
    <row r="3879" spans="37:40">
      <c r="AK3879" s="22"/>
      <c r="AL3879" s="22"/>
      <c r="AM3879" s="22"/>
      <c r="AN3879" s="22"/>
    </row>
    <row r="3880" spans="37:40">
      <c r="AK3880" s="22"/>
      <c r="AL3880" s="22"/>
      <c r="AM3880" s="22"/>
      <c r="AN3880" s="22"/>
    </row>
    <row r="3881" spans="37:40">
      <c r="AK3881" s="22"/>
      <c r="AL3881" s="22"/>
      <c r="AM3881" s="22"/>
      <c r="AN3881" s="22"/>
    </row>
    <row r="3882" spans="37:40">
      <c r="AK3882" s="22"/>
      <c r="AL3882" s="22"/>
      <c r="AM3882" s="22"/>
      <c r="AN3882" s="22"/>
    </row>
    <row r="3883" spans="37:40">
      <c r="AK3883" s="22"/>
      <c r="AL3883" s="22"/>
      <c r="AM3883" s="22"/>
      <c r="AN3883" s="22"/>
    </row>
    <row r="3884" spans="37:40">
      <c r="AK3884" s="22"/>
      <c r="AL3884" s="22"/>
      <c r="AM3884" s="22"/>
      <c r="AN3884" s="22"/>
    </row>
    <row r="3885" spans="37:40">
      <c r="AK3885" s="22"/>
      <c r="AL3885" s="22"/>
      <c r="AM3885" s="22"/>
      <c r="AN3885" s="22"/>
    </row>
    <row r="3886" spans="37:40">
      <c r="AK3886" s="22"/>
      <c r="AL3886" s="22"/>
      <c r="AM3886" s="22"/>
      <c r="AN3886" s="22"/>
    </row>
    <row r="3887" spans="37:40">
      <c r="AK3887" s="22"/>
      <c r="AL3887" s="22"/>
      <c r="AM3887" s="22"/>
      <c r="AN3887" s="22"/>
    </row>
    <row r="3888" spans="37:40">
      <c r="AK3888" s="22"/>
      <c r="AL3888" s="22"/>
      <c r="AM3888" s="22"/>
      <c r="AN3888" s="22"/>
    </row>
    <row r="3889" spans="37:40">
      <c r="AK3889" s="22"/>
      <c r="AL3889" s="22"/>
      <c r="AM3889" s="22"/>
      <c r="AN3889" s="22"/>
    </row>
    <row r="3890" spans="37:40">
      <c r="AK3890" s="22"/>
      <c r="AL3890" s="22"/>
      <c r="AM3890" s="22"/>
      <c r="AN3890" s="22"/>
    </row>
    <row r="3891" spans="37:40">
      <c r="AK3891" s="22"/>
      <c r="AL3891" s="22"/>
      <c r="AM3891" s="22"/>
      <c r="AN3891" s="22"/>
    </row>
    <row r="3892" spans="37:40">
      <c r="AK3892" s="22"/>
      <c r="AL3892" s="22"/>
      <c r="AM3892" s="22"/>
      <c r="AN3892" s="22"/>
    </row>
    <row r="3893" spans="37:40">
      <c r="AK3893" s="22"/>
      <c r="AL3893" s="22"/>
      <c r="AM3893" s="22"/>
      <c r="AN3893" s="22"/>
    </row>
    <row r="3894" spans="37:40">
      <c r="AK3894" s="22"/>
      <c r="AL3894" s="22"/>
      <c r="AM3894" s="22"/>
      <c r="AN3894" s="22"/>
    </row>
    <row r="3895" spans="37:40">
      <c r="AK3895" s="22"/>
      <c r="AL3895" s="22"/>
      <c r="AM3895" s="22"/>
      <c r="AN3895" s="22"/>
    </row>
    <row r="3896" spans="37:40">
      <c r="AK3896" s="22"/>
      <c r="AL3896" s="22"/>
      <c r="AM3896" s="22"/>
      <c r="AN3896" s="22"/>
    </row>
    <row r="3897" spans="37:40">
      <c r="AK3897" s="22"/>
      <c r="AL3897" s="22"/>
      <c r="AM3897" s="22"/>
      <c r="AN3897" s="22"/>
    </row>
    <row r="3898" spans="37:40">
      <c r="AK3898" s="22"/>
      <c r="AL3898" s="22"/>
      <c r="AM3898" s="22"/>
      <c r="AN3898" s="22"/>
    </row>
    <row r="3899" spans="37:40">
      <c r="AK3899" s="22"/>
      <c r="AL3899" s="22"/>
      <c r="AM3899" s="22"/>
      <c r="AN3899" s="22"/>
    </row>
    <row r="3900" spans="37:40">
      <c r="AK3900" s="22"/>
      <c r="AL3900" s="22"/>
      <c r="AM3900" s="22"/>
      <c r="AN3900" s="22"/>
    </row>
    <row r="3901" spans="37:40">
      <c r="AK3901" s="22"/>
      <c r="AL3901" s="22"/>
      <c r="AM3901" s="22"/>
      <c r="AN3901" s="22"/>
    </row>
    <row r="3902" spans="37:40">
      <c r="AK3902" s="22"/>
      <c r="AL3902" s="22"/>
      <c r="AM3902" s="22"/>
      <c r="AN3902" s="22"/>
    </row>
    <row r="3903" spans="37:40">
      <c r="AK3903" s="22"/>
      <c r="AL3903" s="22"/>
      <c r="AM3903" s="22"/>
      <c r="AN3903" s="22"/>
    </row>
    <row r="3904" spans="37:40">
      <c r="AK3904" s="22"/>
      <c r="AL3904" s="22"/>
      <c r="AM3904" s="22"/>
      <c r="AN3904" s="22"/>
    </row>
    <row r="3905" spans="37:40">
      <c r="AK3905" s="22"/>
      <c r="AL3905" s="22"/>
      <c r="AM3905" s="22"/>
      <c r="AN3905" s="22"/>
    </row>
    <row r="3906" spans="37:40">
      <c r="AK3906" s="22"/>
      <c r="AL3906" s="22"/>
      <c r="AM3906" s="22"/>
      <c r="AN3906" s="22"/>
    </row>
    <row r="3907" spans="37:40">
      <c r="AK3907" s="22"/>
      <c r="AL3907" s="22"/>
      <c r="AM3907" s="22"/>
      <c r="AN3907" s="22"/>
    </row>
    <row r="3908" spans="37:40">
      <c r="AK3908" s="22"/>
      <c r="AL3908" s="22"/>
      <c r="AM3908" s="22"/>
      <c r="AN3908" s="22"/>
    </row>
    <row r="3909" spans="37:40">
      <c r="AK3909" s="22"/>
      <c r="AL3909" s="22"/>
      <c r="AM3909" s="22"/>
      <c r="AN3909" s="22"/>
    </row>
    <row r="3910" spans="37:40">
      <c r="AK3910" s="22"/>
      <c r="AL3910" s="22"/>
      <c r="AM3910" s="22"/>
      <c r="AN3910" s="22"/>
    </row>
    <row r="3911" spans="37:40">
      <c r="AK3911" s="22"/>
      <c r="AL3911" s="22"/>
      <c r="AM3911" s="22"/>
      <c r="AN3911" s="22"/>
    </row>
    <row r="3912" spans="37:40">
      <c r="AK3912" s="22"/>
      <c r="AL3912" s="22"/>
      <c r="AM3912" s="22"/>
      <c r="AN3912" s="22"/>
    </row>
    <row r="3913" spans="37:40">
      <c r="AK3913" s="22"/>
      <c r="AL3913" s="22"/>
      <c r="AM3913" s="22"/>
      <c r="AN3913" s="22"/>
    </row>
    <row r="3914" spans="37:40">
      <c r="AK3914" s="22"/>
      <c r="AL3914" s="22"/>
      <c r="AM3914" s="22"/>
      <c r="AN3914" s="22"/>
    </row>
    <row r="3915" spans="37:40">
      <c r="AK3915" s="22"/>
      <c r="AL3915" s="22"/>
      <c r="AM3915" s="22"/>
      <c r="AN3915" s="22"/>
    </row>
    <row r="3916" spans="37:40">
      <c r="AK3916" s="22"/>
      <c r="AL3916" s="22"/>
      <c r="AM3916" s="22"/>
      <c r="AN3916" s="22"/>
    </row>
    <row r="3917" spans="37:40">
      <c r="AK3917" s="22"/>
      <c r="AL3917" s="22"/>
      <c r="AM3917" s="22"/>
      <c r="AN3917" s="22"/>
    </row>
    <row r="3918" spans="37:40">
      <c r="AK3918" s="22"/>
      <c r="AL3918" s="22"/>
      <c r="AM3918" s="22"/>
      <c r="AN3918" s="22"/>
    </row>
    <row r="3919" spans="37:40">
      <c r="AK3919" s="22"/>
      <c r="AL3919" s="22"/>
      <c r="AM3919" s="22"/>
      <c r="AN3919" s="22"/>
    </row>
    <row r="3920" spans="37:40">
      <c r="AK3920" s="22"/>
      <c r="AL3920" s="22"/>
      <c r="AM3920" s="22"/>
      <c r="AN3920" s="22"/>
    </row>
    <row r="3921" spans="37:40">
      <c r="AK3921" s="22"/>
      <c r="AL3921" s="22"/>
      <c r="AM3921" s="22"/>
      <c r="AN3921" s="22"/>
    </row>
    <row r="3922" spans="37:40">
      <c r="AK3922" s="22"/>
      <c r="AL3922" s="22"/>
      <c r="AM3922" s="22"/>
      <c r="AN3922" s="22"/>
    </row>
    <row r="3923" spans="37:40">
      <c r="AK3923" s="22"/>
      <c r="AL3923" s="22"/>
      <c r="AM3923" s="22"/>
      <c r="AN3923" s="22"/>
    </row>
    <row r="3924" spans="37:40">
      <c r="AK3924" s="22"/>
      <c r="AL3924" s="22"/>
      <c r="AM3924" s="22"/>
      <c r="AN3924" s="22"/>
    </row>
    <row r="3925" spans="37:40">
      <c r="AK3925" s="22"/>
      <c r="AL3925" s="22"/>
      <c r="AM3925" s="22"/>
      <c r="AN3925" s="22"/>
    </row>
    <row r="3926" spans="37:40">
      <c r="AK3926" s="22"/>
      <c r="AL3926" s="22"/>
      <c r="AM3926" s="22"/>
      <c r="AN3926" s="22"/>
    </row>
    <row r="3927" spans="37:40">
      <c r="AK3927" s="22"/>
      <c r="AL3927" s="22"/>
      <c r="AM3927" s="22"/>
      <c r="AN3927" s="22"/>
    </row>
    <row r="3928" spans="37:40">
      <c r="AK3928" s="22"/>
      <c r="AL3928" s="22"/>
      <c r="AM3928" s="22"/>
      <c r="AN3928" s="22"/>
    </row>
    <row r="3929" spans="37:40">
      <c r="AK3929" s="22"/>
      <c r="AL3929" s="22"/>
      <c r="AM3929" s="22"/>
      <c r="AN3929" s="22"/>
    </row>
    <row r="3930" spans="37:40">
      <c r="AK3930" s="22"/>
      <c r="AL3930" s="22"/>
      <c r="AM3930" s="22"/>
      <c r="AN3930" s="22"/>
    </row>
    <row r="3931" spans="37:40">
      <c r="AK3931" s="22"/>
      <c r="AL3931" s="22"/>
      <c r="AM3931" s="22"/>
      <c r="AN3931" s="22"/>
    </row>
    <row r="3932" spans="37:40">
      <c r="AK3932" s="22"/>
      <c r="AL3932" s="22"/>
      <c r="AM3932" s="22"/>
      <c r="AN3932" s="22"/>
    </row>
    <row r="3933" spans="37:40">
      <c r="AK3933" s="22"/>
      <c r="AL3933" s="22"/>
      <c r="AM3933" s="22"/>
      <c r="AN3933" s="22"/>
    </row>
    <row r="3934" spans="37:40">
      <c r="AK3934" s="22"/>
      <c r="AL3934" s="22"/>
      <c r="AM3934" s="22"/>
      <c r="AN3934" s="22"/>
    </row>
    <row r="3935" spans="37:40">
      <c r="AK3935" s="22"/>
      <c r="AL3935" s="22"/>
      <c r="AM3935" s="22"/>
      <c r="AN3935" s="22"/>
    </row>
    <row r="3936" spans="37:40">
      <c r="AK3936" s="22"/>
      <c r="AL3936" s="22"/>
      <c r="AM3936" s="22"/>
      <c r="AN3936" s="22"/>
    </row>
    <row r="3937" spans="37:40">
      <c r="AK3937" s="22"/>
      <c r="AL3937" s="22"/>
      <c r="AM3937" s="22"/>
      <c r="AN3937" s="22"/>
    </row>
    <row r="3938" spans="37:40">
      <c r="AK3938" s="22"/>
      <c r="AL3938" s="22"/>
      <c r="AM3938" s="22"/>
      <c r="AN3938" s="22"/>
    </row>
    <row r="3939" spans="37:40">
      <c r="AK3939" s="22"/>
      <c r="AL3939" s="22"/>
      <c r="AM3939" s="22"/>
      <c r="AN3939" s="22"/>
    </row>
    <row r="3940" spans="37:40">
      <c r="AK3940" s="22"/>
      <c r="AL3940" s="22"/>
      <c r="AM3940" s="22"/>
      <c r="AN3940" s="22"/>
    </row>
    <row r="3941" spans="37:40">
      <c r="AK3941" s="22"/>
      <c r="AL3941" s="22"/>
      <c r="AM3941" s="22"/>
      <c r="AN3941" s="22"/>
    </row>
    <row r="3942" spans="37:40">
      <c r="AK3942" s="22"/>
      <c r="AL3942" s="22"/>
      <c r="AM3942" s="22"/>
      <c r="AN3942" s="22"/>
    </row>
    <row r="3943" spans="37:40">
      <c r="AK3943" s="22"/>
      <c r="AL3943" s="22"/>
      <c r="AM3943" s="22"/>
      <c r="AN3943" s="22"/>
    </row>
    <row r="3944" spans="37:40">
      <c r="AK3944" s="22"/>
      <c r="AL3944" s="22"/>
      <c r="AM3944" s="22"/>
      <c r="AN3944" s="22"/>
    </row>
    <row r="3945" spans="37:40">
      <c r="AK3945" s="22"/>
      <c r="AL3945" s="22"/>
      <c r="AM3945" s="22"/>
      <c r="AN3945" s="22"/>
    </row>
    <row r="3946" spans="37:40">
      <c r="AK3946" s="22"/>
      <c r="AL3946" s="22"/>
      <c r="AM3946" s="22"/>
      <c r="AN3946" s="22"/>
    </row>
    <row r="3947" spans="37:40">
      <c r="AK3947" s="22"/>
      <c r="AL3947" s="22"/>
      <c r="AM3947" s="22"/>
      <c r="AN3947" s="22"/>
    </row>
    <row r="3948" spans="37:40">
      <c r="AK3948" s="22"/>
      <c r="AL3948" s="22"/>
      <c r="AM3948" s="22"/>
      <c r="AN3948" s="22"/>
    </row>
    <row r="3949" spans="37:40">
      <c r="AK3949" s="22"/>
      <c r="AL3949" s="22"/>
      <c r="AM3949" s="22"/>
      <c r="AN3949" s="22"/>
    </row>
    <row r="3950" spans="37:40">
      <c r="AK3950" s="22"/>
      <c r="AL3950" s="22"/>
      <c r="AM3950" s="22"/>
      <c r="AN3950" s="22"/>
    </row>
    <row r="3951" spans="37:40">
      <c r="AK3951" s="22"/>
      <c r="AL3951" s="22"/>
      <c r="AM3951" s="22"/>
      <c r="AN3951" s="22"/>
    </row>
    <row r="3952" spans="37:40">
      <c r="AK3952" s="22"/>
      <c r="AL3952" s="22"/>
      <c r="AM3952" s="22"/>
      <c r="AN3952" s="22"/>
    </row>
    <row r="3953" spans="37:40">
      <c r="AK3953" s="22"/>
      <c r="AL3953" s="22"/>
      <c r="AM3953" s="22"/>
      <c r="AN3953" s="22"/>
    </row>
    <row r="3954" spans="37:40">
      <c r="AK3954" s="22"/>
      <c r="AL3954" s="22"/>
      <c r="AM3954" s="22"/>
      <c r="AN3954" s="22"/>
    </row>
    <row r="3955" spans="37:40">
      <c r="AK3955" s="22"/>
      <c r="AL3955" s="22"/>
      <c r="AM3955" s="22"/>
      <c r="AN3955" s="22"/>
    </row>
    <row r="3956" spans="37:40">
      <c r="AK3956" s="22"/>
      <c r="AL3956" s="22"/>
      <c r="AM3956" s="22"/>
      <c r="AN3956" s="22"/>
    </row>
    <row r="3957" spans="37:40">
      <c r="AK3957" s="22"/>
      <c r="AL3957" s="22"/>
      <c r="AM3957" s="22"/>
      <c r="AN3957" s="22"/>
    </row>
    <row r="3958" spans="37:40">
      <c r="AK3958" s="22"/>
      <c r="AL3958" s="22"/>
      <c r="AM3958" s="22"/>
      <c r="AN3958" s="22"/>
    </row>
    <row r="3959" spans="37:40">
      <c r="AK3959" s="22"/>
      <c r="AL3959" s="22"/>
      <c r="AM3959" s="22"/>
      <c r="AN3959" s="22"/>
    </row>
    <row r="3960" spans="37:40">
      <c r="AK3960" s="22"/>
      <c r="AL3960" s="22"/>
      <c r="AM3960" s="22"/>
      <c r="AN3960" s="22"/>
    </row>
    <row r="3961" spans="37:40">
      <c r="AK3961" s="22"/>
      <c r="AL3961" s="22"/>
      <c r="AM3961" s="22"/>
      <c r="AN3961" s="22"/>
    </row>
    <row r="3962" spans="37:40">
      <c r="AK3962" s="22"/>
      <c r="AL3962" s="22"/>
      <c r="AM3962" s="22"/>
      <c r="AN3962" s="22"/>
    </row>
    <row r="3963" spans="37:40">
      <c r="AK3963" s="22"/>
      <c r="AL3963" s="22"/>
      <c r="AM3963" s="22"/>
      <c r="AN3963" s="22"/>
    </row>
    <row r="3964" spans="37:40">
      <c r="AK3964" s="22"/>
      <c r="AL3964" s="22"/>
      <c r="AM3964" s="22"/>
      <c r="AN3964" s="22"/>
    </row>
    <row r="3965" spans="37:40">
      <c r="AK3965" s="22"/>
      <c r="AL3965" s="22"/>
      <c r="AM3965" s="22"/>
      <c r="AN3965" s="22"/>
    </row>
    <row r="3966" spans="37:40">
      <c r="AK3966" s="22"/>
      <c r="AL3966" s="22"/>
      <c r="AM3966" s="22"/>
      <c r="AN3966" s="22"/>
    </row>
    <row r="3967" spans="37:40">
      <c r="AK3967" s="22"/>
      <c r="AL3967" s="22"/>
      <c r="AM3967" s="22"/>
      <c r="AN3967" s="22"/>
    </row>
    <row r="3968" spans="37:40">
      <c r="AK3968" s="22"/>
      <c r="AL3968" s="22"/>
      <c r="AM3968" s="22"/>
      <c r="AN3968" s="22"/>
    </row>
    <row r="3969" spans="37:40">
      <c r="AK3969" s="22"/>
      <c r="AL3969" s="22"/>
      <c r="AM3969" s="22"/>
      <c r="AN3969" s="22"/>
    </row>
    <row r="3970" spans="37:40">
      <c r="AK3970" s="22"/>
      <c r="AL3970" s="22"/>
      <c r="AM3970" s="22"/>
      <c r="AN3970" s="22"/>
    </row>
    <row r="3971" spans="37:40">
      <c r="AK3971" s="22"/>
      <c r="AL3971" s="22"/>
      <c r="AM3971" s="22"/>
      <c r="AN3971" s="22"/>
    </row>
    <row r="3972" spans="37:40">
      <c r="AK3972" s="22"/>
      <c r="AL3972" s="22"/>
      <c r="AM3972" s="22"/>
      <c r="AN3972" s="22"/>
    </row>
    <row r="3973" spans="37:40">
      <c r="AK3973" s="22"/>
      <c r="AL3973" s="22"/>
      <c r="AM3973" s="22"/>
      <c r="AN3973" s="22"/>
    </row>
    <row r="3974" spans="37:40">
      <c r="AK3974" s="22"/>
      <c r="AL3974" s="22"/>
      <c r="AM3974" s="22"/>
      <c r="AN3974" s="22"/>
    </row>
    <row r="3975" spans="37:40">
      <c r="AK3975" s="22"/>
      <c r="AL3975" s="22"/>
      <c r="AM3975" s="22"/>
      <c r="AN3975" s="22"/>
    </row>
    <row r="3976" spans="37:40">
      <c r="AK3976" s="22"/>
      <c r="AL3976" s="22"/>
      <c r="AM3976" s="22"/>
      <c r="AN3976" s="22"/>
    </row>
    <row r="3977" spans="37:40">
      <c r="AK3977" s="22"/>
      <c r="AL3977" s="22"/>
      <c r="AM3977" s="22"/>
      <c r="AN3977" s="22"/>
    </row>
    <row r="3978" spans="37:40">
      <c r="AK3978" s="22"/>
      <c r="AL3978" s="22"/>
      <c r="AM3978" s="22"/>
      <c r="AN3978" s="22"/>
    </row>
    <row r="3979" spans="37:40">
      <c r="AK3979" s="22"/>
      <c r="AL3979" s="22"/>
      <c r="AM3979" s="22"/>
      <c r="AN3979" s="22"/>
    </row>
    <row r="3980" spans="37:40">
      <c r="AK3980" s="22"/>
      <c r="AL3980" s="22"/>
      <c r="AM3980" s="22"/>
      <c r="AN3980" s="22"/>
    </row>
    <row r="3981" spans="37:40">
      <c r="AK3981" s="22"/>
      <c r="AL3981" s="22"/>
      <c r="AM3981" s="22"/>
      <c r="AN3981" s="22"/>
    </row>
    <row r="3982" spans="37:40">
      <c r="AK3982" s="22"/>
      <c r="AL3982" s="22"/>
      <c r="AM3982" s="22"/>
      <c r="AN3982" s="22"/>
    </row>
    <row r="3983" spans="37:40">
      <c r="AK3983" s="22"/>
      <c r="AL3983" s="22"/>
      <c r="AM3983" s="22"/>
      <c r="AN3983" s="22"/>
    </row>
    <row r="3984" spans="37:40">
      <c r="AK3984" s="22"/>
      <c r="AL3984" s="22"/>
      <c r="AM3984" s="22"/>
      <c r="AN3984" s="22"/>
    </row>
    <row r="3985" spans="37:40">
      <c r="AK3985" s="22"/>
      <c r="AL3985" s="22"/>
      <c r="AM3985" s="22"/>
      <c r="AN3985" s="22"/>
    </row>
    <row r="3986" spans="37:40">
      <c r="AK3986" s="22"/>
      <c r="AL3986" s="22"/>
      <c r="AM3986" s="22"/>
      <c r="AN3986" s="22"/>
    </row>
    <row r="3987" spans="37:40">
      <c r="AK3987" s="22"/>
      <c r="AL3987" s="22"/>
      <c r="AM3987" s="22"/>
      <c r="AN3987" s="22"/>
    </row>
    <row r="3988" spans="37:40">
      <c r="AK3988" s="22"/>
      <c r="AL3988" s="22"/>
      <c r="AM3988" s="22"/>
      <c r="AN3988" s="22"/>
    </row>
    <row r="3989" spans="37:40">
      <c r="AK3989" s="22"/>
      <c r="AL3989" s="22"/>
      <c r="AM3989" s="22"/>
      <c r="AN3989" s="22"/>
    </row>
    <row r="3990" spans="37:40">
      <c r="AK3990" s="22"/>
      <c r="AL3990" s="22"/>
      <c r="AM3990" s="22"/>
      <c r="AN3990" s="22"/>
    </row>
    <row r="3991" spans="37:40">
      <c r="AK3991" s="22"/>
      <c r="AL3991" s="22"/>
      <c r="AM3991" s="22"/>
      <c r="AN3991" s="22"/>
    </row>
    <row r="3992" spans="37:40">
      <c r="AK3992" s="22"/>
      <c r="AL3992" s="22"/>
      <c r="AM3992" s="22"/>
      <c r="AN3992" s="22"/>
    </row>
    <row r="3993" spans="37:40">
      <c r="AK3993" s="22"/>
      <c r="AL3993" s="22"/>
      <c r="AM3993" s="22"/>
      <c r="AN3993" s="22"/>
    </row>
    <row r="3994" spans="37:40">
      <c r="AK3994" s="22"/>
      <c r="AL3994" s="22"/>
      <c r="AM3994" s="22"/>
      <c r="AN3994" s="22"/>
    </row>
    <row r="3995" spans="37:40">
      <c r="AK3995" s="22"/>
      <c r="AL3995" s="22"/>
      <c r="AM3995" s="22"/>
      <c r="AN3995" s="22"/>
    </row>
    <row r="3996" spans="37:40">
      <c r="AK3996" s="22"/>
      <c r="AL3996" s="22"/>
      <c r="AM3996" s="22"/>
      <c r="AN3996" s="22"/>
    </row>
    <row r="3997" spans="37:40">
      <c r="AK3997" s="22"/>
      <c r="AL3997" s="22"/>
      <c r="AM3997" s="22"/>
      <c r="AN3997" s="22"/>
    </row>
    <row r="3998" spans="37:40">
      <c r="AK3998" s="22"/>
      <c r="AL3998" s="22"/>
      <c r="AM3998" s="22"/>
      <c r="AN3998" s="22"/>
    </row>
    <row r="3999" spans="37:40">
      <c r="AK3999" s="22"/>
      <c r="AL3999" s="22"/>
      <c r="AM3999" s="22"/>
      <c r="AN3999" s="22"/>
    </row>
    <row r="4000" spans="37:40">
      <c r="AK4000" s="22"/>
      <c r="AL4000" s="22"/>
      <c r="AM4000" s="22"/>
      <c r="AN4000" s="22"/>
    </row>
    <row r="4001" spans="37:40">
      <c r="AK4001" s="22"/>
      <c r="AL4001" s="22"/>
      <c r="AM4001" s="22"/>
      <c r="AN4001" s="22"/>
    </row>
    <row r="4002" spans="37:40">
      <c r="AK4002" s="22"/>
      <c r="AL4002" s="22"/>
      <c r="AM4002" s="22"/>
      <c r="AN4002" s="22"/>
    </row>
    <row r="4003" spans="37:40">
      <c r="AK4003" s="22"/>
      <c r="AL4003" s="22"/>
      <c r="AM4003" s="22"/>
      <c r="AN4003" s="22"/>
    </row>
    <row r="4004" spans="37:40">
      <c r="AK4004" s="22"/>
      <c r="AL4004" s="22"/>
      <c r="AM4004" s="22"/>
      <c r="AN4004" s="22"/>
    </row>
    <row r="4005" spans="37:40">
      <c r="AK4005" s="22"/>
      <c r="AL4005" s="22"/>
      <c r="AM4005" s="22"/>
      <c r="AN4005" s="22"/>
    </row>
    <row r="4006" spans="37:40">
      <c r="AK4006" s="22"/>
      <c r="AL4006" s="22"/>
      <c r="AM4006" s="22"/>
      <c r="AN4006" s="22"/>
    </row>
    <row r="4007" spans="37:40">
      <c r="AK4007" s="22"/>
      <c r="AL4007" s="22"/>
      <c r="AM4007" s="22"/>
      <c r="AN4007" s="22"/>
    </row>
    <row r="4008" spans="37:40">
      <c r="AK4008" s="22"/>
      <c r="AL4008" s="22"/>
      <c r="AM4008" s="22"/>
      <c r="AN4008" s="22"/>
    </row>
    <row r="4009" spans="37:40">
      <c r="AK4009" s="22"/>
      <c r="AL4009" s="22"/>
      <c r="AM4009" s="22"/>
      <c r="AN4009" s="22"/>
    </row>
    <row r="4010" spans="37:40">
      <c r="AK4010" s="22"/>
      <c r="AL4010" s="22"/>
      <c r="AM4010" s="22"/>
      <c r="AN4010" s="22"/>
    </row>
    <row r="4011" spans="37:40">
      <c r="AK4011" s="22"/>
      <c r="AL4011" s="22"/>
      <c r="AM4011" s="22"/>
      <c r="AN4011" s="22"/>
    </row>
    <row r="4012" spans="37:40">
      <c r="AK4012" s="22"/>
      <c r="AL4012" s="22"/>
      <c r="AM4012" s="22"/>
      <c r="AN4012" s="22"/>
    </row>
    <row r="4013" spans="37:40">
      <c r="AK4013" s="22"/>
      <c r="AL4013" s="22"/>
      <c r="AM4013" s="22"/>
      <c r="AN4013" s="22"/>
    </row>
    <row r="4014" spans="37:40">
      <c r="AK4014" s="22"/>
      <c r="AL4014" s="22"/>
      <c r="AM4014" s="22"/>
      <c r="AN4014" s="22"/>
    </row>
    <row r="4015" spans="37:40">
      <c r="AK4015" s="22"/>
      <c r="AL4015" s="22"/>
      <c r="AM4015" s="22"/>
      <c r="AN4015" s="22"/>
    </row>
    <row r="4016" spans="37:40">
      <c r="AK4016" s="22"/>
      <c r="AL4016" s="22"/>
      <c r="AM4016" s="22"/>
      <c r="AN4016" s="22"/>
    </row>
    <row r="4017" spans="37:40">
      <c r="AK4017" s="22"/>
      <c r="AL4017" s="22"/>
      <c r="AM4017" s="22"/>
      <c r="AN4017" s="22"/>
    </row>
    <row r="4018" spans="37:40">
      <c r="AK4018" s="22"/>
      <c r="AL4018" s="22"/>
      <c r="AM4018" s="22"/>
      <c r="AN4018" s="22"/>
    </row>
    <row r="4019" spans="37:40">
      <c r="AK4019" s="22"/>
      <c r="AL4019" s="22"/>
      <c r="AM4019" s="22"/>
      <c r="AN4019" s="22"/>
    </row>
    <row r="4020" spans="37:40">
      <c r="AK4020" s="22"/>
      <c r="AL4020" s="22"/>
      <c r="AM4020" s="22"/>
      <c r="AN4020" s="22"/>
    </row>
    <row r="4021" spans="37:40">
      <c r="AK4021" s="22"/>
      <c r="AL4021" s="22"/>
      <c r="AM4021" s="22"/>
      <c r="AN4021" s="22"/>
    </row>
    <row r="4022" spans="37:40">
      <c r="AK4022" s="22"/>
      <c r="AL4022" s="22"/>
      <c r="AM4022" s="22"/>
      <c r="AN4022" s="22"/>
    </row>
    <row r="4023" spans="37:40">
      <c r="AK4023" s="22"/>
      <c r="AL4023" s="22"/>
      <c r="AM4023" s="22"/>
      <c r="AN4023" s="22"/>
    </row>
    <row r="4024" spans="37:40">
      <c r="AK4024" s="22"/>
      <c r="AL4024" s="22"/>
      <c r="AM4024" s="22"/>
      <c r="AN4024" s="22"/>
    </row>
    <row r="4025" spans="37:40">
      <c r="AK4025" s="22"/>
      <c r="AL4025" s="22"/>
      <c r="AM4025" s="22"/>
      <c r="AN4025" s="22"/>
    </row>
    <row r="4026" spans="37:40">
      <c r="AK4026" s="22"/>
      <c r="AL4026" s="22"/>
      <c r="AM4026" s="22"/>
      <c r="AN4026" s="22"/>
    </row>
    <row r="4027" spans="37:40">
      <c r="AK4027" s="22"/>
      <c r="AL4027" s="22"/>
      <c r="AM4027" s="22"/>
      <c r="AN4027" s="22"/>
    </row>
    <row r="4028" spans="37:40">
      <c r="AK4028" s="22"/>
      <c r="AL4028" s="22"/>
      <c r="AM4028" s="22"/>
      <c r="AN4028" s="22"/>
    </row>
    <row r="4029" spans="37:40">
      <c r="AK4029" s="22"/>
      <c r="AL4029" s="22"/>
      <c r="AM4029" s="22"/>
      <c r="AN4029" s="22"/>
    </row>
    <row r="4030" spans="37:40">
      <c r="AK4030" s="22"/>
      <c r="AL4030" s="22"/>
      <c r="AM4030" s="22"/>
      <c r="AN4030" s="22"/>
    </row>
    <row r="4031" spans="37:40">
      <c r="AK4031" s="22"/>
      <c r="AL4031" s="22"/>
      <c r="AM4031" s="22"/>
      <c r="AN4031" s="22"/>
    </row>
    <row r="4032" spans="37:40">
      <c r="AK4032" s="22"/>
      <c r="AL4032" s="22"/>
      <c r="AM4032" s="22"/>
      <c r="AN4032" s="22"/>
    </row>
    <row r="4033" spans="37:40">
      <c r="AK4033" s="22"/>
      <c r="AL4033" s="22"/>
      <c r="AM4033" s="22"/>
      <c r="AN4033" s="22"/>
    </row>
    <row r="4034" spans="37:40">
      <c r="AK4034" s="22"/>
      <c r="AL4034" s="22"/>
      <c r="AM4034" s="22"/>
      <c r="AN4034" s="22"/>
    </row>
    <row r="4035" spans="37:40">
      <c r="AK4035" s="22"/>
      <c r="AL4035" s="22"/>
      <c r="AM4035" s="22"/>
      <c r="AN4035" s="22"/>
    </row>
    <row r="4036" spans="37:40">
      <c r="AK4036" s="22"/>
      <c r="AL4036" s="22"/>
      <c r="AM4036" s="22"/>
      <c r="AN4036" s="22"/>
    </row>
    <row r="4037" spans="37:40">
      <c r="AK4037" s="22"/>
      <c r="AL4037" s="22"/>
      <c r="AM4037" s="22"/>
      <c r="AN4037" s="22"/>
    </row>
    <row r="4038" spans="37:40">
      <c r="AK4038" s="22"/>
      <c r="AL4038" s="22"/>
      <c r="AM4038" s="22"/>
      <c r="AN4038" s="22"/>
    </row>
    <row r="4039" spans="37:40">
      <c r="AK4039" s="22"/>
      <c r="AL4039" s="22"/>
      <c r="AM4039" s="22"/>
      <c r="AN4039" s="22"/>
    </row>
    <row r="4040" spans="37:40">
      <c r="AK4040" s="22"/>
      <c r="AL4040" s="22"/>
      <c r="AM4040" s="22"/>
      <c r="AN4040" s="22"/>
    </row>
    <row r="4041" spans="37:40">
      <c r="AK4041" s="22"/>
      <c r="AL4041" s="22"/>
      <c r="AM4041" s="22"/>
      <c r="AN4041" s="22"/>
    </row>
    <row r="4042" spans="37:40">
      <c r="AK4042" s="22"/>
      <c r="AL4042" s="22"/>
      <c r="AM4042" s="22"/>
      <c r="AN4042" s="22"/>
    </row>
    <row r="4043" spans="37:40">
      <c r="AK4043" s="22"/>
      <c r="AL4043" s="22"/>
      <c r="AM4043" s="22"/>
      <c r="AN4043" s="22"/>
    </row>
    <row r="4044" spans="37:40">
      <c r="AK4044" s="22"/>
      <c r="AL4044" s="22"/>
      <c r="AM4044" s="22"/>
      <c r="AN4044" s="22"/>
    </row>
    <row r="4045" spans="37:40">
      <c r="AK4045" s="22"/>
      <c r="AL4045" s="22"/>
      <c r="AM4045" s="22"/>
      <c r="AN4045" s="22"/>
    </row>
    <row r="4046" spans="37:40">
      <c r="AK4046" s="22"/>
      <c r="AL4046" s="22"/>
      <c r="AM4046" s="22"/>
      <c r="AN4046" s="22"/>
    </row>
    <row r="4047" spans="37:40">
      <c r="AK4047" s="22"/>
      <c r="AL4047" s="22"/>
      <c r="AM4047" s="22"/>
      <c r="AN4047" s="22"/>
    </row>
    <row r="4048" spans="37:40">
      <c r="AK4048" s="22"/>
      <c r="AL4048" s="22"/>
      <c r="AM4048" s="22"/>
      <c r="AN4048" s="22"/>
    </row>
    <row r="4049" spans="37:40">
      <c r="AK4049" s="22"/>
      <c r="AL4049" s="22"/>
      <c r="AM4049" s="22"/>
      <c r="AN4049" s="22"/>
    </row>
    <row r="4050" spans="37:40">
      <c r="AK4050" s="22"/>
      <c r="AL4050" s="22"/>
      <c r="AM4050" s="22"/>
      <c r="AN4050" s="22"/>
    </row>
    <row r="4051" spans="37:40">
      <c r="AK4051" s="22"/>
      <c r="AL4051" s="22"/>
      <c r="AM4051" s="22"/>
      <c r="AN4051" s="22"/>
    </row>
    <row r="4052" spans="37:40">
      <c r="AK4052" s="22"/>
      <c r="AL4052" s="22"/>
      <c r="AM4052" s="22"/>
      <c r="AN4052" s="22"/>
    </row>
    <row r="4053" spans="37:40">
      <c r="AK4053" s="22"/>
      <c r="AL4053" s="22"/>
      <c r="AM4053" s="22"/>
      <c r="AN4053" s="22"/>
    </row>
    <row r="4054" spans="37:40">
      <c r="AK4054" s="22"/>
      <c r="AL4054" s="22"/>
      <c r="AM4054" s="22"/>
      <c r="AN4054" s="22"/>
    </row>
    <row r="4055" spans="37:40">
      <c r="AK4055" s="22"/>
      <c r="AL4055" s="22"/>
      <c r="AM4055" s="22"/>
      <c r="AN4055" s="22"/>
    </row>
    <row r="4056" spans="37:40">
      <c r="AK4056" s="22"/>
      <c r="AL4056" s="22"/>
      <c r="AM4056" s="22"/>
      <c r="AN4056" s="22"/>
    </row>
    <row r="4057" spans="37:40">
      <c r="AK4057" s="22"/>
      <c r="AL4057" s="22"/>
      <c r="AM4057" s="22"/>
      <c r="AN4057" s="22"/>
    </row>
    <row r="4058" spans="37:40">
      <c r="AK4058" s="22"/>
      <c r="AL4058" s="22"/>
      <c r="AM4058" s="22"/>
      <c r="AN4058" s="22"/>
    </row>
    <row r="4059" spans="37:40">
      <c r="AK4059" s="22"/>
      <c r="AL4059" s="22"/>
      <c r="AM4059" s="22"/>
      <c r="AN4059" s="22"/>
    </row>
    <row r="4060" spans="37:40">
      <c r="AK4060" s="22"/>
      <c r="AL4060" s="22"/>
      <c r="AM4060" s="22"/>
      <c r="AN4060" s="22"/>
    </row>
    <row r="4061" spans="37:40">
      <c r="AK4061" s="22"/>
      <c r="AL4061" s="22"/>
      <c r="AM4061" s="22"/>
      <c r="AN4061" s="22"/>
    </row>
    <row r="4062" spans="37:40">
      <c r="AK4062" s="22"/>
      <c r="AL4062" s="22"/>
      <c r="AM4062" s="22"/>
      <c r="AN4062" s="22"/>
    </row>
    <row r="4063" spans="37:40">
      <c r="AK4063" s="22"/>
      <c r="AL4063" s="22"/>
      <c r="AM4063" s="22"/>
      <c r="AN4063" s="22"/>
    </row>
    <row r="4064" spans="37:40">
      <c r="AK4064" s="22"/>
      <c r="AL4064" s="22"/>
      <c r="AM4064" s="22"/>
      <c r="AN4064" s="22"/>
    </row>
    <row r="4065" spans="37:40">
      <c r="AK4065" s="22"/>
      <c r="AL4065" s="22"/>
      <c r="AM4065" s="22"/>
      <c r="AN4065" s="22"/>
    </row>
    <row r="4066" spans="37:40">
      <c r="AK4066" s="22"/>
      <c r="AL4066" s="22"/>
      <c r="AM4066" s="22"/>
      <c r="AN4066" s="22"/>
    </row>
    <row r="4067" spans="37:40">
      <c r="AK4067" s="22"/>
      <c r="AL4067" s="22"/>
      <c r="AM4067" s="22"/>
      <c r="AN4067" s="22"/>
    </row>
    <row r="4068" spans="37:40">
      <c r="AK4068" s="22"/>
      <c r="AL4068" s="22"/>
      <c r="AM4068" s="22"/>
      <c r="AN4068" s="22"/>
    </row>
    <row r="4069" spans="37:40">
      <c r="AK4069" s="22"/>
      <c r="AL4069" s="22"/>
      <c r="AM4069" s="22"/>
      <c r="AN4069" s="22"/>
    </row>
    <row r="4070" spans="37:40">
      <c r="AK4070" s="22"/>
      <c r="AL4070" s="22"/>
      <c r="AM4070" s="22"/>
      <c r="AN4070" s="22"/>
    </row>
    <row r="4071" spans="37:40">
      <c r="AK4071" s="22"/>
      <c r="AL4071" s="22"/>
      <c r="AM4071" s="22"/>
      <c r="AN4071" s="22"/>
    </row>
    <row r="4072" spans="37:40">
      <c r="AK4072" s="22"/>
      <c r="AL4072" s="22"/>
      <c r="AM4072" s="22"/>
      <c r="AN4072" s="22"/>
    </row>
    <row r="4073" spans="37:40">
      <c r="AK4073" s="22"/>
      <c r="AL4073" s="22"/>
      <c r="AM4073" s="22"/>
      <c r="AN4073" s="22"/>
    </row>
    <row r="4074" spans="37:40">
      <c r="AK4074" s="22"/>
      <c r="AL4074" s="22"/>
      <c r="AM4074" s="22"/>
      <c r="AN4074" s="22"/>
    </row>
    <row r="4075" spans="37:40">
      <c r="AK4075" s="22"/>
      <c r="AL4075" s="22"/>
      <c r="AM4075" s="22"/>
      <c r="AN4075" s="22"/>
    </row>
    <row r="4076" spans="37:40">
      <c r="AK4076" s="22"/>
      <c r="AL4076" s="22"/>
      <c r="AM4076" s="22"/>
      <c r="AN4076" s="22"/>
    </row>
    <row r="4077" spans="37:40">
      <c r="AK4077" s="22"/>
      <c r="AL4077" s="22"/>
      <c r="AM4077" s="22"/>
      <c r="AN4077" s="22"/>
    </row>
    <row r="4078" spans="37:40">
      <c r="AK4078" s="22"/>
      <c r="AL4078" s="22"/>
      <c r="AM4078" s="22"/>
      <c r="AN4078" s="22"/>
    </row>
    <row r="4079" spans="37:40">
      <c r="AK4079" s="22"/>
      <c r="AL4079" s="22"/>
      <c r="AM4079" s="22"/>
      <c r="AN4079" s="22"/>
    </row>
    <row r="4080" spans="37:40">
      <c r="AK4080" s="22"/>
      <c r="AL4080" s="22"/>
      <c r="AM4080" s="22"/>
      <c r="AN4080" s="22"/>
    </row>
    <row r="4081" spans="37:40">
      <c r="AK4081" s="22"/>
      <c r="AL4081" s="22"/>
      <c r="AM4081" s="22"/>
      <c r="AN4081" s="22"/>
    </row>
    <row r="4082" spans="37:40">
      <c r="AK4082" s="22"/>
      <c r="AL4082" s="22"/>
      <c r="AM4082" s="22"/>
      <c r="AN4082" s="22"/>
    </row>
    <row r="4083" spans="37:40">
      <c r="AK4083" s="22"/>
      <c r="AL4083" s="22"/>
      <c r="AM4083" s="22"/>
      <c r="AN4083" s="22"/>
    </row>
    <row r="4084" spans="37:40">
      <c r="AK4084" s="22"/>
      <c r="AL4084" s="22"/>
      <c r="AM4084" s="22"/>
      <c r="AN4084" s="22"/>
    </row>
    <row r="4085" spans="37:40">
      <c r="AK4085" s="22"/>
      <c r="AL4085" s="22"/>
      <c r="AM4085" s="22"/>
      <c r="AN4085" s="22"/>
    </row>
    <row r="4086" spans="37:40">
      <c r="AK4086" s="22"/>
      <c r="AL4086" s="22"/>
      <c r="AM4086" s="22"/>
      <c r="AN4086" s="22"/>
    </row>
    <row r="4087" spans="37:40">
      <c r="AK4087" s="22"/>
      <c r="AL4087" s="22"/>
      <c r="AM4087" s="22"/>
      <c r="AN4087" s="22"/>
    </row>
    <row r="4088" spans="37:40">
      <c r="AK4088" s="22"/>
      <c r="AL4088" s="22"/>
      <c r="AM4088" s="22"/>
      <c r="AN4088" s="22"/>
    </row>
    <row r="4089" spans="37:40">
      <c r="AK4089" s="22"/>
      <c r="AL4089" s="22"/>
      <c r="AM4089" s="22"/>
      <c r="AN4089" s="22"/>
    </row>
    <row r="4090" spans="37:40">
      <c r="AK4090" s="22"/>
      <c r="AL4090" s="22"/>
      <c r="AM4090" s="22"/>
      <c r="AN4090" s="22"/>
    </row>
    <row r="4091" spans="37:40">
      <c r="AK4091" s="22"/>
      <c r="AL4091" s="22"/>
      <c r="AM4091" s="22"/>
      <c r="AN4091" s="22"/>
    </row>
    <row r="4092" spans="37:40">
      <c r="AK4092" s="22"/>
      <c r="AL4092" s="22"/>
      <c r="AM4092" s="22"/>
      <c r="AN4092" s="22"/>
    </row>
    <row r="4093" spans="37:40">
      <c r="AK4093" s="22"/>
      <c r="AL4093" s="22"/>
      <c r="AM4093" s="22"/>
      <c r="AN4093" s="22"/>
    </row>
    <row r="4094" spans="37:40">
      <c r="AK4094" s="22"/>
      <c r="AL4094" s="22"/>
      <c r="AM4094" s="22"/>
      <c r="AN4094" s="22"/>
    </row>
    <row r="4095" spans="37:40">
      <c r="AK4095" s="22"/>
      <c r="AL4095" s="22"/>
      <c r="AM4095" s="22"/>
      <c r="AN4095" s="22"/>
    </row>
    <row r="4096" spans="37:40">
      <c r="AK4096" s="22"/>
      <c r="AL4096" s="22"/>
      <c r="AM4096" s="22"/>
      <c r="AN4096" s="22"/>
    </row>
    <row r="4097" spans="37:40">
      <c r="AK4097" s="22"/>
      <c r="AL4097" s="22"/>
      <c r="AM4097" s="22"/>
      <c r="AN4097" s="22"/>
    </row>
    <row r="4098" spans="37:40">
      <c r="AK4098" s="22"/>
      <c r="AL4098" s="22"/>
      <c r="AM4098" s="22"/>
      <c r="AN4098" s="22"/>
    </row>
    <row r="4099" spans="37:40">
      <c r="AK4099" s="22"/>
      <c r="AL4099" s="22"/>
      <c r="AM4099" s="22"/>
      <c r="AN4099" s="22"/>
    </row>
    <row r="4100" spans="37:40">
      <c r="AK4100" s="22"/>
      <c r="AL4100" s="22"/>
      <c r="AM4100" s="22"/>
      <c r="AN4100" s="22"/>
    </row>
    <row r="4101" spans="37:40">
      <c r="AK4101" s="22"/>
      <c r="AL4101" s="22"/>
      <c r="AM4101" s="22"/>
      <c r="AN4101" s="22"/>
    </row>
    <row r="4102" spans="37:40">
      <c r="AK4102" s="22"/>
      <c r="AL4102" s="22"/>
      <c r="AM4102" s="22"/>
      <c r="AN4102" s="22"/>
    </row>
    <row r="4103" spans="37:40">
      <c r="AK4103" s="22"/>
      <c r="AL4103" s="22"/>
      <c r="AM4103" s="22"/>
      <c r="AN4103" s="22"/>
    </row>
    <row r="4104" spans="37:40">
      <c r="AK4104" s="22"/>
      <c r="AL4104" s="22"/>
      <c r="AM4104" s="22"/>
      <c r="AN4104" s="22"/>
    </row>
    <row r="4105" spans="37:40">
      <c r="AK4105" s="22"/>
      <c r="AL4105" s="22"/>
      <c r="AM4105" s="22"/>
      <c r="AN4105" s="22"/>
    </row>
    <row r="4106" spans="37:40">
      <c r="AK4106" s="22"/>
      <c r="AL4106" s="22"/>
      <c r="AM4106" s="22"/>
      <c r="AN4106" s="22"/>
    </row>
    <row r="4107" spans="37:40">
      <c r="AK4107" s="22"/>
      <c r="AL4107" s="22"/>
      <c r="AM4107" s="22"/>
      <c r="AN4107" s="22"/>
    </row>
    <row r="4108" spans="37:40">
      <c r="AK4108" s="22"/>
      <c r="AL4108" s="22"/>
      <c r="AM4108" s="22"/>
      <c r="AN4108" s="22"/>
    </row>
    <row r="4109" spans="37:40">
      <c r="AK4109" s="22"/>
      <c r="AL4109" s="22"/>
      <c r="AM4109" s="22"/>
      <c r="AN4109" s="22"/>
    </row>
    <row r="4110" spans="37:40">
      <c r="AK4110" s="22"/>
      <c r="AL4110" s="22"/>
      <c r="AM4110" s="22"/>
      <c r="AN4110" s="22"/>
    </row>
    <row r="4111" spans="37:40">
      <c r="AK4111" s="22"/>
      <c r="AL4111" s="22"/>
      <c r="AM4111" s="22"/>
      <c r="AN4111" s="22"/>
    </row>
    <row r="4112" spans="37:40">
      <c r="AK4112" s="22"/>
      <c r="AL4112" s="22"/>
      <c r="AM4112" s="22"/>
      <c r="AN4112" s="22"/>
    </row>
    <row r="4113" spans="37:40">
      <c r="AK4113" s="22"/>
      <c r="AL4113" s="22"/>
      <c r="AM4113" s="22"/>
      <c r="AN4113" s="22"/>
    </row>
    <row r="4114" spans="37:40">
      <c r="AK4114" s="22"/>
      <c r="AL4114" s="22"/>
      <c r="AM4114" s="22"/>
      <c r="AN4114" s="22"/>
    </row>
    <row r="4115" spans="37:40">
      <c r="AK4115" s="22"/>
      <c r="AL4115" s="22"/>
      <c r="AM4115" s="22"/>
      <c r="AN4115" s="22"/>
    </row>
    <row r="4116" spans="37:40">
      <c r="AK4116" s="22"/>
      <c r="AL4116" s="22"/>
      <c r="AM4116" s="22"/>
      <c r="AN4116" s="22"/>
    </row>
    <row r="4117" spans="37:40">
      <c r="AK4117" s="22"/>
      <c r="AL4117" s="22"/>
      <c r="AM4117" s="22"/>
      <c r="AN4117" s="22"/>
    </row>
    <row r="4118" spans="37:40">
      <c r="AK4118" s="22"/>
      <c r="AL4118" s="22"/>
      <c r="AM4118" s="22"/>
      <c r="AN4118" s="22"/>
    </row>
    <row r="4119" spans="37:40">
      <c r="AK4119" s="22"/>
      <c r="AL4119" s="22"/>
      <c r="AM4119" s="22"/>
      <c r="AN4119" s="22"/>
    </row>
    <row r="4120" spans="37:40">
      <c r="AK4120" s="22"/>
      <c r="AL4120" s="22"/>
      <c r="AM4120" s="22"/>
      <c r="AN4120" s="22"/>
    </row>
    <row r="4121" spans="37:40">
      <c r="AK4121" s="22"/>
      <c r="AL4121" s="22"/>
      <c r="AM4121" s="22"/>
      <c r="AN4121" s="22"/>
    </row>
    <row r="4122" spans="37:40">
      <c r="AK4122" s="22"/>
      <c r="AL4122" s="22"/>
      <c r="AM4122" s="22"/>
      <c r="AN4122" s="22"/>
    </row>
    <row r="4123" spans="37:40">
      <c r="AK4123" s="22"/>
      <c r="AL4123" s="22"/>
      <c r="AM4123" s="22"/>
      <c r="AN4123" s="22"/>
    </row>
    <row r="4124" spans="37:40">
      <c r="AK4124" s="22"/>
      <c r="AL4124" s="22"/>
      <c r="AM4124" s="22"/>
      <c r="AN4124" s="22"/>
    </row>
    <row r="4125" spans="37:40">
      <c r="AK4125" s="22"/>
      <c r="AL4125" s="22"/>
      <c r="AM4125" s="22"/>
      <c r="AN4125" s="22"/>
    </row>
    <row r="4126" spans="37:40">
      <c r="AK4126" s="22"/>
      <c r="AL4126" s="22"/>
      <c r="AM4126" s="22"/>
      <c r="AN4126" s="22"/>
    </row>
    <row r="4127" spans="37:40">
      <c r="AK4127" s="22"/>
      <c r="AL4127" s="22"/>
      <c r="AM4127" s="22"/>
      <c r="AN4127" s="22"/>
    </row>
    <row r="4128" spans="37:40">
      <c r="AK4128" s="22"/>
      <c r="AL4128" s="22"/>
      <c r="AM4128" s="22"/>
      <c r="AN4128" s="22"/>
    </row>
    <row r="4129" spans="37:40">
      <c r="AK4129" s="22"/>
      <c r="AL4129" s="22"/>
      <c r="AM4129" s="22"/>
      <c r="AN4129" s="22"/>
    </row>
    <row r="4130" spans="37:40">
      <c r="AK4130" s="22"/>
      <c r="AL4130" s="22"/>
      <c r="AM4130" s="22"/>
      <c r="AN4130" s="22"/>
    </row>
    <row r="4131" spans="37:40">
      <c r="AK4131" s="22"/>
      <c r="AL4131" s="22"/>
      <c r="AM4131" s="22"/>
      <c r="AN4131" s="22"/>
    </row>
    <row r="4132" spans="37:40">
      <c r="AK4132" s="22"/>
      <c r="AL4132" s="22"/>
      <c r="AM4132" s="22"/>
      <c r="AN4132" s="22"/>
    </row>
    <row r="4133" spans="37:40">
      <c r="AK4133" s="22"/>
      <c r="AL4133" s="22"/>
      <c r="AM4133" s="22"/>
      <c r="AN4133" s="22"/>
    </row>
    <row r="4134" spans="37:40">
      <c r="AK4134" s="22"/>
      <c r="AL4134" s="22"/>
      <c r="AM4134" s="22"/>
      <c r="AN4134" s="22"/>
    </row>
    <row r="4135" spans="37:40">
      <c r="AK4135" s="22"/>
      <c r="AL4135" s="22"/>
      <c r="AM4135" s="22"/>
      <c r="AN4135" s="22"/>
    </row>
    <row r="4136" spans="37:40">
      <c r="AK4136" s="22"/>
      <c r="AL4136" s="22"/>
      <c r="AM4136" s="22"/>
      <c r="AN4136" s="22"/>
    </row>
    <row r="4137" spans="37:40">
      <c r="AK4137" s="22"/>
      <c r="AL4137" s="22"/>
      <c r="AM4137" s="22"/>
      <c r="AN4137" s="22"/>
    </row>
    <row r="4138" spans="37:40">
      <c r="AK4138" s="22"/>
      <c r="AL4138" s="22"/>
      <c r="AM4138" s="22"/>
      <c r="AN4138" s="22"/>
    </row>
    <row r="4139" spans="37:40">
      <c r="AK4139" s="22"/>
      <c r="AL4139" s="22"/>
      <c r="AM4139" s="22"/>
      <c r="AN4139" s="22"/>
    </row>
    <row r="4140" spans="37:40">
      <c r="AK4140" s="22"/>
      <c r="AL4140" s="22"/>
      <c r="AM4140" s="22"/>
      <c r="AN4140" s="22"/>
    </row>
    <row r="4141" spans="37:40">
      <c r="AK4141" s="22"/>
      <c r="AL4141" s="22"/>
      <c r="AM4141" s="22"/>
      <c r="AN4141" s="22"/>
    </row>
    <row r="4142" spans="37:40">
      <c r="AK4142" s="22"/>
      <c r="AL4142" s="22"/>
      <c r="AM4142" s="22"/>
      <c r="AN4142" s="22"/>
    </row>
    <row r="4143" spans="37:40">
      <c r="AK4143" s="22"/>
      <c r="AL4143" s="22"/>
      <c r="AM4143" s="22"/>
      <c r="AN4143" s="22"/>
    </row>
    <row r="4144" spans="37:40">
      <c r="AK4144" s="22"/>
      <c r="AL4144" s="22"/>
      <c r="AM4144" s="22"/>
      <c r="AN4144" s="22"/>
    </row>
    <row r="4145" spans="37:40">
      <c r="AK4145" s="22"/>
      <c r="AL4145" s="22"/>
      <c r="AM4145" s="22"/>
      <c r="AN4145" s="22"/>
    </row>
    <row r="4146" spans="37:40">
      <c r="AK4146" s="22"/>
      <c r="AL4146" s="22"/>
      <c r="AM4146" s="22"/>
      <c r="AN4146" s="22"/>
    </row>
    <row r="4147" spans="37:40">
      <c r="AK4147" s="22"/>
      <c r="AL4147" s="22"/>
      <c r="AM4147" s="22"/>
      <c r="AN4147" s="22"/>
    </row>
    <row r="4148" spans="37:40">
      <c r="AK4148" s="22"/>
      <c r="AL4148" s="22"/>
      <c r="AM4148" s="22"/>
      <c r="AN4148" s="22"/>
    </row>
    <row r="4149" spans="37:40">
      <c r="AK4149" s="22"/>
      <c r="AL4149" s="22"/>
      <c r="AM4149" s="22"/>
      <c r="AN4149" s="22"/>
    </row>
    <row r="4150" spans="37:40">
      <c r="AK4150" s="22"/>
      <c r="AL4150" s="22"/>
      <c r="AM4150" s="22"/>
      <c r="AN4150" s="22"/>
    </row>
    <row r="4151" spans="37:40">
      <c r="AK4151" s="22"/>
      <c r="AL4151" s="22"/>
      <c r="AM4151" s="22"/>
      <c r="AN4151" s="22"/>
    </row>
    <row r="4152" spans="37:40">
      <c r="AK4152" s="22"/>
      <c r="AL4152" s="22"/>
      <c r="AM4152" s="22"/>
      <c r="AN4152" s="22"/>
    </row>
    <row r="4153" spans="37:40">
      <c r="AK4153" s="22"/>
      <c r="AL4153" s="22"/>
      <c r="AM4153" s="22"/>
      <c r="AN4153" s="22"/>
    </row>
    <row r="4154" spans="37:40">
      <c r="AK4154" s="22"/>
      <c r="AL4154" s="22"/>
      <c r="AM4154" s="22"/>
      <c r="AN4154" s="22"/>
    </row>
    <row r="4155" spans="37:40">
      <c r="AK4155" s="22"/>
      <c r="AL4155" s="22"/>
      <c r="AM4155" s="22"/>
      <c r="AN4155" s="22"/>
    </row>
    <row r="4156" spans="37:40">
      <c r="AK4156" s="22"/>
      <c r="AL4156" s="22"/>
      <c r="AM4156" s="22"/>
      <c r="AN4156" s="22"/>
    </row>
    <row r="4157" spans="37:40">
      <c r="AK4157" s="22"/>
      <c r="AL4157" s="22"/>
      <c r="AM4157" s="22"/>
      <c r="AN4157" s="22"/>
    </row>
    <row r="4158" spans="37:40">
      <c r="AK4158" s="22"/>
      <c r="AL4158" s="22"/>
      <c r="AM4158" s="22"/>
      <c r="AN4158" s="22"/>
    </row>
    <row r="4159" spans="37:40">
      <c r="AK4159" s="22"/>
      <c r="AL4159" s="22"/>
      <c r="AM4159" s="22"/>
      <c r="AN4159" s="22"/>
    </row>
    <row r="4160" spans="37:40">
      <c r="AK4160" s="22"/>
      <c r="AL4160" s="22"/>
      <c r="AM4160" s="22"/>
      <c r="AN4160" s="22"/>
    </row>
    <row r="4161" spans="37:40">
      <c r="AK4161" s="22"/>
      <c r="AL4161" s="22"/>
      <c r="AM4161" s="22"/>
      <c r="AN4161" s="22"/>
    </row>
    <row r="4162" spans="37:40">
      <c r="AK4162" s="22"/>
      <c r="AL4162" s="22"/>
      <c r="AM4162" s="22"/>
      <c r="AN4162" s="22"/>
    </row>
    <row r="4163" spans="37:40">
      <c r="AK4163" s="22"/>
      <c r="AL4163" s="22"/>
      <c r="AM4163" s="22"/>
      <c r="AN4163" s="22"/>
    </row>
    <row r="4164" spans="37:40">
      <c r="AK4164" s="22"/>
      <c r="AL4164" s="22"/>
      <c r="AM4164" s="22"/>
      <c r="AN4164" s="22"/>
    </row>
    <row r="4165" spans="37:40">
      <c r="AK4165" s="22"/>
      <c r="AL4165" s="22"/>
      <c r="AM4165" s="22"/>
      <c r="AN4165" s="22"/>
    </row>
    <row r="4166" spans="37:40">
      <c r="AK4166" s="22"/>
      <c r="AL4166" s="22"/>
      <c r="AM4166" s="22"/>
      <c r="AN4166" s="22"/>
    </row>
    <row r="4167" spans="37:40">
      <c r="AK4167" s="22"/>
      <c r="AL4167" s="22"/>
      <c r="AM4167" s="22"/>
      <c r="AN4167" s="22"/>
    </row>
    <row r="4168" spans="37:40">
      <c r="AK4168" s="22"/>
      <c r="AL4168" s="22"/>
      <c r="AM4168" s="22"/>
      <c r="AN4168" s="22"/>
    </row>
    <row r="4169" spans="37:40">
      <c r="AK4169" s="22"/>
      <c r="AL4169" s="22"/>
      <c r="AM4169" s="22"/>
      <c r="AN4169" s="22"/>
    </row>
    <row r="4170" spans="37:40">
      <c r="AK4170" s="22"/>
      <c r="AL4170" s="22"/>
      <c r="AM4170" s="22"/>
      <c r="AN4170" s="22"/>
    </row>
    <row r="4171" spans="37:40">
      <c r="AK4171" s="22"/>
      <c r="AL4171" s="22"/>
      <c r="AM4171" s="22"/>
      <c r="AN4171" s="22"/>
    </row>
    <row r="4172" spans="37:40">
      <c r="AK4172" s="22"/>
      <c r="AL4172" s="22"/>
      <c r="AM4172" s="22"/>
      <c r="AN4172" s="22"/>
    </row>
    <row r="4173" spans="37:40">
      <c r="AK4173" s="22"/>
      <c r="AL4173" s="22"/>
      <c r="AM4173" s="22"/>
      <c r="AN4173" s="22"/>
    </row>
    <row r="4174" spans="37:40">
      <c r="AK4174" s="22"/>
      <c r="AL4174" s="22"/>
      <c r="AM4174" s="22"/>
      <c r="AN4174" s="22"/>
    </row>
    <row r="4175" spans="37:40">
      <c r="AK4175" s="22"/>
      <c r="AL4175" s="22"/>
      <c r="AM4175" s="22"/>
      <c r="AN4175" s="22"/>
    </row>
    <row r="4176" spans="37:40">
      <c r="AK4176" s="22"/>
      <c r="AL4176" s="22"/>
      <c r="AM4176" s="22"/>
      <c r="AN4176" s="22"/>
    </row>
    <row r="4177" spans="37:40">
      <c r="AK4177" s="22"/>
      <c r="AL4177" s="22"/>
      <c r="AM4177" s="22"/>
      <c r="AN4177" s="22"/>
    </row>
    <row r="4178" spans="37:40">
      <c r="AK4178" s="22"/>
      <c r="AL4178" s="22"/>
      <c r="AM4178" s="22"/>
      <c r="AN4178" s="22"/>
    </row>
    <row r="4179" spans="37:40">
      <c r="AK4179" s="22"/>
      <c r="AL4179" s="22"/>
      <c r="AM4179" s="22"/>
      <c r="AN4179" s="22"/>
    </row>
    <row r="4180" spans="37:40">
      <c r="AK4180" s="22"/>
      <c r="AL4180" s="22"/>
      <c r="AM4180" s="22"/>
      <c r="AN4180" s="22"/>
    </row>
    <row r="4181" spans="37:40">
      <c r="AK4181" s="22"/>
      <c r="AL4181" s="22"/>
      <c r="AM4181" s="22"/>
      <c r="AN4181" s="22"/>
    </row>
    <row r="4182" spans="37:40">
      <c r="AK4182" s="22"/>
      <c r="AL4182" s="22"/>
      <c r="AM4182" s="22"/>
      <c r="AN4182" s="22"/>
    </row>
    <row r="4183" spans="37:40">
      <c r="AK4183" s="22"/>
      <c r="AL4183" s="22"/>
      <c r="AM4183" s="22"/>
      <c r="AN4183" s="22"/>
    </row>
    <row r="4184" spans="37:40">
      <c r="AK4184" s="22"/>
      <c r="AL4184" s="22"/>
      <c r="AM4184" s="22"/>
      <c r="AN4184" s="22"/>
    </row>
    <row r="4185" spans="37:40">
      <c r="AK4185" s="22"/>
      <c r="AL4185" s="22"/>
      <c r="AM4185" s="22"/>
      <c r="AN4185" s="22"/>
    </row>
    <row r="4186" spans="37:40">
      <c r="AK4186" s="22"/>
      <c r="AL4186" s="22"/>
      <c r="AM4186" s="22"/>
      <c r="AN4186" s="22"/>
    </row>
    <row r="4187" spans="37:40">
      <c r="AK4187" s="22"/>
      <c r="AL4187" s="22"/>
      <c r="AM4187" s="22"/>
      <c r="AN4187" s="22"/>
    </row>
    <row r="4188" spans="37:40">
      <c r="AK4188" s="22"/>
      <c r="AL4188" s="22"/>
      <c r="AM4188" s="22"/>
      <c r="AN4188" s="22"/>
    </row>
    <row r="4189" spans="37:40">
      <c r="AK4189" s="22"/>
      <c r="AL4189" s="22"/>
      <c r="AM4189" s="22"/>
      <c r="AN4189" s="22"/>
    </row>
    <row r="4190" spans="37:40">
      <c r="AK4190" s="22"/>
      <c r="AL4190" s="22"/>
      <c r="AM4190" s="22"/>
      <c r="AN4190" s="22"/>
    </row>
    <row r="4191" spans="37:40">
      <c r="AK4191" s="22"/>
      <c r="AL4191" s="22"/>
      <c r="AM4191" s="22"/>
      <c r="AN4191" s="22"/>
    </row>
    <row r="4192" spans="37:40">
      <c r="AK4192" s="22"/>
      <c r="AL4192" s="22"/>
      <c r="AM4192" s="22"/>
      <c r="AN4192" s="22"/>
    </row>
    <row r="4193" spans="37:40">
      <c r="AK4193" s="22"/>
      <c r="AL4193" s="22"/>
      <c r="AM4193" s="22"/>
      <c r="AN4193" s="22"/>
    </row>
    <row r="4194" spans="37:40">
      <c r="AK4194" s="22"/>
      <c r="AL4194" s="22"/>
      <c r="AM4194" s="22"/>
      <c r="AN4194" s="22"/>
    </row>
    <row r="4195" spans="37:40">
      <c r="AK4195" s="22"/>
      <c r="AL4195" s="22"/>
      <c r="AM4195" s="22"/>
      <c r="AN4195" s="22"/>
    </row>
    <row r="4196" spans="37:40">
      <c r="AK4196" s="22"/>
      <c r="AL4196" s="22"/>
      <c r="AM4196" s="22"/>
      <c r="AN4196" s="22"/>
    </row>
    <row r="4197" spans="37:40">
      <c r="AK4197" s="22"/>
      <c r="AL4197" s="22"/>
      <c r="AM4197" s="22"/>
      <c r="AN4197" s="22"/>
    </row>
    <row r="4198" spans="37:40">
      <c r="AK4198" s="22"/>
      <c r="AL4198" s="22"/>
      <c r="AM4198" s="22"/>
      <c r="AN4198" s="22"/>
    </row>
    <row r="4199" spans="37:40">
      <c r="AK4199" s="22"/>
      <c r="AL4199" s="22"/>
      <c r="AM4199" s="22"/>
      <c r="AN4199" s="22"/>
    </row>
    <row r="4200" spans="37:40">
      <c r="AK4200" s="22"/>
      <c r="AL4200" s="22"/>
      <c r="AM4200" s="22"/>
      <c r="AN4200" s="22"/>
    </row>
    <row r="4201" spans="37:40">
      <c r="AK4201" s="22"/>
      <c r="AL4201" s="22"/>
      <c r="AM4201" s="22"/>
      <c r="AN4201" s="22"/>
    </row>
    <row r="4202" spans="37:40">
      <c r="AK4202" s="22"/>
      <c r="AL4202" s="22"/>
      <c r="AM4202" s="22"/>
      <c r="AN4202" s="22"/>
    </row>
    <row r="4203" spans="37:40">
      <c r="AK4203" s="22"/>
      <c r="AL4203" s="22"/>
      <c r="AM4203" s="22"/>
      <c r="AN4203" s="22"/>
    </row>
    <row r="4204" spans="37:40">
      <c r="AK4204" s="22"/>
      <c r="AL4204" s="22"/>
      <c r="AM4204" s="22"/>
      <c r="AN4204" s="22"/>
    </row>
    <row r="4205" spans="37:40">
      <c r="AK4205" s="22"/>
      <c r="AL4205" s="22"/>
      <c r="AM4205" s="22"/>
      <c r="AN4205" s="22"/>
    </row>
    <row r="4206" spans="37:40">
      <c r="AK4206" s="22"/>
      <c r="AL4206" s="22"/>
      <c r="AM4206" s="22"/>
      <c r="AN4206" s="22"/>
    </row>
    <row r="4207" spans="37:40">
      <c r="AK4207" s="22"/>
      <c r="AL4207" s="22"/>
      <c r="AM4207" s="22"/>
      <c r="AN4207" s="22"/>
    </row>
    <row r="4208" spans="37:40">
      <c r="AK4208" s="22"/>
      <c r="AL4208" s="22"/>
      <c r="AM4208" s="22"/>
      <c r="AN4208" s="22"/>
    </row>
    <row r="4209" spans="37:40">
      <c r="AK4209" s="22"/>
      <c r="AL4209" s="22"/>
      <c r="AM4209" s="22"/>
      <c r="AN4209" s="22"/>
    </row>
    <row r="4210" spans="37:40">
      <c r="AK4210" s="22"/>
      <c r="AL4210" s="22"/>
      <c r="AM4210" s="22"/>
      <c r="AN4210" s="22"/>
    </row>
    <row r="4211" spans="37:40">
      <c r="AK4211" s="22"/>
      <c r="AL4211" s="22"/>
      <c r="AM4211" s="22"/>
      <c r="AN4211" s="22"/>
    </row>
    <row r="4212" spans="37:40">
      <c r="AK4212" s="22"/>
      <c r="AL4212" s="22"/>
      <c r="AM4212" s="22"/>
      <c r="AN4212" s="22"/>
    </row>
    <row r="4213" spans="37:40">
      <c r="AK4213" s="22"/>
      <c r="AL4213" s="22"/>
      <c r="AM4213" s="22"/>
      <c r="AN4213" s="22"/>
    </row>
    <row r="4214" spans="37:40">
      <c r="AK4214" s="22"/>
      <c r="AL4214" s="22"/>
      <c r="AM4214" s="22"/>
      <c r="AN4214" s="22"/>
    </row>
    <row r="4215" spans="37:40">
      <c r="AK4215" s="22"/>
      <c r="AL4215" s="22"/>
      <c r="AM4215" s="22"/>
      <c r="AN4215" s="22"/>
    </row>
    <row r="4216" spans="37:40">
      <c r="AK4216" s="22"/>
      <c r="AL4216" s="22"/>
      <c r="AM4216" s="22"/>
      <c r="AN4216" s="22"/>
    </row>
    <row r="4217" spans="37:40">
      <c r="AK4217" s="22"/>
      <c r="AL4217" s="22"/>
      <c r="AM4217" s="22"/>
      <c r="AN4217" s="22"/>
    </row>
    <row r="4218" spans="37:40">
      <c r="AK4218" s="22"/>
      <c r="AL4218" s="22"/>
      <c r="AM4218" s="22"/>
      <c r="AN4218" s="22"/>
    </row>
    <row r="4219" spans="37:40">
      <c r="AK4219" s="22"/>
      <c r="AL4219" s="22"/>
      <c r="AM4219" s="22"/>
      <c r="AN4219" s="22"/>
    </row>
    <row r="4220" spans="37:40">
      <c r="AK4220" s="22"/>
      <c r="AL4220" s="22"/>
      <c r="AM4220" s="22"/>
      <c r="AN4220" s="22"/>
    </row>
    <row r="4221" spans="37:40">
      <c r="AK4221" s="22"/>
      <c r="AL4221" s="22"/>
      <c r="AM4221" s="22"/>
      <c r="AN4221" s="22"/>
    </row>
    <row r="4222" spans="37:40">
      <c r="AK4222" s="22"/>
      <c r="AL4222" s="22"/>
      <c r="AM4222" s="22"/>
      <c r="AN4222" s="22"/>
    </row>
    <row r="4223" spans="37:40">
      <c r="AK4223" s="22"/>
      <c r="AL4223" s="22"/>
      <c r="AM4223" s="22"/>
      <c r="AN4223" s="22"/>
    </row>
    <row r="4224" spans="37:40">
      <c r="AK4224" s="22"/>
      <c r="AL4224" s="22"/>
      <c r="AM4224" s="22"/>
      <c r="AN4224" s="22"/>
    </row>
    <row r="4225" spans="37:40">
      <c r="AK4225" s="22"/>
      <c r="AL4225" s="22"/>
      <c r="AM4225" s="22"/>
      <c r="AN4225" s="22"/>
    </row>
    <row r="4226" spans="37:40">
      <c r="AK4226" s="22"/>
      <c r="AL4226" s="22"/>
      <c r="AM4226" s="22"/>
      <c r="AN4226" s="22"/>
    </row>
    <row r="4227" spans="37:40">
      <c r="AK4227" s="22"/>
      <c r="AL4227" s="22"/>
      <c r="AM4227" s="22"/>
      <c r="AN4227" s="22"/>
    </row>
    <row r="4228" spans="37:40">
      <c r="AK4228" s="22"/>
      <c r="AL4228" s="22"/>
      <c r="AM4228" s="22"/>
      <c r="AN4228" s="22"/>
    </row>
    <row r="4229" spans="37:40">
      <c r="AK4229" s="22"/>
      <c r="AL4229" s="22"/>
      <c r="AM4229" s="22"/>
      <c r="AN4229" s="22"/>
    </row>
    <row r="4230" spans="37:40">
      <c r="AK4230" s="22"/>
      <c r="AL4230" s="22"/>
      <c r="AM4230" s="22"/>
      <c r="AN4230" s="22"/>
    </row>
    <row r="4231" spans="37:40">
      <c r="AK4231" s="22"/>
      <c r="AL4231" s="22"/>
      <c r="AM4231" s="22"/>
      <c r="AN4231" s="22"/>
    </row>
    <row r="4232" spans="37:40">
      <c r="AK4232" s="22"/>
      <c r="AL4232" s="22"/>
      <c r="AM4232" s="22"/>
      <c r="AN4232" s="22"/>
    </row>
    <row r="4233" spans="37:40">
      <c r="AK4233" s="22"/>
      <c r="AL4233" s="22"/>
      <c r="AM4233" s="22"/>
      <c r="AN4233" s="22"/>
    </row>
    <row r="4234" spans="37:40">
      <c r="AK4234" s="22"/>
      <c r="AL4234" s="22"/>
      <c r="AM4234" s="22"/>
      <c r="AN4234" s="22"/>
    </row>
    <row r="4235" spans="37:40">
      <c r="AK4235" s="22"/>
      <c r="AL4235" s="22"/>
      <c r="AM4235" s="22"/>
      <c r="AN4235" s="22"/>
    </row>
    <row r="4236" spans="37:40">
      <c r="AK4236" s="22"/>
      <c r="AL4236" s="22"/>
      <c r="AM4236" s="22"/>
      <c r="AN4236" s="22"/>
    </row>
    <row r="4237" spans="37:40">
      <c r="AK4237" s="22"/>
      <c r="AL4237" s="22"/>
      <c r="AM4237" s="22"/>
      <c r="AN4237" s="22"/>
    </row>
    <row r="4238" spans="37:40">
      <c r="AK4238" s="22"/>
      <c r="AL4238" s="22"/>
      <c r="AM4238" s="22"/>
      <c r="AN4238" s="22"/>
    </row>
    <row r="4239" spans="37:40">
      <c r="AK4239" s="22"/>
      <c r="AL4239" s="22"/>
      <c r="AM4239" s="22"/>
      <c r="AN4239" s="22"/>
    </row>
    <row r="4240" spans="37:40">
      <c r="AK4240" s="22"/>
      <c r="AL4240" s="22"/>
      <c r="AM4240" s="22"/>
      <c r="AN4240" s="22"/>
    </row>
    <row r="4241" spans="37:40">
      <c r="AK4241" s="22"/>
      <c r="AL4241" s="22"/>
      <c r="AM4241" s="22"/>
      <c r="AN4241" s="22"/>
    </row>
    <row r="4242" spans="37:40">
      <c r="AK4242" s="22"/>
      <c r="AL4242" s="22"/>
      <c r="AM4242" s="22"/>
      <c r="AN4242" s="22"/>
    </row>
    <row r="4243" spans="37:40">
      <c r="AK4243" s="22"/>
      <c r="AL4243" s="22"/>
      <c r="AM4243" s="22"/>
      <c r="AN4243" s="22"/>
    </row>
    <row r="4244" spans="37:40">
      <c r="AK4244" s="22"/>
      <c r="AL4244" s="22"/>
      <c r="AM4244" s="22"/>
      <c r="AN4244" s="22"/>
    </row>
    <row r="4245" spans="37:40">
      <c r="AK4245" s="22"/>
      <c r="AL4245" s="22"/>
      <c r="AM4245" s="22"/>
      <c r="AN4245" s="22"/>
    </row>
    <row r="4246" spans="37:40">
      <c r="AK4246" s="22"/>
      <c r="AL4246" s="22"/>
      <c r="AM4246" s="22"/>
      <c r="AN4246" s="22"/>
    </row>
    <row r="4247" spans="37:40">
      <c r="AK4247" s="22"/>
      <c r="AL4247" s="22"/>
      <c r="AM4247" s="22"/>
      <c r="AN4247" s="22"/>
    </row>
    <row r="4248" spans="37:40">
      <c r="AK4248" s="22"/>
      <c r="AL4248" s="22"/>
      <c r="AM4248" s="22"/>
      <c r="AN4248" s="22"/>
    </row>
    <row r="4249" spans="37:40">
      <c r="AK4249" s="22"/>
      <c r="AL4249" s="22"/>
      <c r="AM4249" s="22"/>
      <c r="AN4249" s="22"/>
    </row>
    <row r="4250" spans="37:40">
      <c r="AK4250" s="22"/>
      <c r="AL4250" s="22"/>
      <c r="AM4250" s="22"/>
      <c r="AN4250" s="22"/>
    </row>
    <row r="4251" spans="37:40">
      <c r="AK4251" s="22"/>
      <c r="AL4251" s="22"/>
      <c r="AM4251" s="22"/>
      <c r="AN4251" s="22"/>
    </row>
    <row r="4252" spans="37:40">
      <c r="AK4252" s="22"/>
      <c r="AL4252" s="22"/>
      <c r="AM4252" s="22"/>
      <c r="AN4252" s="22"/>
    </row>
    <row r="4253" spans="37:40">
      <c r="AK4253" s="22"/>
      <c r="AL4253" s="22"/>
      <c r="AM4253" s="22"/>
      <c r="AN4253" s="22"/>
    </row>
    <row r="4254" spans="37:40">
      <c r="AK4254" s="22"/>
      <c r="AL4254" s="22"/>
      <c r="AM4254" s="22"/>
      <c r="AN4254" s="22"/>
    </row>
    <row r="4255" spans="37:40">
      <c r="AK4255" s="22"/>
      <c r="AL4255" s="22"/>
      <c r="AM4255" s="22"/>
      <c r="AN4255" s="22"/>
    </row>
    <row r="4256" spans="37:40">
      <c r="AK4256" s="22"/>
      <c r="AL4256" s="22"/>
      <c r="AM4256" s="22"/>
      <c r="AN4256" s="22"/>
    </row>
    <row r="4257" spans="37:40">
      <c r="AK4257" s="22"/>
      <c r="AL4257" s="22"/>
      <c r="AM4257" s="22"/>
      <c r="AN4257" s="22"/>
    </row>
    <row r="4258" spans="37:40">
      <c r="AK4258" s="22"/>
      <c r="AL4258" s="22"/>
      <c r="AM4258" s="22"/>
      <c r="AN4258" s="22"/>
    </row>
    <row r="4259" spans="37:40">
      <c r="AK4259" s="22"/>
      <c r="AL4259" s="22"/>
      <c r="AM4259" s="22"/>
      <c r="AN4259" s="22"/>
    </row>
    <row r="4260" spans="37:40">
      <c r="AK4260" s="22"/>
      <c r="AL4260" s="22"/>
      <c r="AM4260" s="22"/>
      <c r="AN4260" s="22"/>
    </row>
    <row r="4261" spans="37:40">
      <c r="AK4261" s="22"/>
      <c r="AL4261" s="22"/>
      <c r="AM4261" s="22"/>
      <c r="AN4261" s="22"/>
    </row>
    <row r="4262" spans="37:40">
      <c r="AK4262" s="22"/>
      <c r="AL4262" s="22"/>
      <c r="AM4262" s="22"/>
      <c r="AN4262" s="22"/>
    </row>
    <row r="4263" spans="37:40">
      <c r="AK4263" s="22"/>
      <c r="AL4263" s="22"/>
      <c r="AM4263" s="22"/>
      <c r="AN4263" s="22"/>
    </row>
    <row r="4264" spans="37:40">
      <c r="AK4264" s="22"/>
      <c r="AL4264" s="22"/>
      <c r="AM4264" s="22"/>
      <c r="AN4264" s="22"/>
    </row>
    <row r="4265" spans="37:40">
      <c r="AK4265" s="22"/>
      <c r="AL4265" s="22"/>
      <c r="AM4265" s="22"/>
      <c r="AN4265" s="22"/>
    </row>
    <row r="4266" spans="37:40">
      <c r="AK4266" s="22"/>
      <c r="AL4266" s="22"/>
      <c r="AM4266" s="22"/>
      <c r="AN4266" s="22"/>
    </row>
    <row r="4267" spans="37:40">
      <c r="AK4267" s="22"/>
      <c r="AL4267" s="22"/>
      <c r="AM4267" s="22"/>
      <c r="AN4267" s="22"/>
    </row>
    <row r="4268" spans="37:40">
      <c r="AK4268" s="22"/>
      <c r="AL4268" s="22"/>
      <c r="AM4268" s="22"/>
      <c r="AN4268" s="22"/>
    </row>
    <row r="4269" spans="37:40">
      <c r="AK4269" s="22"/>
      <c r="AL4269" s="22"/>
      <c r="AM4269" s="22"/>
      <c r="AN4269" s="22"/>
    </row>
    <row r="4270" spans="37:40">
      <c r="AK4270" s="22"/>
      <c r="AL4270" s="22"/>
      <c r="AM4270" s="22"/>
      <c r="AN4270" s="22"/>
    </row>
    <row r="4271" spans="37:40">
      <c r="AK4271" s="22"/>
      <c r="AL4271" s="22"/>
      <c r="AM4271" s="22"/>
      <c r="AN4271" s="22"/>
    </row>
    <row r="4272" spans="37:40">
      <c r="AK4272" s="22"/>
      <c r="AL4272" s="22"/>
      <c r="AM4272" s="22"/>
      <c r="AN4272" s="22"/>
    </row>
    <row r="4273" spans="37:40">
      <c r="AK4273" s="22"/>
      <c r="AL4273" s="22"/>
      <c r="AM4273" s="22"/>
      <c r="AN4273" s="22"/>
    </row>
    <row r="4274" spans="37:40">
      <c r="AK4274" s="22"/>
      <c r="AL4274" s="22"/>
      <c r="AM4274" s="22"/>
      <c r="AN4274" s="22"/>
    </row>
    <row r="4275" spans="37:40">
      <c r="AK4275" s="22"/>
      <c r="AL4275" s="22"/>
      <c r="AM4275" s="22"/>
      <c r="AN4275" s="22"/>
    </row>
    <row r="4276" spans="37:40">
      <c r="AK4276" s="22"/>
      <c r="AL4276" s="22"/>
      <c r="AM4276" s="22"/>
      <c r="AN4276" s="22"/>
    </row>
    <row r="4277" spans="37:40">
      <c r="AK4277" s="22"/>
      <c r="AL4277" s="22"/>
      <c r="AM4277" s="22"/>
      <c r="AN4277" s="22"/>
    </row>
    <row r="4278" spans="37:40">
      <c r="AK4278" s="22"/>
      <c r="AL4278" s="22"/>
      <c r="AM4278" s="22"/>
      <c r="AN4278" s="22"/>
    </row>
    <row r="4279" spans="37:40">
      <c r="AK4279" s="22"/>
      <c r="AL4279" s="22"/>
      <c r="AM4279" s="22"/>
      <c r="AN4279" s="22"/>
    </row>
    <row r="4280" spans="37:40">
      <c r="AK4280" s="22"/>
      <c r="AL4280" s="22"/>
      <c r="AM4280" s="22"/>
      <c r="AN4280" s="22"/>
    </row>
    <row r="4281" spans="37:40">
      <c r="AK4281" s="22"/>
      <c r="AL4281" s="22"/>
      <c r="AM4281" s="22"/>
      <c r="AN4281" s="22"/>
    </row>
    <row r="4282" spans="37:40">
      <c r="AK4282" s="22"/>
      <c r="AL4282" s="22"/>
      <c r="AM4282" s="22"/>
      <c r="AN4282" s="22"/>
    </row>
    <row r="4283" spans="37:40">
      <c r="AK4283" s="22"/>
      <c r="AL4283" s="22"/>
      <c r="AM4283" s="22"/>
      <c r="AN4283" s="22"/>
    </row>
    <row r="4284" spans="37:40">
      <c r="AK4284" s="22"/>
      <c r="AL4284" s="22"/>
      <c r="AM4284" s="22"/>
      <c r="AN4284" s="22"/>
    </row>
    <row r="4285" spans="37:40">
      <c r="AK4285" s="22"/>
      <c r="AL4285" s="22"/>
      <c r="AM4285" s="22"/>
      <c r="AN4285" s="22"/>
    </row>
    <row r="4286" spans="37:40">
      <c r="AK4286" s="22"/>
      <c r="AL4286" s="22"/>
      <c r="AM4286" s="22"/>
      <c r="AN4286" s="22"/>
    </row>
    <row r="4287" spans="37:40">
      <c r="AK4287" s="22"/>
      <c r="AL4287" s="22"/>
      <c r="AM4287" s="22"/>
      <c r="AN4287" s="22"/>
    </row>
    <row r="4288" spans="37:40">
      <c r="AK4288" s="22"/>
      <c r="AL4288" s="22"/>
      <c r="AM4288" s="22"/>
      <c r="AN4288" s="22"/>
    </row>
    <row r="4289" spans="37:40">
      <c r="AK4289" s="22"/>
      <c r="AL4289" s="22"/>
      <c r="AM4289" s="22"/>
      <c r="AN4289" s="22"/>
    </row>
    <row r="4290" spans="37:40">
      <c r="AK4290" s="22"/>
      <c r="AL4290" s="22"/>
      <c r="AM4290" s="22"/>
      <c r="AN4290" s="22"/>
    </row>
    <row r="4291" spans="37:40">
      <c r="AK4291" s="22"/>
      <c r="AL4291" s="22"/>
      <c r="AM4291" s="22"/>
      <c r="AN4291" s="22"/>
    </row>
    <row r="4292" spans="37:40">
      <c r="AK4292" s="22"/>
      <c r="AL4292" s="22"/>
      <c r="AM4292" s="22"/>
      <c r="AN4292" s="22"/>
    </row>
    <row r="4293" spans="37:40">
      <c r="AK4293" s="22"/>
      <c r="AL4293" s="22"/>
      <c r="AM4293" s="22"/>
      <c r="AN4293" s="22"/>
    </row>
    <row r="4294" spans="37:40">
      <c r="AK4294" s="22"/>
      <c r="AL4294" s="22"/>
      <c r="AM4294" s="22"/>
      <c r="AN4294" s="22"/>
    </row>
    <row r="4295" spans="37:40">
      <c r="AK4295" s="22"/>
      <c r="AL4295" s="22"/>
      <c r="AM4295" s="22"/>
      <c r="AN4295" s="22"/>
    </row>
    <row r="4296" spans="37:40">
      <c r="AK4296" s="22"/>
      <c r="AL4296" s="22"/>
      <c r="AM4296" s="22"/>
      <c r="AN4296" s="22"/>
    </row>
    <row r="4297" spans="37:40">
      <c r="AK4297" s="22"/>
      <c r="AL4297" s="22"/>
      <c r="AM4297" s="22"/>
      <c r="AN4297" s="22"/>
    </row>
    <row r="4298" spans="37:40">
      <c r="AK4298" s="22"/>
      <c r="AL4298" s="22"/>
      <c r="AM4298" s="22"/>
      <c r="AN4298" s="22"/>
    </row>
    <row r="4299" spans="37:40">
      <c r="AK4299" s="22"/>
      <c r="AL4299" s="22"/>
      <c r="AM4299" s="22"/>
      <c r="AN4299" s="22"/>
    </row>
    <row r="4300" spans="37:40">
      <c r="AK4300" s="22"/>
      <c r="AL4300" s="22"/>
      <c r="AM4300" s="22"/>
      <c r="AN4300" s="22"/>
    </row>
    <row r="4301" spans="37:40">
      <c r="AK4301" s="22"/>
      <c r="AL4301" s="22"/>
      <c r="AM4301" s="22"/>
      <c r="AN4301" s="22"/>
    </row>
    <row r="4302" spans="37:40">
      <c r="AK4302" s="22"/>
      <c r="AL4302" s="22"/>
      <c r="AM4302" s="22"/>
      <c r="AN4302" s="22"/>
    </row>
    <row r="4303" spans="37:40">
      <c r="AK4303" s="22"/>
      <c r="AL4303" s="22"/>
      <c r="AM4303" s="22"/>
      <c r="AN4303" s="22"/>
    </row>
    <row r="4304" spans="37:40">
      <c r="AK4304" s="22"/>
      <c r="AL4304" s="22"/>
      <c r="AM4304" s="22"/>
      <c r="AN4304" s="22"/>
    </row>
    <row r="4305" spans="37:40">
      <c r="AK4305" s="22"/>
      <c r="AL4305" s="22"/>
      <c r="AM4305" s="22"/>
      <c r="AN4305" s="22"/>
    </row>
    <row r="4306" spans="37:40">
      <c r="AK4306" s="22"/>
      <c r="AL4306" s="22"/>
      <c r="AM4306" s="22"/>
      <c r="AN4306" s="22"/>
    </row>
    <row r="4307" spans="37:40">
      <c r="AK4307" s="22"/>
      <c r="AL4307" s="22"/>
      <c r="AM4307" s="22"/>
      <c r="AN4307" s="22"/>
    </row>
    <row r="4308" spans="37:40">
      <c r="AK4308" s="22"/>
      <c r="AL4308" s="22"/>
      <c r="AM4308" s="22"/>
      <c r="AN4308" s="22"/>
    </row>
    <row r="4309" spans="37:40">
      <c r="AK4309" s="22"/>
      <c r="AL4309" s="22"/>
      <c r="AM4309" s="22"/>
      <c r="AN4309" s="22"/>
    </row>
    <row r="4310" spans="37:40">
      <c r="AK4310" s="22"/>
      <c r="AL4310" s="22"/>
      <c r="AM4310" s="22"/>
      <c r="AN4310" s="22"/>
    </row>
    <row r="4311" spans="37:40">
      <c r="AK4311" s="22"/>
      <c r="AL4311" s="22"/>
      <c r="AM4311" s="22"/>
      <c r="AN4311" s="22"/>
    </row>
    <row r="4312" spans="37:40">
      <c r="AK4312" s="22"/>
      <c r="AL4312" s="22"/>
      <c r="AM4312" s="22"/>
      <c r="AN4312" s="22"/>
    </row>
    <row r="4313" spans="37:40">
      <c r="AK4313" s="22"/>
      <c r="AL4313" s="22"/>
      <c r="AM4313" s="22"/>
      <c r="AN4313" s="22"/>
    </row>
    <row r="4314" spans="37:40">
      <c r="AK4314" s="22"/>
      <c r="AL4314" s="22"/>
      <c r="AM4314" s="22"/>
      <c r="AN4314" s="22"/>
    </row>
    <row r="4315" spans="37:40">
      <c r="AK4315" s="22"/>
      <c r="AL4315" s="22"/>
      <c r="AM4315" s="22"/>
      <c r="AN4315" s="22"/>
    </row>
    <row r="4316" spans="37:40">
      <c r="AK4316" s="22"/>
      <c r="AL4316" s="22"/>
      <c r="AM4316" s="22"/>
      <c r="AN4316" s="22"/>
    </row>
    <row r="4317" spans="37:40">
      <c r="AK4317" s="22"/>
      <c r="AL4317" s="22"/>
      <c r="AM4317" s="22"/>
      <c r="AN4317" s="22"/>
    </row>
    <row r="4318" spans="37:40">
      <c r="AK4318" s="22"/>
      <c r="AL4318" s="22"/>
      <c r="AM4318" s="22"/>
      <c r="AN4318" s="22"/>
    </row>
    <row r="4319" spans="37:40">
      <c r="AK4319" s="22"/>
      <c r="AL4319" s="22"/>
      <c r="AM4319" s="22"/>
      <c r="AN4319" s="22"/>
    </row>
    <row r="4320" spans="37:40">
      <c r="AK4320" s="22"/>
      <c r="AL4320" s="22"/>
      <c r="AM4320" s="22"/>
      <c r="AN4320" s="22"/>
    </row>
    <row r="4321" spans="37:40">
      <c r="AK4321" s="22"/>
      <c r="AL4321" s="22"/>
      <c r="AM4321" s="22"/>
      <c r="AN4321" s="22"/>
    </row>
    <row r="4322" spans="37:40">
      <c r="AK4322" s="22"/>
      <c r="AL4322" s="22"/>
      <c r="AM4322" s="22"/>
      <c r="AN4322" s="22"/>
    </row>
    <row r="4323" spans="37:40">
      <c r="AK4323" s="22"/>
      <c r="AL4323" s="22"/>
      <c r="AM4323" s="22"/>
      <c r="AN4323" s="22"/>
    </row>
    <row r="4324" spans="37:40">
      <c r="AK4324" s="22"/>
      <c r="AL4324" s="22"/>
      <c r="AM4324" s="22"/>
      <c r="AN4324" s="22"/>
    </row>
    <row r="4325" spans="37:40">
      <c r="AK4325" s="22"/>
      <c r="AL4325" s="22"/>
      <c r="AM4325" s="22"/>
      <c r="AN4325" s="22"/>
    </row>
    <row r="4326" spans="37:40">
      <c r="AK4326" s="22"/>
      <c r="AL4326" s="22"/>
      <c r="AM4326" s="22"/>
      <c r="AN4326" s="22"/>
    </row>
    <row r="4327" spans="37:40">
      <c r="AK4327" s="22"/>
      <c r="AL4327" s="22"/>
      <c r="AM4327" s="22"/>
      <c r="AN4327" s="22"/>
    </row>
    <row r="4328" spans="37:40">
      <c r="AK4328" s="22"/>
      <c r="AL4328" s="22"/>
      <c r="AM4328" s="22"/>
      <c r="AN4328" s="22"/>
    </row>
    <row r="4329" spans="37:40">
      <c r="AK4329" s="22"/>
      <c r="AL4329" s="22"/>
      <c r="AM4329" s="22"/>
      <c r="AN4329" s="22"/>
    </row>
    <row r="4330" spans="37:40">
      <c r="AK4330" s="22"/>
      <c r="AL4330" s="22"/>
      <c r="AM4330" s="22"/>
      <c r="AN4330" s="22"/>
    </row>
    <row r="4331" spans="37:40">
      <c r="AK4331" s="22"/>
      <c r="AL4331" s="22"/>
      <c r="AM4331" s="22"/>
      <c r="AN4331" s="22"/>
    </row>
    <row r="4332" spans="37:40">
      <c r="AK4332" s="22"/>
      <c r="AL4332" s="22"/>
      <c r="AM4332" s="22"/>
      <c r="AN4332" s="22"/>
    </row>
    <row r="4333" spans="37:40">
      <c r="AK4333" s="22"/>
      <c r="AL4333" s="22"/>
      <c r="AM4333" s="22"/>
      <c r="AN4333" s="22"/>
    </row>
    <row r="4334" spans="37:40">
      <c r="AK4334" s="22"/>
      <c r="AL4334" s="22"/>
      <c r="AM4334" s="22"/>
      <c r="AN4334" s="22"/>
    </row>
    <row r="4335" spans="37:40">
      <c r="AK4335" s="22"/>
      <c r="AL4335" s="22"/>
      <c r="AM4335" s="22"/>
      <c r="AN4335" s="22"/>
    </row>
    <row r="4336" spans="37:40">
      <c r="AK4336" s="22"/>
      <c r="AL4336" s="22"/>
      <c r="AM4336" s="22"/>
      <c r="AN4336" s="22"/>
    </row>
    <row r="4337" spans="37:40">
      <c r="AK4337" s="22"/>
      <c r="AL4337" s="22"/>
      <c r="AM4337" s="22"/>
      <c r="AN4337" s="22"/>
    </row>
    <row r="4338" spans="37:40">
      <c r="AK4338" s="22"/>
      <c r="AL4338" s="22"/>
      <c r="AM4338" s="22"/>
      <c r="AN4338" s="22"/>
    </row>
    <row r="4339" spans="37:40">
      <c r="AK4339" s="22"/>
      <c r="AL4339" s="22"/>
      <c r="AM4339" s="22"/>
      <c r="AN4339" s="22"/>
    </row>
    <row r="4340" spans="37:40">
      <c r="AK4340" s="22"/>
      <c r="AL4340" s="22"/>
      <c r="AM4340" s="22"/>
      <c r="AN4340" s="22"/>
    </row>
    <row r="4341" spans="37:40">
      <c r="AK4341" s="22"/>
      <c r="AL4341" s="22"/>
      <c r="AM4341" s="22"/>
      <c r="AN4341" s="22"/>
    </row>
    <row r="4342" spans="37:40">
      <c r="AK4342" s="22"/>
      <c r="AL4342" s="22"/>
      <c r="AM4342" s="22"/>
      <c r="AN4342" s="22"/>
    </row>
    <row r="4343" spans="37:40">
      <c r="AK4343" s="22"/>
      <c r="AL4343" s="22"/>
      <c r="AM4343" s="22"/>
      <c r="AN4343" s="22"/>
    </row>
    <row r="4344" spans="37:40">
      <c r="AK4344" s="22"/>
      <c r="AL4344" s="22"/>
      <c r="AM4344" s="22"/>
      <c r="AN4344" s="22"/>
    </row>
    <row r="4345" spans="37:40">
      <c r="AK4345" s="22"/>
      <c r="AL4345" s="22"/>
      <c r="AM4345" s="22"/>
      <c r="AN4345" s="22"/>
    </row>
    <row r="4346" spans="37:40">
      <c r="AK4346" s="22"/>
      <c r="AL4346" s="22"/>
      <c r="AM4346" s="22"/>
      <c r="AN4346" s="22"/>
    </row>
    <row r="4347" spans="37:40">
      <c r="AK4347" s="22"/>
      <c r="AL4347" s="22"/>
      <c r="AM4347" s="22"/>
      <c r="AN4347" s="22"/>
    </row>
    <row r="4348" spans="37:40">
      <c r="AK4348" s="22"/>
      <c r="AL4348" s="22"/>
      <c r="AM4348" s="22"/>
      <c r="AN4348" s="22"/>
    </row>
    <row r="4349" spans="37:40">
      <c r="AK4349" s="22"/>
      <c r="AL4349" s="22"/>
      <c r="AM4349" s="22"/>
      <c r="AN4349" s="22"/>
    </row>
    <row r="4350" spans="37:40">
      <c r="AK4350" s="22"/>
      <c r="AL4350" s="22"/>
      <c r="AM4350" s="22"/>
      <c r="AN4350" s="22"/>
    </row>
    <row r="4351" spans="37:40">
      <c r="AK4351" s="22"/>
      <c r="AL4351" s="22"/>
      <c r="AM4351" s="22"/>
      <c r="AN4351" s="22"/>
    </row>
    <row r="4352" spans="37:40">
      <c r="AK4352" s="22"/>
      <c r="AL4352" s="22"/>
      <c r="AM4352" s="22"/>
      <c r="AN4352" s="22"/>
    </row>
    <row r="4353" spans="37:40">
      <c r="AK4353" s="22"/>
      <c r="AL4353" s="22"/>
      <c r="AM4353" s="22"/>
      <c r="AN4353" s="22"/>
    </row>
    <row r="4354" spans="37:40">
      <c r="AK4354" s="22"/>
      <c r="AL4354" s="22"/>
      <c r="AM4354" s="22"/>
      <c r="AN4354" s="22"/>
    </row>
    <row r="4355" spans="37:40">
      <c r="AK4355" s="22"/>
      <c r="AL4355" s="22"/>
      <c r="AM4355" s="22"/>
      <c r="AN4355" s="22"/>
    </row>
    <row r="4356" spans="37:40">
      <c r="AK4356" s="22"/>
      <c r="AL4356" s="22"/>
      <c r="AM4356" s="22"/>
      <c r="AN4356" s="22"/>
    </row>
    <row r="4357" spans="37:40">
      <c r="AK4357" s="22"/>
      <c r="AL4357" s="22"/>
      <c r="AM4357" s="22"/>
      <c r="AN4357" s="22"/>
    </row>
    <row r="4358" spans="37:40">
      <c r="AK4358" s="22"/>
      <c r="AL4358" s="22"/>
      <c r="AM4358" s="22"/>
      <c r="AN4358" s="22"/>
    </row>
    <row r="4359" spans="37:40">
      <c r="AK4359" s="22"/>
      <c r="AL4359" s="22"/>
      <c r="AM4359" s="22"/>
      <c r="AN4359" s="22"/>
    </row>
    <row r="4360" spans="37:40">
      <c r="AK4360" s="22"/>
      <c r="AL4360" s="22"/>
      <c r="AM4360" s="22"/>
      <c r="AN4360" s="22"/>
    </row>
    <row r="4361" spans="37:40">
      <c r="AK4361" s="22"/>
      <c r="AL4361" s="22"/>
      <c r="AM4361" s="22"/>
      <c r="AN4361" s="22"/>
    </row>
    <row r="4362" spans="37:40">
      <c r="AK4362" s="22"/>
      <c r="AL4362" s="22"/>
      <c r="AM4362" s="22"/>
      <c r="AN4362" s="22"/>
    </row>
    <row r="4363" spans="37:40">
      <c r="AK4363" s="22"/>
      <c r="AL4363" s="22"/>
      <c r="AM4363" s="22"/>
      <c r="AN4363" s="22"/>
    </row>
    <row r="4364" spans="37:40">
      <c r="AK4364" s="22"/>
      <c r="AL4364" s="22"/>
      <c r="AM4364" s="22"/>
      <c r="AN4364" s="22"/>
    </row>
    <row r="4365" spans="37:40">
      <c r="AK4365" s="22"/>
      <c r="AL4365" s="22"/>
      <c r="AM4365" s="22"/>
      <c r="AN4365" s="22"/>
    </row>
    <row r="4366" spans="37:40">
      <c r="AK4366" s="22"/>
      <c r="AL4366" s="22"/>
      <c r="AM4366" s="22"/>
      <c r="AN4366" s="22"/>
    </row>
    <row r="4367" spans="37:40">
      <c r="AK4367" s="22"/>
      <c r="AL4367" s="22"/>
      <c r="AM4367" s="22"/>
      <c r="AN4367" s="22"/>
    </row>
    <row r="4368" spans="37:40">
      <c r="AK4368" s="22"/>
      <c r="AL4368" s="22"/>
      <c r="AM4368" s="22"/>
      <c r="AN4368" s="22"/>
    </row>
    <row r="4369" spans="37:40">
      <c r="AK4369" s="22"/>
      <c r="AL4369" s="22"/>
      <c r="AM4369" s="22"/>
      <c r="AN4369" s="22"/>
    </row>
    <row r="4370" spans="37:40">
      <c r="AK4370" s="22"/>
      <c r="AL4370" s="22"/>
      <c r="AM4370" s="22"/>
      <c r="AN4370" s="22"/>
    </row>
    <row r="4371" spans="37:40">
      <c r="AK4371" s="22"/>
      <c r="AL4371" s="22"/>
      <c r="AM4371" s="22"/>
      <c r="AN4371" s="22"/>
    </row>
    <row r="4372" spans="37:40">
      <c r="AK4372" s="22"/>
      <c r="AL4372" s="22"/>
      <c r="AM4372" s="22"/>
      <c r="AN4372" s="22"/>
    </row>
    <row r="4373" spans="37:40">
      <c r="AK4373" s="22"/>
      <c r="AL4373" s="22"/>
      <c r="AM4373" s="22"/>
      <c r="AN4373" s="22"/>
    </row>
    <row r="4374" spans="37:40">
      <c r="AK4374" s="22"/>
      <c r="AL4374" s="22"/>
      <c r="AM4374" s="22"/>
      <c r="AN4374" s="22"/>
    </row>
    <row r="4375" spans="37:40">
      <c r="AK4375" s="22"/>
      <c r="AL4375" s="22"/>
      <c r="AM4375" s="22"/>
      <c r="AN4375" s="22"/>
    </row>
    <row r="4376" spans="37:40">
      <c r="AK4376" s="22"/>
      <c r="AL4376" s="22"/>
      <c r="AM4376" s="22"/>
      <c r="AN4376" s="22"/>
    </row>
    <row r="4377" spans="37:40">
      <c r="AK4377" s="22"/>
      <c r="AL4377" s="22"/>
      <c r="AM4377" s="22"/>
      <c r="AN4377" s="22"/>
    </row>
    <row r="4378" spans="37:40">
      <c r="AK4378" s="22"/>
      <c r="AL4378" s="22"/>
      <c r="AM4378" s="22"/>
      <c r="AN4378" s="22"/>
    </row>
    <row r="4379" spans="37:40">
      <c r="AK4379" s="22"/>
      <c r="AL4379" s="22"/>
      <c r="AM4379" s="22"/>
      <c r="AN4379" s="22"/>
    </row>
    <row r="4380" spans="37:40">
      <c r="AK4380" s="22"/>
      <c r="AL4380" s="22"/>
      <c r="AM4380" s="22"/>
      <c r="AN4380" s="22"/>
    </row>
    <row r="4381" spans="37:40">
      <c r="AK4381" s="22"/>
      <c r="AL4381" s="22"/>
      <c r="AM4381" s="22"/>
      <c r="AN4381" s="22"/>
    </row>
    <row r="4382" spans="37:40">
      <c r="AK4382" s="22"/>
      <c r="AL4382" s="22"/>
      <c r="AM4382" s="22"/>
      <c r="AN4382" s="22"/>
    </row>
    <row r="4383" spans="37:40">
      <c r="AK4383" s="22"/>
      <c r="AL4383" s="22"/>
      <c r="AM4383" s="22"/>
      <c r="AN4383" s="22"/>
    </row>
    <row r="4384" spans="37:40">
      <c r="AK4384" s="22"/>
      <c r="AL4384" s="22"/>
      <c r="AM4384" s="22"/>
      <c r="AN4384" s="22"/>
    </row>
    <row r="4385" spans="37:40">
      <c r="AK4385" s="22"/>
      <c r="AL4385" s="22"/>
      <c r="AM4385" s="22"/>
      <c r="AN4385" s="22"/>
    </row>
    <row r="4386" spans="37:40">
      <c r="AK4386" s="22"/>
      <c r="AL4386" s="22"/>
      <c r="AM4386" s="22"/>
      <c r="AN4386" s="22"/>
    </row>
    <row r="4387" spans="37:40">
      <c r="AK4387" s="22"/>
      <c r="AL4387" s="22"/>
      <c r="AM4387" s="22"/>
      <c r="AN4387" s="22"/>
    </row>
    <row r="4388" spans="37:40">
      <c r="AK4388" s="22"/>
      <c r="AL4388" s="22"/>
      <c r="AM4388" s="22"/>
      <c r="AN4388" s="22"/>
    </row>
    <row r="4389" spans="37:40">
      <c r="AK4389" s="22"/>
      <c r="AL4389" s="22"/>
      <c r="AM4389" s="22"/>
      <c r="AN4389" s="22"/>
    </row>
    <row r="4390" spans="37:40">
      <c r="AK4390" s="22"/>
      <c r="AL4390" s="22"/>
      <c r="AM4390" s="22"/>
      <c r="AN4390" s="22"/>
    </row>
    <row r="4391" spans="37:40">
      <c r="AK4391" s="22"/>
      <c r="AL4391" s="22"/>
      <c r="AM4391" s="22"/>
      <c r="AN4391" s="22"/>
    </row>
    <row r="4392" spans="37:40">
      <c r="AK4392" s="22"/>
      <c r="AL4392" s="22"/>
      <c r="AM4392" s="22"/>
      <c r="AN4392" s="22"/>
    </row>
    <row r="4393" spans="37:40">
      <c r="AK4393" s="22"/>
      <c r="AL4393" s="22"/>
      <c r="AM4393" s="22"/>
      <c r="AN4393" s="22"/>
    </row>
    <row r="4394" spans="37:40">
      <c r="AK4394" s="22"/>
      <c r="AL4394" s="22"/>
      <c r="AM4394" s="22"/>
      <c r="AN4394" s="22"/>
    </row>
    <row r="4395" spans="37:40">
      <c r="AK4395" s="22"/>
      <c r="AL4395" s="22"/>
      <c r="AM4395" s="22"/>
      <c r="AN4395" s="22"/>
    </row>
    <row r="4396" spans="37:40">
      <c r="AK4396" s="22"/>
      <c r="AL4396" s="22"/>
      <c r="AM4396" s="22"/>
      <c r="AN4396" s="22"/>
    </row>
    <row r="4397" spans="37:40">
      <c r="AK4397" s="22"/>
      <c r="AL4397" s="22"/>
      <c r="AM4397" s="22"/>
      <c r="AN4397" s="22"/>
    </row>
    <row r="4398" spans="37:40">
      <c r="AK4398" s="22"/>
      <c r="AL4398" s="22"/>
      <c r="AM4398" s="22"/>
      <c r="AN4398" s="22"/>
    </row>
    <row r="4399" spans="37:40">
      <c r="AK4399" s="22"/>
      <c r="AL4399" s="22"/>
      <c r="AM4399" s="22"/>
      <c r="AN4399" s="22"/>
    </row>
    <row r="4400" spans="37:40">
      <c r="AK4400" s="22"/>
      <c r="AL4400" s="22"/>
      <c r="AM4400" s="22"/>
      <c r="AN4400" s="22"/>
    </row>
    <row r="4401" spans="37:40">
      <c r="AK4401" s="22"/>
      <c r="AL4401" s="22"/>
      <c r="AM4401" s="22"/>
      <c r="AN4401" s="22"/>
    </row>
    <row r="4402" spans="37:40">
      <c r="AK4402" s="22"/>
      <c r="AL4402" s="22"/>
      <c r="AM4402" s="22"/>
      <c r="AN4402" s="22"/>
    </row>
    <row r="4403" spans="37:40">
      <c r="AK4403" s="22"/>
      <c r="AL4403" s="22"/>
      <c r="AM4403" s="22"/>
      <c r="AN4403" s="22"/>
    </row>
    <row r="4404" spans="37:40">
      <c r="AK4404" s="22"/>
      <c r="AL4404" s="22"/>
      <c r="AM4404" s="22"/>
      <c r="AN4404" s="22"/>
    </row>
    <row r="4405" spans="37:40">
      <c r="AK4405" s="22"/>
      <c r="AL4405" s="22"/>
      <c r="AM4405" s="22"/>
      <c r="AN4405" s="22"/>
    </row>
    <row r="4406" spans="37:40">
      <c r="AK4406" s="22"/>
      <c r="AL4406" s="22"/>
      <c r="AM4406" s="22"/>
      <c r="AN4406" s="22"/>
    </row>
    <row r="4407" spans="37:40">
      <c r="AK4407" s="22"/>
      <c r="AL4407" s="22"/>
      <c r="AM4407" s="22"/>
      <c r="AN4407" s="22"/>
    </row>
    <row r="4408" spans="37:40">
      <c r="AK4408" s="22"/>
      <c r="AL4408" s="22"/>
      <c r="AM4408" s="22"/>
      <c r="AN4408" s="22"/>
    </row>
    <row r="4409" spans="37:40">
      <c r="AK4409" s="22"/>
      <c r="AL4409" s="22"/>
      <c r="AM4409" s="22"/>
      <c r="AN4409" s="22"/>
    </row>
    <row r="4410" spans="37:40">
      <c r="AK4410" s="22"/>
      <c r="AL4410" s="22"/>
      <c r="AM4410" s="22"/>
      <c r="AN4410" s="22"/>
    </row>
    <row r="4411" spans="37:40">
      <c r="AK4411" s="22"/>
      <c r="AL4411" s="22"/>
      <c r="AM4411" s="22"/>
      <c r="AN4411" s="22"/>
    </row>
    <row r="4412" spans="37:40">
      <c r="AK4412" s="22"/>
      <c r="AL4412" s="22"/>
      <c r="AM4412" s="22"/>
      <c r="AN4412" s="22"/>
    </row>
    <row r="4413" spans="37:40">
      <c r="AK4413" s="22"/>
      <c r="AL4413" s="22"/>
      <c r="AM4413" s="22"/>
      <c r="AN4413" s="22"/>
    </row>
    <row r="4414" spans="37:40">
      <c r="AK4414" s="22"/>
      <c r="AL4414" s="22"/>
      <c r="AM4414" s="22"/>
      <c r="AN4414" s="22"/>
    </row>
    <row r="4415" spans="37:40">
      <c r="AK4415" s="22"/>
      <c r="AL4415" s="22"/>
      <c r="AM4415" s="22"/>
      <c r="AN4415" s="22"/>
    </row>
    <row r="4416" spans="37:40">
      <c r="AK4416" s="22"/>
      <c r="AL4416" s="22"/>
      <c r="AM4416" s="22"/>
      <c r="AN4416" s="22"/>
    </row>
    <row r="4417" spans="37:40">
      <c r="AK4417" s="22"/>
      <c r="AL4417" s="22"/>
      <c r="AM4417" s="22"/>
      <c r="AN4417" s="22"/>
    </row>
    <row r="4418" spans="37:40">
      <c r="AK4418" s="22"/>
      <c r="AL4418" s="22"/>
      <c r="AM4418" s="22"/>
      <c r="AN4418" s="22"/>
    </row>
    <row r="4419" spans="37:40">
      <c r="AK4419" s="22"/>
      <c r="AL4419" s="22"/>
      <c r="AM4419" s="22"/>
      <c r="AN4419" s="22"/>
    </row>
    <row r="4420" spans="37:40">
      <c r="AK4420" s="22"/>
      <c r="AL4420" s="22"/>
      <c r="AM4420" s="22"/>
      <c r="AN4420" s="22"/>
    </row>
    <row r="4421" spans="37:40">
      <c r="AK4421" s="22"/>
      <c r="AL4421" s="22"/>
      <c r="AM4421" s="22"/>
      <c r="AN4421" s="22"/>
    </row>
    <row r="4422" spans="37:40">
      <c r="AK4422" s="22"/>
      <c r="AL4422" s="22"/>
      <c r="AM4422" s="22"/>
      <c r="AN4422" s="22"/>
    </row>
    <row r="4423" spans="37:40">
      <c r="AK4423" s="22"/>
      <c r="AL4423" s="22"/>
      <c r="AM4423" s="22"/>
      <c r="AN4423" s="22"/>
    </row>
    <row r="4424" spans="37:40">
      <c r="AK4424" s="22"/>
      <c r="AL4424" s="22"/>
      <c r="AM4424" s="22"/>
      <c r="AN4424" s="22"/>
    </row>
    <row r="4425" spans="37:40">
      <c r="AK4425" s="22"/>
      <c r="AL4425" s="22"/>
      <c r="AM4425" s="22"/>
      <c r="AN4425" s="22"/>
    </row>
    <row r="4426" spans="37:40">
      <c r="AK4426" s="22"/>
      <c r="AL4426" s="22"/>
      <c r="AM4426" s="22"/>
      <c r="AN4426" s="22"/>
    </row>
    <row r="4427" spans="37:40">
      <c r="AK4427" s="22"/>
      <c r="AL4427" s="22"/>
      <c r="AM4427" s="22"/>
      <c r="AN4427" s="22"/>
    </row>
    <row r="4428" spans="37:40">
      <c r="AK4428" s="22"/>
      <c r="AL4428" s="22"/>
      <c r="AM4428" s="22"/>
      <c r="AN4428" s="22"/>
    </row>
    <row r="4429" spans="37:40">
      <c r="AK4429" s="22"/>
      <c r="AL4429" s="22"/>
      <c r="AM4429" s="22"/>
      <c r="AN4429" s="22"/>
    </row>
    <row r="4430" spans="37:40">
      <c r="AK4430" s="22"/>
      <c r="AL4430" s="22"/>
      <c r="AM4430" s="22"/>
      <c r="AN4430" s="22"/>
    </row>
    <row r="4431" spans="37:40">
      <c r="AK4431" s="22"/>
      <c r="AL4431" s="22"/>
      <c r="AM4431" s="22"/>
      <c r="AN4431" s="22"/>
    </row>
    <row r="4432" spans="37:40">
      <c r="AK4432" s="22"/>
      <c r="AL4432" s="22"/>
      <c r="AM4432" s="22"/>
      <c r="AN4432" s="22"/>
    </row>
    <row r="4433" spans="37:40">
      <c r="AK4433" s="22"/>
      <c r="AL4433" s="22"/>
      <c r="AM4433" s="22"/>
      <c r="AN4433" s="22"/>
    </row>
    <row r="4434" spans="37:40">
      <c r="AK4434" s="22"/>
      <c r="AL4434" s="22"/>
      <c r="AM4434" s="22"/>
      <c r="AN4434" s="22"/>
    </row>
    <row r="4435" spans="37:40">
      <c r="AK4435" s="22"/>
      <c r="AL4435" s="22"/>
      <c r="AM4435" s="22"/>
      <c r="AN4435" s="22"/>
    </row>
    <row r="4436" spans="37:40">
      <c r="AK4436" s="22"/>
      <c r="AL4436" s="22"/>
      <c r="AM4436" s="22"/>
      <c r="AN4436" s="22"/>
    </row>
    <row r="4437" spans="37:40">
      <c r="AK4437" s="22"/>
      <c r="AL4437" s="22"/>
      <c r="AM4437" s="22"/>
      <c r="AN4437" s="22"/>
    </row>
    <row r="4438" spans="37:40">
      <c r="AK4438" s="22"/>
      <c r="AL4438" s="22"/>
      <c r="AM4438" s="22"/>
      <c r="AN4438" s="22"/>
    </row>
    <row r="4439" spans="37:40">
      <c r="AK4439" s="22"/>
      <c r="AL4439" s="22"/>
      <c r="AM4439" s="22"/>
      <c r="AN4439" s="22"/>
    </row>
    <row r="4440" spans="37:40">
      <c r="AK4440" s="22"/>
      <c r="AL4440" s="22"/>
      <c r="AM4440" s="22"/>
      <c r="AN4440" s="22"/>
    </row>
    <row r="4441" spans="37:40">
      <c r="AK4441" s="22"/>
      <c r="AL4441" s="22"/>
      <c r="AM4441" s="22"/>
      <c r="AN4441" s="22"/>
    </row>
    <row r="4442" spans="37:40">
      <c r="AK4442" s="22"/>
      <c r="AL4442" s="22"/>
      <c r="AM4442" s="22"/>
      <c r="AN4442" s="22"/>
    </row>
    <row r="4443" spans="37:40">
      <c r="AK4443" s="22"/>
      <c r="AL4443" s="22"/>
      <c r="AM4443" s="22"/>
      <c r="AN4443" s="22"/>
    </row>
    <row r="4444" spans="37:40">
      <c r="AK4444" s="22"/>
      <c r="AL4444" s="22"/>
      <c r="AM4444" s="22"/>
      <c r="AN4444" s="22"/>
    </row>
    <row r="4445" spans="37:40">
      <c r="AK4445" s="22"/>
      <c r="AL4445" s="22"/>
      <c r="AM4445" s="22"/>
      <c r="AN4445" s="22"/>
    </row>
    <row r="4446" spans="37:40">
      <c r="AK4446" s="22"/>
      <c r="AL4446" s="22"/>
      <c r="AM4446" s="22"/>
      <c r="AN4446" s="22"/>
    </row>
    <row r="4447" spans="37:40">
      <c r="AK4447" s="22"/>
      <c r="AL4447" s="22"/>
      <c r="AM4447" s="22"/>
      <c r="AN4447" s="22"/>
    </row>
    <row r="4448" spans="37:40">
      <c r="AK4448" s="22"/>
      <c r="AL4448" s="22"/>
      <c r="AM4448" s="22"/>
      <c r="AN4448" s="22"/>
    </row>
    <row r="4449" spans="37:40">
      <c r="AK4449" s="22"/>
      <c r="AL4449" s="22"/>
      <c r="AM4449" s="22"/>
      <c r="AN4449" s="22"/>
    </row>
    <row r="4450" spans="37:40">
      <c r="AK4450" s="22"/>
      <c r="AL4450" s="22"/>
      <c r="AM4450" s="22"/>
      <c r="AN4450" s="22"/>
    </row>
    <row r="4451" spans="37:40">
      <c r="AK4451" s="22"/>
      <c r="AL4451" s="22"/>
      <c r="AM4451" s="22"/>
      <c r="AN4451" s="22"/>
    </row>
    <row r="4452" spans="37:40">
      <c r="AK4452" s="22"/>
      <c r="AL4452" s="22"/>
      <c r="AM4452" s="22"/>
      <c r="AN4452" s="22"/>
    </row>
    <row r="4453" spans="37:40">
      <c r="AK4453" s="22"/>
      <c r="AL4453" s="22"/>
      <c r="AM4453" s="22"/>
      <c r="AN4453" s="22"/>
    </row>
    <row r="4454" spans="37:40">
      <c r="AK4454" s="22"/>
      <c r="AL4454" s="22"/>
      <c r="AM4454" s="22"/>
      <c r="AN4454" s="22"/>
    </row>
    <row r="4455" spans="37:40">
      <c r="AK4455" s="22"/>
      <c r="AL4455" s="22"/>
      <c r="AM4455" s="22"/>
      <c r="AN4455" s="22"/>
    </row>
    <row r="4456" spans="37:40">
      <c r="AK4456" s="22"/>
      <c r="AL4456" s="22"/>
      <c r="AM4456" s="22"/>
      <c r="AN4456" s="22"/>
    </row>
    <row r="4457" spans="37:40">
      <c r="AK4457" s="22"/>
      <c r="AL4457" s="22"/>
      <c r="AM4457" s="22"/>
      <c r="AN4457" s="22"/>
    </row>
    <row r="4458" spans="37:40">
      <c r="AK4458" s="22"/>
      <c r="AL4458" s="22"/>
      <c r="AM4458" s="22"/>
      <c r="AN4458" s="22"/>
    </row>
    <row r="4459" spans="37:40">
      <c r="AK4459" s="22"/>
      <c r="AL4459" s="22"/>
      <c r="AM4459" s="22"/>
      <c r="AN4459" s="22"/>
    </row>
    <row r="4460" spans="37:40">
      <c r="AK4460" s="22"/>
      <c r="AL4460" s="22"/>
      <c r="AM4460" s="22"/>
      <c r="AN4460" s="22"/>
    </row>
    <row r="4461" spans="37:40">
      <c r="AK4461" s="22"/>
      <c r="AL4461" s="22"/>
      <c r="AM4461" s="22"/>
      <c r="AN4461" s="22"/>
    </row>
    <row r="4462" spans="37:40">
      <c r="AK4462" s="22"/>
      <c r="AL4462" s="22"/>
      <c r="AM4462" s="22"/>
      <c r="AN4462" s="22"/>
    </row>
    <row r="4463" spans="37:40">
      <c r="AK4463" s="22"/>
      <c r="AL4463" s="22"/>
      <c r="AM4463" s="22"/>
      <c r="AN4463" s="22"/>
    </row>
    <row r="4464" spans="37:40">
      <c r="AK4464" s="22"/>
      <c r="AL4464" s="22"/>
      <c r="AM4464" s="22"/>
      <c r="AN4464" s="22"/>
    </row>
    <row r="4465" spans="37:40">
      <c r="AK4465" s="22"/>
      <c r="AL4465" s="22"/>
      <c r="AM4465" s="22"/>
      <c r="AN4465" s="22"/>
    </row>
    <row r="4466" spans="37:40">
      <c r="AK4466" s="22"/>
      <c r="AL4466" s="22"/>
      <c r="AM4466" s="22"/>
      <c r="AN4466" s="22"/>
    </row>
    <row r="4467" spans="37:40">
      <c r="AK4467" s="22"/>
      <c r="AL4467" s="22"/>
      <c r="AM4467" s="22"/>
      <c r="AN4467" s="22"/>
    </row>
    <row r="4468" spans="37:40">
      <c r="AK4468" s="22"/>
      <c r="AL4468" s="22"/>
      <c r="AM4468" s="22"/>
      <c r="AN4468" s="22"/>
    </row>
    <row r="4469" spans="37:40">
      <c r="AK4469" s="22"/>
      <c r="AL4469" s="22"/>
      <c r="AM4469" s="22"/>
      <c r="AN4469" s="22"/>
    </row>
    <row r="4470" spans="37:40">
      <c r="AK4470" s="22"/>
      <c r="AL4470" s="22"/>
      <c r="AM4470" s="22"/>
      <c r="AN4470" s="22"/>
    </row>
    <row r="4471" spans="37:40">
      <c r="AK4471" s="22"/>
      <c r="AL4471" s="22"/>
      <c r="AM4471" s="22"/>
      <c r="AN4471" s="22"/>
    </row>
    <row r="4472" spans="37:40">
      <c r="AK4472" s="22"/>
      <c r="AL4472" s="22"/>
      <c r="AM4472" s="22"/>
      <c r="AN4472" s="22"/>
    </row>
    <row r="4473" spans="37:40">
      <c r="AK4473" s="22"/>
      <c r="AL4473" s="22"/>
      <c r="AM4473" s="22"/>
      <c r="AN4473" s="22"/>
    </row>
    <row r="4474" spans="37:40">
      <c r="AK4474" s="22"/>
      <c r="AL4474" s="22"/>
      <c r="AM4474" s="22"/>
      <c r="AN4474" s="22"/>
    </row>
    <row r="4475" spans="37:40">
      <c r="AK4475" s="22"/>
      <c r="AL4475" s="22"/>
      <c r="AM4475" s="22"/>
      <c r="AN4475" s="22"/>
    </row>
    <row r="4476" spans="37:40">
      <c r="AK4476" s="22"/>
      <c r="AL4476" s="22"/>
      <c r="AM4476" s="22"/>
      <c r="AN4476" s="22"/>
    </row>
    <row r="4477" spans="37:40">
      <c r="AK4477" s="22"/>
      <c r="AL4477" s="22"/>
      <c r="AM4477" s="22"/>
      <c r="AN4477" s="22"/>
    </row>
    <row r="4478" spans="37:40">
      <c r="AK4478" s="22"/>
      <c r="AL4478" s="22"/>
      <c r="AM4478" s="22"/>
      <c r="AN4478" s="22"/>
    </row>
    <row r="4479" spans="37:40">
      <c r="AK4479" s="22"/>
      <c r="AL4479" s="22"/>
      <c r="AM4479" s="22"/>
      <c r="AN4479" s="22"/>
    </row>
    <row r="4480" spans="37:40">
      <c r="AK4480" s="22"/>
      <c r="AL4480" s="22"/>
      <c r="AM4480" s="22"/>
      <c r="AN4480" s="22"/>
    </row>
    <row r="4481" spans="37:40">
      <c r="AK4481" s="22"/>
      <c r="AL4481" s="22"/>
      <c r="AM4481" s="22"/>
      <c r="AN4481" s="22"/>
    </row>
    <row r="4482" spans="37:40">
      <c r="AK4482" s="22"/>
      <c r="AL4482" s="22"/>
      <c r="AM4482" s="22"/>
      <c r="AN4482" s="22"/>
    </row>
    <row r="4483" spans="37:40">
      <c r="AK4483" s="22"/>
      <c r="AL4483" s="22"/>
      <c r="AM4483" s="22"/>
      <c r="AN4483" s="22"/>
    </row>
    <row r="4484" spans="37:40">
      <c r="AK4484" s="22"/>
      <c r="AL4484" s="22"/>
      <c r="AM4484" s="22"/>
      <c r="AN4484" s="22"/>
    </row>
    <row r="4485" spans="37:40">
      <c r="AK4485" s="22"/>
      <c r="AL4485" s="22"/>
      <c r="AM4485" s="22"/>
      <c r="AN4485" s="22"/>
    </row>
    <row r="4486" spans="37:40">
      <c r="AK4486" s="22"/>
      <c r="AL4486" s="22"/>
      <c r="AM4486" s="22"/>
      <c r="AN4486" s="22"/>
    </row>
    <row r="4487" spans="37:40">
      <c r="AK4487" s="22"/>
      <c r="AL4487" s="22"/>
      <c r="AM4487" s="22"/>
      <c r="AN4487" s="22"/>
    </row>
    <row r="4488" spans="37:40">
      <c r="AK4488" s="22"/>
      <c r="AL4488" s="22"/>
      <c r="AM4488" s="22"/>
      <c r="AN4488" s="22"/>
    </row>
    <row r="4489" spans="37:40">
      <c r="AK4489" s="22"/>
      <c r="AL4489" s="22"/>
      <c r="AM4489" s="22"/>
      <c r="AN4489" s="22"/>
    </row>
    <row r="4490" spans="37:40">
      <c r="AK4490" s="22"/>
      <c r="AL4490" s="22"/>
      <c r="AM4490" s="22"/>
      <c r="AN4490" s="22"/>
    </row>
    <row r="4491" spans="37:40">
      <c r="AK4491" s="22"/>
      <c r="AL4491" s="22"/>
      <c r="AM4491" s="22"/>
      <c r="AN4491" s="22"/>
    </row>
    <row r="4492" spans="37:40">
      <c r="AK4492" s="22"/>
      <c r="AL4492" s="22"/>
      <c r="AM4492" s="22"/>
      <c r="AN4492" s="22"/>
    </row>
    <row r="4493" spans="37:40">
      <c r="AK4493" s="22"/>
      <c r="AL4493" s="22"/>
      <c r="AM4493" s="22"/>
      <c r="AN4493" s="22"/>
    </row>
    <row r="4494" spans="37:40">
      <c r="AK4494" s="22"/>
      <c r="AL4494" s="22"/>
      <c r="AM4494" s="22"/>
      <c r="AN4494" s="22"/>
    </row>
    <row r="4495" spans="37:40">
      <c r="AK4495" s="22"/>
      <c r="AL4495" s="22"/>
      <c r="AM4495" s="22"/>
      <c r="AN4495" s="22"/>
    </row>
    <row r="4496" spans="37:40">
      <c r="AK4496" s="22"/>
      <c r="AL4496" s="22"/>
      <c r="AM4496" s="22"/>
      <c r="AN4496" s="22"/>
    </row>
    <row r="4497" spans="37:40">
      <c r="AK4497" s="22"/>
      <c r="AL4497" s="22"/>
      <c r="AM4497" s="22"/>
      <c r="AN4497" s="22"/>
    </row>
    <row r="4498" spans="37:40">
      <c r="AK4498" s="22"/>
      <c r="AL4498" s="22"/>
      <c r="AM4498" s="22"/>
      <c r="AN4498" s="22"/>
    </row>
    <row r="4499" spans="37:40">
      <c r="AK4499" s="22"/>
      <c r="AL4499" s="22"/>
      <c r="AM4499" s="22"/>
      <c r="AN4499" s="22"/>
    </row>
    <row r="4500" spans="37:40">
      <c r="AK4500" s="22"/>
      <c r="AL4500" s="22"/>
      <c r="AM4500" s="22"/>
      <c r="AN4500" s="22"/>
    </row>
    <row r="4501" spans="37:40">
      <c r="AK4501" s="22"/>
      <c r="AL4501" s="22"/>
      <c r="AM4501" s="22"/>
      <c r="AN4501" s="22"/>
    </row>
    <row r="4502" spans="37:40">
      <c r="AK4502" s="22"/>
      <c r="AL4502" s="22"/>
      <c r="AM4502" s="22"/>
      <c r="AN4502" s="22"/>
    </row>
    <row r="4503" spans="37:40">
      <c r="AK4503" s="22"/>
      <c r="AL4503" s="22"/>
      <c r="AM4503" s="22"/>
      <c r="AN4503" s="22"/>
    </row>
    <row r="4504" spans="37:40">
      <c r="AK4504" s="22"/>
      <c r="AL4504" s="22"/>
      <c r="AM4504" s="22"/>
      <c r="AN4504" s="22"/>
    </row>
    <row r="4505" spans="37:40">
      <c r="AK4505" s="22"/>
      <c r="AL4505" s="22"/>
      <c r="AM4505" s="22"/>
      <c r="AN4505" s="22"/>
    </row>
    <row r="4506" spans="37:40">
      <c r="AK4506" s="22"/>
      <c r="AL4506" s="22"/>
      <c r="AM4506" s="22"/>
      <c r="AN4506" s="22"/>
    </row>
    <row r="4507" spans="37:40">
      <c r="AK4507" s="22"/>
      <c r="AL4507" s="22"/>
      <c r="AM4507" s="22"/>
      <c r="AN4507" s="22"/>
    </row>
    <row r="4508" spans="37:40">
      <c r="AK4508" s="22"/>
      <c r="AL4508" s="22"/>
      <c r="AM4508" s="22"/>
      <c r="AN4508" s="22"/>
    </row>
    <row r="4509" spans="37:40">
      <c r="AK4509" s="22"/>
      <c r="AL4509" s="22"/>
      <c r="AM4509" s="22"/>
      <c r="AN4509" s="22"/>
    </row>
    <row r="4510" spans="37:40">
      <c r="AK4510" s="22"/>
      <c r="AL4510" s="22"/>
      <c r="AM4510" s="22"/>
      <c r="AN4510" s="22"/>
    </row>
    <row r="4511" spans="37:40">
      <c r="AK4511" s="22"/>
      <c r="AL4511" s="22"/>
      <c r="AM4511" s="22"/>
      <c r="AN4511" s="22"/>
    </row>
    <row r="4512" spans="37:40">
      <c r="AK4512" s="22"/>
      <c r="AL4512" s="22"/>
      <c r="AM4512" s="22"/>
      <c r="AN4512" s="22"/>
    </row>
    <row r="4513" spans="37:40">
      <c r="AK4513" s="22"/>
      <c r="AL4513" s="22"/>
      <c r="AM4513" s="22"/>
      <c r="AN4513" s="22"/>
    </row>
    <row r="4514" spans="37:40">
      <c r="AK4514" s="22"/>
      <c r="AL4514" s="22"/>
      <c r="AM4514" s="22"/>
      <c r="AN4514" s="22"/>
    </row>
    <row r="4515" spans="37:40">
      <c r="AK4515" s="22"/>
      <c r="AL4515" s="22"/>
      <c r="AM4515" s="22"/>
      <c r="AN4515" s="22"/>
    </row>
    <row r="4516" spans="37:40">
      <c r="AK4516" s="22"/>
      <c r="AL4516" s="22"/>
      <c r="AM4516" s="22"/>
      <c r="AN4516" s="22"/>
    </row>
    <row r="4517" spans="37:40">
      <c r="AK4517" s="22"/>
      <c r="AL4517" s="22"/>
      <c r="AM4517" s="22"/>
      <c r="AN4517" s="22"/>
    </row>
    <row r="4518" spans="37:40">
      <c r="AK4518" s="22"/>
      <c r="AL4518" s="22"/>
      <c r="AM4518" s="22"/>
      <c r="AN4518" s="22"/>
    </row>
    <row r="4519" spans="37:40">
      <c r="AK4519" s="22"/>
      <c r="AL4519" s="22"/>
      <c r="AM4519" s="22"/>
      <c r="AN4519" s="22"/>
    </row>
    <row r="4520" spans="37:40">
      <c r="AK4520" s="22"/>
      <c r="AL4520" s="22"/>
      <c r="AM4520" s="22"/>
      <c r="AN4520" s="22"/>
    </row>
    <row r="4521" spans="37:40">
      <c r="AK4521" s="22"/>
      <c r="AL4521" s="22"/>
      <c r="AM4521" s="22"/>
      <c r="AN4521" s="22"/>
    </row>
    <row r="4522" spans="37:40">
      <c r="AK4522" s="22"/>
      <c r="AL4522" s="22"/>
      <c r="AM4522" s="22"/>
      <c r="AN4522" s="22"/>
    </row>
    <row r="4523" spans="37:40">
      <c r="AK4523" s="22"/>
      <c r="AL4523" s="22"/>
      <c r="AM4523" s="22"/>
      <c r="AN4523" s="22"/>
    </row>
    <row r="4524" spans="37:40">
      <c r="AK4524" s="22"/>
      <c r="AL4524" s="22"/>
      <c r="AM4524" s="22"/>
      <c r="AN4524" s="22"/>
    </row>
    <row r="4525" spans="37:40">
      <c r="AK4525" s="22"/>
      <c r="AL4525" s="22"/>
      <c r="AM4525" s="22"/>
      <c r="AN4525" s="22"/>
    </row>
    <row r="4526" spans="37:40">
      <c r="AK4526" s="22"/>
      <c r="AL4526" s="22"/>
      <c r="AM4526" s="22"/>
      <c r="AN4526" s="22"/>
    </row>
    <row r="4527" spans="37:40">
      <c r="AK4527" s="22"/>
      <c r="AL4527" s="22"/>
      <c r="AM4527" s="22"/>
      <c r="AN4527" s="22"/>
    </row>
    <row r="4528" spans="37:40">
      <c r="AK4528" s="22"/>
      <c r="AL4528" s="22"/>
      <c r="AM4528" s="22"/>
      <c r="AN4528" s="22"/>
    </row>
    <row r="4529" spans="37:40">
      <c r="AK4529" s="22"/>
      <c r="AL4529" s="22"/>
      <c r="AM4529" s="22"/>
      <c r="AN4529" s="22"/>
    </row>
    <row r="4530" spans="37:40">
      <c r="AK4530" s="22"/>
      <c r="AL4530" s="22"/>
      <c r="AM4530" s="22"/>
      <c r="AN4530" s="22"/>
    </row>
    <row r="4531" spans="37:40">
      <c r="AK4531" s="22"/>
      <c r="AL4531" s="22"/>
      <c r="AM4531" s="22"/>
      <c r="AN4531" s="22"/>
    </row>
    <row r="4532" spans="37:40">
      <c r="AK4532" s="22"/>
      <c r="AL4532" s="22"/>
      <c r="AM4532" s="22"/>
      <c r="AN4532" s="22"/>
    </row>
    <row r="4533" spans="37:40">
      <c r="AK4533" s="22"/>
      <c r="AL4533" s="22"/>
      <c r="AM4533" s="22"/>
      <c r="AN4533" s="22"/>
    </row>
    <row r="4534" spans="37:40">
      <c r="AK4534" s="22"/>
      <c r="AL4534" s="22"/>
      <c r="AM4534" s="22"/>
      <c r="AN4534" s="22"/>
    </row>
    <row r="4535" spans="37:40">
      <c r="AK4535" s="22"/>
      <c r="AL4535" s="22"/>
      <c r="AM4535" s="22"/>
      <c r="AN4535" s="22"/>
    </row>
    <row r="4536" spans="37:40">
      <c r="AK4536" s="22"/>
      <c r="AL4536" s="22"/>
      <c r="AM4536" s="22"/>
      <c r="AN4536" s="22"/>
    </row>
    <row r="4537" spans="37:40">
      <c r="AK4537" s="22"/>
      <c r="AL4537" s="22"/>
      <c r="AM4537" s="22"/>
      <c r="AN4537" s="22"/>
    </row>
    <row r="4538" spans="37:40">
      <c r="AK4538" s="22"/>
      <c r="AL4538" s="22"/>
      <c r="AM4538" s="22"/>
      <c r="AN4538" s="22"/>
    </row>
    <row r="4539" spans="37:40">
      <c r="AK4539" s="22"/>
      <c r="AL4539" s="22"/>
      <c r="AM4539" s="22"/>
      <c r="AN4539" s="22"/>
    </row>
    <row r="4540" spans="37:40">
      <c r="AK4540" s="22"/>
      <c r="AL4540" s="22"/>
      <c r="AM4540" s="22"/>
      <c r="AN4540" s="22"/>
    </row>
    <row r="4541" spans="37:40">
      <c r="AK4541" s="22"/>
      <c r="AL4541" s="22"/>
      <c r="AM4541" s="22"/>
      <c r="AN4541" s="22"/>
    </row>
    <row r="4542" spans="37:40">
      <c r="AK4542" s="22"/>
      <c r="AL4542" s="22"/>
      <c r="AM4542" s="22"/>
      <c r="AN4542" s="22"/>
    </row>
    <row r="4543" spans="37:40">
      <c r="AK4543" s="22"/>
      <c r="AL4543" s="22"/>
      <c r="AM4543" s="22"/>
      <c r="AN4543" s="22"/>
    </row>
    <row r="4544" spans="37:40">
      <c r="AK4544" s="22"/>
      <c r="AL4544" s="22"/>
      <c r="AM4544" s="22"/>
      <c r="AN4544" s="22"/>
    </row>
    <row r="4545" spans="37:40">
      <c r="AK4545" s="22"/>
      <c r="AL4545" s="22"/>
      <c r="AM4545" s="22"/>
      <c r="AN4545" s="22"/>
    </row>
    <row r="4546" spans="37:40">
      <c r="AK4546" s="22"/>
      <c r="AL4546" s="22"/>
      <c r="AM4546" s="22"/>
      <c r="AN4546" s="22"/>
    </row>
    <row r="4547" spans="37:40">
      <c r="AK4547" s="22"/>
      <c r="AL4547" s="22"/>
      <c r="AM4547" s="22"/>
      <c r="AN4547" s="22"/>
    </row>
    <row r="4548" spans="37:40">
      <c r="AK4548" s="22"/>
      <c r="AL4548" s="22"/>
      <c r="AM4548" s="22"/>
      <c r="AN4548" s="22"/>
    </row>
    <row r="4549" spans="37:40">
      <c r="AK4549" s="22"/>
      <c r="AL4549" s="22"/>
      <c r="AM4549" s="22"/>
      <c r="AN4549" s="22"/>
    </row>
    <row r="4550" spans="37:40">
      <c r="AK4550" s="22"/>
      <c r="AL4550" s="22"/>
      <c r="AM4550" s="22"/>
      <c r="AN4550" s="22"/>
    </row>
    <row r="4551" spans="37:40">
      <c r="AK4551" s="22"/>
      <c r="AL4551" s="22"/>
      <c r="AM4551" s="22"/>
      <c r="AN4551" s="22"/>
    </row>
    <row r="4552" spans="37:40">
      <c r="AK4552" s="22"/>
      <c r="AL4552" s="22"/>
      <c r="AM4552" s="22"/>
      <c r="AN4552" s="22"/>
    </row>
    <row r="4553" spans="37:40">
      <c r="AK4553" s="22"/>
      <c r="AL4553" s="22"/>
      <c r="AM4553" s="22"/>
      <c r="AN4553" s="22"/>
    </row>
    <row r="4554" spans="37:40">
      <c r="AK4554" s="22"/>
      <c r="AL4554" s="22"/>
      <c r="AM4554" s="22"/>
      <c r="AN4554" s="22"/>
    </row>
    <row r="4555" spans="37:40">
      <c r="AK4555" s="22"/>
      <c r="AL4555" s="22"/>
      <c r="AM4555" s="22"/>
      <c r="AN4555" s="22"/>
    </row>
    <row r="4556" spans="37:40">
      <c r="AK4556" s="22"/>
      <c r="AL4556" s="22"/>
      <c r="AM4556" s="22"/>
      <c r="AN4556" s="22"/>
    </row>
    <row r="4557" spans="37:40">
      <c r="AK4557" s="22"/>
      <c r="AL4557" s="22"/>
      <c r="AM4557" s="22"/>
      <c r="AN4557" s="22"/>
    </row>
    <row r="4558" spans="37:40">
      <c r="AK4558" s="22"/>
      <c r="AL4558" s="22"/>
      <c r="AM4558" s="22"/>
      <c r="AN4558" s="22"/>
    </row>
    <row r="4559" spans="37:40">
      <c r="AK4559" s="22"/>
      <c r="AL4559" s="22"/>
      <c r="AM4559" s="22"/>
      <c r="AN4559" s="22"/>
    </row>
    <row r="4560" spans="37:40">
      <c r="AK4560" s="22"/>
      <c r="AL4560" s="22"/>
      <c r="AM4560" s="22"/>
      <c r="AN4560" s="22"/>
    </row>
    <row r="4561" spans="37:40">
      <c r="AK4561" s="22"/>
      <c r="AL4561" s="22"/>
      <c r="AM4561" s="22"/>
      <c r="AN4561" s="22"/>
    </row>
    <row r="4562" spans="37:40">
      <c r="AK4562" s="22"/>
      <c r="AL4562" s="22"/>
      <c r="AM4562" s="22"/>
      <c r="AN4562" s="22"/>
    </row>
    <row r="4563" spans="37:40">
      <c r="AK4563" s="22"/>
      <c r="AL4563" s="22"/>
      <c r="AM4563" s="22"/>
      <c r="AN4563" s="22"/>
    </row>
    <row r="4564" spans="37:40">
      <c r="AK4564" s="22"/>
      <c r="AL4564" s="22"/>
      <c r="AM4564" s="22"/>
      <c r="AN4564" s="22"/>
    </row>
    <row r="4565" spans="37:40">
      <c r="AK4565" s="22"/>
      <c r="AL4565" s="22"/>
      <c r="AM4565" s="22"/>
      <c r="AN4565" s="22"/>
    </row>
    <row r="4566" spans="37:40">
      <c r="AK4566" s="22"/>
      <c r="AL4566" s="22"/>
      <c r="AM4566" s="22"/>
      <c r="AN4566" s="22"/>
    </row>
    <row r="4567" spans="37:40">
      <c r="AK4567" s="22"/>
      <c r="AL4567" s="22"/>
      <c r="AM4567" s="22"/>
      <c r="AN4567" s="22"/>
    </row>
    <row r="4568" spans="37:40">
      <c r="AK4568" s="22"/>
      <c r="AL4568" s="22"/>
      <c r="AM4568" s="22"/>
      <c r="AN4568" s="22"/>
    </row>
    <row r="4569" spans="37:40">
      <c r="AK4569" s="22"/>
      <c r="AL4569" s="22"/>
      <c r="AM4569" s="22"/>
      <c r="AN4569" s="22"/>
    </row>
    <row r="4570" spans="37:40">
      <c r="AK4570" s="22"/>
      <c r="AL4570" s="22"/>
      <c r="AM4570" s="22"/>
      <c r="AN4570" s="22"/>
    </row>
    <row r="4571" spans="37:40">
      <c r="AK4571" s="22"/>
      <c r="AL4571" s="22"/>
      <c r="AM4571" s="22"/>
      <c r="AN4571" s="22"/>
    </row>
    <row r="4572" spans="37:40">
      <c r="AK4572" s="22"/>
      <c r="AL4572" s="22"/>
      <c r="AM4572" s="22"/>
      <c r="AN4572" s="22"/>
    </row>
    <row r="4573" spans="37:40">
      <c r="AK4573" s="22"/>
      <c r="AL4573" s="22"/>
      <c r="AM4573" s="22"/>
      <c r="AN4573" s="22"/>
    </row>
    <row r="4574" spans="37:40">
      <c r="AK4574" s="22"/>
      <c r="AL4574" s="22"/>
      <c r="AM4574" s="22"/>
      <c r="AN4574" s="22"/>
    </row>
    <row r="4575" spans="37:40">
      <c r="AK4575" s="22"/>
      <c r="AL4575" s="22"/>
      <c r="AM4575" s="22"/>
      <c r="AN4575" s="22"/>
    </row>
    <row r="4576" spans="37:40">
      <c r="AK4576" s="22"/>
      <c r="AL4576" s="22"/>
      <c r="AM4576" s="22"/>
      <c r="AN4576" s="22"/>
    </row>
    <row r="4577" spans="37:40">
      <c r="AK4577" s="22"/>
      <c r="AL4577" s="22"/>
      <c r="AM4577" s="22"/>
      <c r="AN4577" s="22"/>
    </row>
    <row r="4578" spans="37:40">
      <c r="AK4578" s="22"/>
      <c r="AL4578" s="22"/>
      <c r="AM4578" s="22"/>
      <c r="AN4578" s="22"/>
    </row>
    <row r="4579" spans="37:40">
      <c r="AK4579" s="22"/>
      <c r="AL4579" s="22"/>
      <c r="AM4579" s="22"/>
      <c r="AN4579" s="22"/>
    </row>
    <row r="4580" spans="37:40">
      <c r="AK4580" s="22"/>
      <c r="AL4580" s="22"/>
      <c r="AM4580" s="22"/>
      <c r="AN4580" s="22"/>
    </row>
    <row r="4581" spans="37:40">
      <c r="AK4581" s="22"/>
      <c r="AL4581" s="22"/>
      <c r="AM4581" s="22"/>
      <c r="AN4581" s="22"/>
    </row>
    <row r="4582" spans="37:40">
      <c r="AK4582" s="22"/>
      <c r="AL4582" s="22"/>
      <c r="AM4582" s="22"/>
      <c r="AN4582" s="22"/>
    </row>
    <row r="4583" spans="37:40">
      <c r="AK4583" s="22"/>
      <c r="AL4583" s="22"/>
      <c r="AM4583" s="22"/>
      <c r="AN4583" s="22"/>
    </row>
    <row r="4584" spans="37:40">
      <c r="AK4584" s="22"/>
      <c r="AL4584" s="22"/>
      <c r="AM4584" s="22"/>
      <c r="AN4584" s="22"/>
    </row>
    <row r="4585" spans="37:40">
      <c r="AK4585" s="22"/>
      <c r="AL4585" s="22"/>
      <c r="AM4585" s="22"/>
      <c r="AN4585" s="22"/>
    </row>
    <row r="4586" spans="37:40">
      <c r="AK4586" s="22"/>
      <c r="AL4586" s="22"/>
      <c r="AM4586" s="22"/>
      <c r="AN4586" s="22"/>
    </row>
    <row r="4587" spans="37:40">
      <c r="AK4587" s="22"/>
      <c r="AL4587" s="22"/>
      <c r="AM4587" s="22"/>
      <c r="AN4587" s="22"/>
    </row>
    <row r="4588" spans="37:40">
      <c r="AK4588" s="22"/>
      <c r="AL4588" s="22"/>
      <c r="AM4588" s="22"/>
      <c r="AN4588" s="22"/>
    </row>
    <row r="4589" spans="37:40">
      <c r="AK4589" s="22"/>
      <c r="AL4589" s="22"/>
      <c r="AM4589" s="22"/>
      <c r="AN4589" s="22"/>
    </row>
    <row r="4590" spans="37:40">
      <c r="AK4590" s="22"/>
      <c r="AL4590" s="22"/>
      <c r="AM4590" s="22"/>
      <c r="AN4590" s="22"/>
    </row>
    <row r="4591" spans="37:40">
      <c r="AK4591" s="22"/>
      <c r="AL4591" s="22"/>
      <c r="AM4591" s="22"/>
      <c r="AN4591" s="22"/>
    </row>
    <row r="4592" spans="37:40">
      <c r="AK4592" s="22"/>
      <c r="AL4592" s="22"/>
      <c r="AM4592" s="22"/>
      <c r="AN4592" s="22"/>
    </row>
    <row r="4593" spans="37:40">
      <c r="AK4593" s="22"/>
      <c r="AL4593" s="22"/>
      <c r="AM4593" s="22"/>
      <c r="AN4593" s="22"/>
    </row>
    <row r="4594" spans="37:40">
      <c r="AK4594" s="22"/>
      <c r="AL4594" s="22"/>
      <c r="AM4594" s="22"/>
      <c r="AN4594" s="22"/>
    </row>
    <row r="4595" spans="37:40">
      <c r="AK4595" s="22"/>
      <c r="AL4595" s="22"/>
      <c r="AM4595" s="22"/>
      <c r="AN4595" s="22"/>
    </row>
    <row r="4596" spans="37:40">
      <c r="AK4596" s="22"/>
      <c r="AL4596" s="22"/>
      <c r="AM4596" s="22"/>
      <c r="AN4596" s="22"/>
    </row>
    <row r="4597" spans="37:40">
      <c r="AK4597" s="22"/>
      <c r="AL4597" s="22"/>
      <c r="AM4597" s="22"/>
      <c r="AN4597" s="22"/>
    </row>
    <row r="4598" spans="37:40">
      <c r="AK4598" s="22"/>
      <c r="AL4598" s="22"/>
      <c r="AM4598" s="22"/>
      <c r="AN4598" s="22"/>
    </row>
    <row r="4599" spans="37:40">
      <c r="AK4599" s="22"/>
      <c r="AL4599" s="22"/>
      <c r="AM4599" s="22"/>
      <c r="AN4599" s="22"/>
    </row>
    <row r="4600" spans="37:40">
      <c r="AK4600" s="22"/>
      <c r="AL4600" s="22"/>
      <c r="AM4600" s="22"/>
      <c r="AN4600" s="22"/>
    </row>
    <row r="4601" spans="37:40">
      <c r="AK4601" s="22"/>
      <c r="AL4601" s="22"/>
      <c r="AM4601" s="22"/>
      <c r="AN4601" s="22"/>
    </row>
    <row r="4602" spans="37:40">
      <c r="AK4602" s="22"/>
      <c r="AL4602" s="22"/>
      <c r="AM4602" s="22"/>
      <c r="AN4602" s="22"/>
    </row>
    <row r="4603" spans="37:40">
      <c r="AK4603" s="22"/>
      <c r="AL4603" s="22"/>
      <c r="AM4603" s="22"/>
      <c r="AN4603" s="22"/>
    </row>
    <row r="4604" spans="37:40">
      <c r="AK4604" s="22"/>
      <c r="AL4604" s="22"/>
      <c r="AM4604" s="22"/>
      <c r="AN4604" s="22"/>
    </row>
    <row r="4605" spans="37:40">
      <c r="AK4605" s="22"/>
      <c r="AL4605" s="22"/>
      <c r="AM4605" s="22"/>
      <c r="AN4605" s="22"/>
    </row>
    <row r="4606" spans="37:40">
      <c r="AK4606" s="22"/>
      <c r="AL4606" s="22"/>
      <c r="AM4606" s="22"/>
      <c r="AN4606" s="22"/>
    </row>
    <row r="4607" spans="37:40">
      <c r="AK4607" s="22"/>
      <c r="AL4607" s="22"/>
      <c r="AM4607" s="22"/>
      <c r="AN4607" s="22"/>
    </row>
    <row r="4608" spans="37:40">
      <c r="AK4608" s="22"/>
      <c r="AL4608" s="22"/>
      <c r="AM4608" s="22"/>
      <c r="AN4608" s="22"/>
    </row>
    <row r="4609" spans="37:40">
      <c r="AK4609" s="22"/>
      <c r="AL4609" s="22"/>
      <c r="AM4609" s="22"/>
      <c r="AN4609" s="22"/>
    </row>
    <row r="4610" spans="37:40">
      <c r="AK4610" s="22"/>
      <c r="AL4610" s="22"/>
      <c r="AM4610" s="22"/>
      <c r="AN4610" s="22"/>
    </row>
    <row r="4611" spans="37:40">
      <c r="AK4611" s="22"/>
      <c r="AL4611" s="22"/>
      <c r="AM4611" s="22"/>
      <c r="AN4611" s="22"/>
    </row>
    <row r="4612" spans="37:40">
      <c r="AK4612" s="22"/>
      <c r="AL4612" s="22"/>
      <c r="AM4612" s="22"/>
      <c r="AN4612" s="22"/>
    </row>
    <row r="4613" spans="37:40">
      <c r="AK4613" s="22"/>
      <c r="AL4613" s="22"/>
      <c r="AM4613" s="22"/>
      <c r="AN4613" s="22"/>
    </row>
    <row r="4614" spans="37:40">
      <c r="AK4614" s="22"/>
      <c r="AL4614" s="22"/>
      <c r="AM4614" s="22"/>
      <c r="AN4614" s="22"/>
    </row>
    <row r="4615" spans="37:40">
      <c r="AK4615" s="22"/>
      <c r="AL4615" s="22"/>
      <c r="AM4615" s="22"/>
      <c r="AN4615" s="22"/>
    </row>
    <row r="4616" spans="37:40">
      <c r="AK4616" s="22"/>
      <c r="AL4616" s="22"/>
      <c r="AM4616" s="22"/>
      <c r="AN4616" s="22"/>
    </row>
    <row r="4617" spans="37:40">
      <c r="AK4617" s="22"/>
      <c r="AL4617" s="22"/>
      <c r="AM4617" s="22"/>
      <c r="AN4617" s="22"/>
    </row>
    <row r="4618" spans="37:40">
      <c r="AK4618" s="22"/>
      <c r="AL4618" s="22"/>
      <c r="AM4618" s="22"/>
      <c r="AN4618" s="22"/>
    </row>
    <row r="4619" spans="37:40">
      <c r="AK4619" s="22"/>
      <c r="AL4619" s="22"/>
      <c r="AM4619" s="22"/>
      <c r="AN4619" s="22"/>
    </row>
    <row r="4620" spans="37:40">
      <c r="AK4620" s="22"/>
      <c r="AL4620" s="22"/>
      <c r="AM4620" s="22"/>
      <c r="AN4620" s="22"/>
    </row>
    <row r="4621" spans="37:40">
      <c r="AK4621" s="22"/>
      <c r="AL4621" s="22"/>
      <c r="AM4621" s="22"/>
      <c r="AN4621" s="22"/>
    </row>
    <row r="4622" spans="37:40">
      <c r="AK4622" s="22"/>
      <c r="AL4622" s="22"/>
      <c r="AM4622" s="22"/>
      <c r="AN4622" s="22"/>
    </row>
    <row r="4623" spans="37:40">
      <c r="AK4623" s="22"/>
      <c r="AL4623" s="22"/>
      <c r="AM4623" s="22"/>
      <c r="AN4623" s="22"/>
    </row>
    <row r="4624" spans="37:40">
      <c r="AK4624" s="22"/>
      <c r="AL4624" s="22"/>
      <c r="AM4624" s="22"/>
      <c r="AN4624" s="22"/>
    </row>
    <row r="4625" spans="37:40">
      <c r="AK4625" s="22"/>
      <c r="AL4625" s="22"/>
      <c r="AM4625" s="22"/>
      <c r="AN4625" s="22"/>
    </row>
    <row r="4626" spans="37:40">
      <c r="AK4626" s="22"/>
      <c r="AL4626" s="22"/>
      <c r="AM4626" s="22"/>
      <c r="AN4626" s="22"/>
    </row>
    <row r="4627" spans="37:40">
      <c r="AK4627" s="22"/>
      <c r="AL4627" s="22"/>
      <c r="AM4627" s="22"/>
      <c r="AN4627" s="22"/>
    </row>
    <row r="4628" spans="37:40">
      <c r="AK4628" s="22"/>
      <c r="AL4628" s="22"/>
      <c r="AM4628" s="22"/>
      <c r="AN4628" s="22"/>
    </row>
    <row r="4629" spans="37:40">
      <c r="AK4629" s="22"/>
      <c r="AL4629" s="22"/>
      <c r="AM4629" s="22"/>
      <c r="AN4629" s="22"/>
    </row>
    <row r="4630" spans="37:40">
      <c r="AK4630" s="22"/>
      <c r="AL4630" s="22"/>
      <c r="AM4630" s="22"/>
      <c r="AN4630" s="22"/>
    </row>
    <row r="4631" spans="37:40">
      <c r="AK4631" s="22"/>
      <c r="AL4631" s="22"/>
      <c r="AM4631" s="22"/>
      <c r="AN4631" s="22"/>
    </row>
    <row r="4632" spans="37:40">
      <c r="AK4632" s="22"/>
      <c r="AL4632" s="22"/>
      <c r="AM4632" s="22"/>
      <c r="AN4632" s="22"/>
    </row>
    <row r="4633" spans="37:40">
      <c r="AK4633" s="22"/>
      <c r="AL4633" s="22"/>
      <c r="AM4633" s="22"/>
      <c r="AN4633" s="22"/>
    </row>
    <row r="4634" spans="37:40">
      <c r="AK4634" s="22"/>
      <c r="AL4634" s="22"/>
      <c r="AM4634" s="22"/>
      <c r="AN4634" s="22"/>
    </row>
    <row r="4635" spans="37:40">
      <c r="AK4635" s="22"/>
      <c r="AL4635" s="22"/>
      <c r="AM4635" s="22"/>
      <c r="AN4635" s="22"/>
    </row>
    <row r="4636" spans="37:40">
      <c r="AK4636" s="22"/>
      <c r="AL4636" s="22"/>
      <c r="AM4636" s="22"/>
      <c r="AN4636" s="22"/>
    </row>
    <row r="4637" spans="37:40">
      <c r="AK4637" s="22"/>
      <c r="AL4637" s="22"/>
      <c r="AM4637" s="22"/>
      <c r="AN4637" s="22"/>
    </row>
    <row r="4638" spans="37:40">
      <c r="AK4638" s="22"/>
      <c r="AL4638" s="22"/>
      <c r="AM4638" s="22"/>
      <c r="AN4638" s="22"/>
    </row>
    <row r="4639" spans="37:40">
      <c r="AK4639" s="22"/>
      <c r="AL4639" s="22"/>
      <c r="AM4639" s="22"/>
      <c r="AN4639" s="22"/>
    </row>
    <row r="4640" spans="37:40">
      <c r="AK4640" s="22"/>
      <c r="AL4640" s="22"/>
      <c r="AM4640" s="22"/>
      <c r="AN4640" s="22"/>
    </row>
    <row r="4641" spans="37:40">
      <c r="AK4641" s="22"/>
      <c r="AL4641" s="22"/>
      <c r="AM4641" s="22"/>
      <c r="AN4641" s="22"/>
    </row>
    <row r="4642" spans="37:40">
      <c r="AK4642" s="22"/>
      <c r="AL4642" s="22"/>
      <c r="AM4642" s="22"/>
      <c r="AN4642" s="22"/>
    </row>
    <row r="4643" spans="37:40">
      <c r="AK4643" s="22"/>
      <c r="AL4643" s="22"/>
      <c r="AM4643" s="22"/>
      <c r="AN4643" s="22"/>
    </row>
    <row r="4644" spans="37:40">
      <c r="AK4644" s="22"/>
      <c r="AL4644" s="22"/>
      <c r="AM4644" s="22"/>
      <c r="AN4644" s="22"/>
    </row>
    <row r="4645" spans="37:40">
      <c r="AK4645" s="22"/>
      <c r="AL4645" s="22"/>
      <c r="AM4645" s="22"/>
      <c r="AN4645" s="22"/>
    </row>
    <row r="4646" spans="37:40">
      <c r="AK4646" s="22"/>
      <c r="AL4646" s="22"/>
      <c r="AM4646" s="22"/>
      <c r="AN4646" s="22"/>
    </row>
    <row r="4647" spans="37:40">
      <c r="AK4647" s="22"/>
      <c r="AL4647" s="22"/>
      <c r="AM4647" s="22"/>
      <c r="AN4647" s="22"/>
    </row>
    <row r="4648" spans="37:40">
      <c r="AK4648" s="22"/>
      <c r="AL4648" s="22"/>
      <c r="AM4648" s="22"/>
      <c r="AN4648" s="22"/>
    </row>
    <row r="4649" spans="37:40">
      <c r="AK4649" s="22"/>
      <c r="AL4649" s="22"/>
      <c r="AM4649" s="22"/>
      <c r="AN4649" s="22"/>
    </row>
    <row r="4650" spans="37:40">
      <c r="AK4650" s="22"/>
      <c r="AL4650" s="22"/>
      <c r="AM4650" s="22"/>
      <c r="AN4650" s="22"/>
    </row>
    <row r="4651" spans="37:40">
      <c r="AK4651" s="22"/>
      <c r="AL4651" s="22"/>
      <c r="AM4651" s="22"/>
      <c r="AN4651" s="22"/>
    </row>
    <row r="4652" spans="37:40">
      <c r="AK4652" s="22"/>
      <c r="AL4652" s="22"/>
      <c r="AM4652" s="22"/>
      <c r="AN4652" s="22"/>
    </row>
    <row r="4653" spans="37:40">
      <c r="AK4653" s="22"/>
      <c r="AL4653" s="22"/>
      <c r="AM4653" s="22"/>
      <c r="AN4653" s="22"/>
    </row>
    <row r="4654" spans="37:40">
      <c r="AK4654" s="22"/>
      <c r="AL4654" s="22"/>
      <c r="AM4654" s="22"/>
      <c r="AN4654" s="22"/>
    </row>
    <row r="4655" spans="37:40">
      <c r="AK4655" s="22"/>
      <c r="AL4655" s="22"/>
      <c r="AM4655" s="22"/>
      <c r="AN4655" s="22"/>
    </row>
    <row r="4656" spans="37:40">
      <c r="AK4656" s="22"/>
      <c r="AL4656" s="22"/>
      <c r="AM4656" s="22"/>
      <c r="AN4656" s="22"/>
    </row>
    <row r="4657" spans="37:40">
      <c r="AK4657" s="22"/>
      <c r="AL4657" s="22"/>
      <c r="AM4657" s="22"/>
      <c r="AN4657" s="22"/>
    </row>
    <row r="4658" spans="37:40">
      <c r="AK4658" s="22"/>
      <c r="AL4658" s="22"/>
      <c r="AM4658" s="22"/>
      <c r="AN4658" s="22"/>
    </row>
    <row r="4659" spans="37:40">
      <c r="AK4659" s="22"/>
      <c r="AL4659" s="22"/>
      <c r="AM4659" s="22"/>
      <c r="AN4659" s="22"/>
    </row>
    <row r="4660" spans="37:40">
      <c r="AK4660" s="22"/>
      <c r="AL4660" s="22"/>
      <c r="AM4660" s="22"/>
      <c r="AN4660" s="22"/>
    </row>
    <row r="4661" spans="37:40">
      <c r="AK4661" s="22"/>
      <c r="AL4661" s="22"/>
      <c r="AM4661" s="22"/>
      <c r="AN4661" s="22"/>
    </row>
    <row r="4662" spans="37:40">
      <c r="AK4662" s="22"/>
      <c r="AL4662" s="22"/>
      <c r="AM4662" s="22"/>
      <c r="AN4662" s="22"/>
    </row>
    <row r="4663" spans="37:40">
      <c r="AK4663" s="22"/>
      <c r="AL4663" s="22"/>
      <c r="AM4663" s="22"/>
      <c r="AN4663" s="22"/>
    </row>
    <row r="4664" spans="37:40">
      <c r="AK4664" s="22"/>
      <c r="AL4664" s="22"/>
      <c r="AM4664" s="22"/>
      <c r="AN4664" s="22"/>
    </row>
    <row r="4665" spans="37:40">
      <c r="AK4665" s="22"/>
      <c r="AL4665" s="22"/>
      <c r="AM4665" s="22"/>
      <c r="AN4665" s="22"/>
    </row>
    <row r="4666" spans="37:40">
      <c r="AK4666" s="22"/>
      <c r="AL4666" s="22"/>
      <c r="AM4666" s="22"/>
      <c r="AN4666" s="22"/>
    </row>
    <row r="4667" spans="37:40">
      <c r="AK4667" s="22"/>
      <c r="AL4667" s="22"/>
      <c r="AM4667" s="22"/>
      <c r="AN4667" s="22"/>
    </row>
    <row r="4668" spans="37:40">
      <c r="AK4668" s="22"/>
      <c r="AL4668" s="22"/>
      <c r="AM4668" s="22"/>
      <c r="AN4668" s="22"/>
    </row>
    <row r="4669" spans="37:40">
      <c r="AK4669" s="22"/>
      <c r="AL4669" s="22"/>
      <c r="AM4669" s="22"/>
      <c r="AN4669" s="22"/>
    </row>
    <row r="4670" spans="37:40">
      <c r="AK4670" s="22"/>
      <c r="AL4670" s="22"/>
      <c r="AM4670" s="22"/>
      <c r="AN4670" s="22"/>
    </row>
    <row r="4671" spans="37:40">
      <c r="AK4671" s="22"/>
      <c r="AL4671" s="22"/>
      <c r="AM4671" s="22"/>
      <c r="AN4671" s="22"/>
    </row>
    <row r="4672" spans="37:40">
      <c r="AK4672" s="22"/>
      <c r="AL4672" s="22"/>
      <c r="AM4672" s="22"/>
      <c r="AN4672" s="22"/>
    </row>
    <row r="4673" spans="37:40">
      <c r="AK4673" s="22"/>
      <c r="AL4673" s="22"/>
      <c r="AM4673" s="22"/>
      <c r="AN4673" s="22"/>
    </row>
    <row r="4674" spans="37:40">
      <c r="AK4674" s="22"/>
      <c r="AL4674" s="22"/>
      <c r="AM4674" s="22"/>
      <c r="AN4674" s="22"/>
    </row>
    <row r="4675" spans="37:40">
      <c r="AK4675" s="22"/>
      <c r="AL4675" s="22"/>
      <c r="AM4675" s="22"/>
      <c r="AN4675" s="22"/>
    </row>
    <row r="4676" spans="37:40">
      <c r="AK4676" s="22"/>
      <c r="AL4676" s="22"/>
      <c r="AM4676" s="22"/>
      <c r="AN4676" s="22"/>
    </row>
    <row r="4677" spans="37:40">
      <c r="AK4677" s="22"/>
      <c r="AL4677" s="22"/>
      <c r="AM4677" s="22"/>
      <c r="AN4677" s="22"/>
    </row>
    <row r="4678" spans="37:40">
      <c r="AK4678" s="22"/>
      <c r="AL4678" s="22"/>
      <c r="AM4678" s="22"/>
      <c r="AN4678" s="22"/>
    </row>
    <row r="4679" spans="37:40">
      <c r="AK4679" s="22"/>
      <c r="AL4679" s="22"/>
      <c r="AM4679" s="22"/>
      <c r="AN4679" s="22"/>
    </row>
    <row r="4680" spans="37:40">
      <c r="AK4680" s="22"/>
      <c r="AL4680" s="22"/>
      <c r="AM4680" s="22"/>
      <c r="AN4680" s="22"/>
    </row>
    <row r="4681" spans="37:40">
      <c r="AK4681" s="22"/>
      <c r="AL4681" s="22"/>
      <c r="AM4681" s="22"/>
      <c r="AN4681" s="22"/>
    </row>
    <row r="4682" spans="37:40">
      <c r="AK4682" s="22"/>
      <c r="AL4682" s="22"/>
      <c r="AM4682" s="22"/>
      <c r="AN4682" s="22"/>
    </row>
    <row r="4683" spans="37:40">
      <c r="AK4683" s="22"/>
      <c r="AL4683" s="22"/>
      <c r="AM4683" s="22"/>
      <c r="AN4683" s="22"/>
    </row>
    <row r="4684" spans="37:40">
      <c r="AK4684" s="22"/>
      <c r="AL4684" s="22"/>
      <c r="AM4684" s="22"/>
      <c r="AN4684" s="22"/>
    </row>
    <row r="4685" spans="37:40">
      <c r="AK4685" s="22"/>
      <c r="AL4685" s="22"/>
      <c r="AM4685" s="22"/>
      <c r="AN4685" s="22"/>
    </row>
    <row r="4686" spans="37:40">
      <c r="AK4686" s="22"/>
      <c r="AL4686" s="22"/>
      <c r="AM4686" s="22"/>
      <c r="AN4686" s="22"/>
    </row>
    <row r="4687" spans="37:40">
      <c r="AK4687" s="22"/>
      <c r="AL4687" s="22"/>
      <c r="AM4687" s="22"/>
      <c r="AN4687" s="22"/>
    </row>
    <row r="4688" spans="37:40">
      <c r="AK4688" s="22"/>
      <c r="AL4688" s="22"/>
      <c r="AM4688" s="22"/>
      <c r="AN4688" s="22"/>
    </row>
    <row r="4689" spans="37:40">
      <c r="AK4689" s="22"/>
      <c r="AL4689" s="22"/>
      <c r="AM4689" s="22"/>
      <c r="AN4689" s="22"/>
    </row>
    <row r="4690" spans="37:40">
      <c r="AK4690" s="22"/>
      <c r="AL4690" s="22"/>
      <c r="AM4690" s="22"/>
      <c r="AN4690" s="22"/>
    </row>
    <row r="4691" spans="37:40">
      <c r="AK4691" s="22"/>
      <c r="AL4691" s="22"/>
      <c r="AM4691" s="22"/>
      <c r="AN4691" s="22"/>
    </row>
    <row r="4692" spans="37:40">
      <c r="AK4692" s="22"/>
      <c r="AL4692" s="22"/>
      <c r="AM4692" s="22"/>
      <c r="AN4692" s="22"/>
    </row>
    <row r="4693" spans="37:40">
      <c r="AK4693" s="22"/>
      <c r="AL4693" s="22"/>
      <c r="AM4693" s="22"/>
      <c r="AN4693" s="22"/>
    </row>
    <row r="4694" spans="37:40">
      <c r="AK4694" s="22"/>
      <c r="AL4694" s="22"/>
      <c r="AM4694" s="22"/>
      <c r="AN4694" s="22"/>
    </row>
    <row r="4695" spans="37:40">
      <c r="AK4695" s="22"/>
      <c r="AL4695" s="22"/>
      <c r="AM4695" s="22"/>
      <c r="AN4695" s="22"/>
    </row>
    <row r="4696" spans="37:40">
      <c r="AK4696" s="22"/>
      <c r="AL4696" s="22"/>
      <c r="AM4696" s="22"/>
      <c r="AN4696" s="22"/>
    </row>
    <row r="4697" spans="37:40">
      <c r="AK4697" s="22"/>
      <c r="AL4697" s="22"/>
      <c r="AM4697" s="22"/>
      <c r="AN4697" s="22"/>
    </row>
    <row r="4698" spans="37:40">
      <c r="AK4698" s="22"/>
      <c r="AL4698" s="22"/>
      <c r="AM4698" s="22"/>
      <c r="AN4698" s="22"/>
    </row>
    <row r="4699" spans="37:40">
      <c r="AK4699" s="22"/>
      <c r="AL4699" s="22"/>
      <c r="AM4699" s="22"/>
      <c r="AN4699" s="22"/>
    </row>
    <row r="4700" spans="37:40">
      <c r="AK4700" s="22"/>
      <c r="AL4700" s="22"/>
      <c r="AM4700" s="22"/>
      <c r="AN4700" s="22"/>
    </row>
    <row r="4701" spans="37:40">
      <c r="AK4701" s="22"/>
      <c r="AL4701" s="22"/>
      <c r="AM4701" s="22"/>
      <c r="AN4701" s="22"/>
    </row>
    <row r="4702" spans="37:40">
      <c r="AK4702" s="22"/>
      <c r="AL4702" s="22"/>
      <c r="AM4702" s="22"/>
      <c r="AN4702" s="22"/>
    </row>
    <row r="4703" spans="37:40">
      <c r="AK4703" s="22"/>
      <c r="AL4703" s="22"/>
      <c r="AM4703" s="22"/>
      <c r="AN4703" s="22"/>
    </row>
    <row r="4704" spans="37:40">
      <c r="AK4704" s="22"/>
      <c r="AL4704" s="22"/>
      <c r="AM4704" s="22"/>
      <c r="AN4704" s="22"/>
    </row>
    <row r="4705" spans="37:40">
      <c r="AK4705" s="22"/>
      <c r="AL4705" s="22"/>
      <c r="AM4705" s="22"/>
      <c r="AN4705" s="22"/>
    </row>
    <row r="4706" spans="37:40">
      <c r="AK4706" s="22"/>
      <c r="AL4706" s="22"/>
      <c r="AM4706" s="22"/>
      <c r="AN4706" s="22"/>
    </row>
    <row r="4707" spans="37:40">
      <c r="AK4707" s="22"/>
      <c r="AL4707" s="22"/>
      <c r="AM4707" s="22"/>
      <c r="AN4707" s="22"/>
    </row>
    <row r="4708" spans="37:40">
      <c r="AK4708" s="22"/>
      <c r="AL4708" s="22"/>
      <c r="AM4708" s="22"/>
      <c r="AN4708" s="22"/>
    </row>
    <row r="4709" spans="37:40">
      <c r="AK4709" s="22"/>
      <c r="AL4709" s="22"/>
      <c r="AM4709" s="22"/>
      <c r="AN4709" s="22"/>
    </row>
    <row r="4710" spans="37:40">
      <c r="AK4710" s="22"/>
      <c r="AL4710" s="22"/>
      <c r="AM4710" s="22"/>
      <c r="AN4710" s="22"/>
    </row>
    <row r="4711" spans="37:40">
      <c r="AK4711" s="22"/>
      <c r="AL4711" s="22"/>
      <c r="AM4711" s="22"/>
      <c r="AN4711" s="22"/>
    </row>
    <row r="4712" spans="37:40">
      <c r="AK4712" s="22"/>
      <c r="AL4712" s="22"/>
      <c r="AM4712" s="22"/>
      <c r="AN4712" s="22"/>
    </row>
    <row r="4713" spans="37:40">
      <c r="AK4713" s="22"/>
      <c r="AL4713" s="22"/>
      <c r="AM4713" s="22"/>
      <c r="AN4713" s="22"/>
    </row>
    <row r="4714" spans="37:40">
      <c r="AK4714" s="22"/>
      <c r="AL4714" s="22"/>
      <c r="AM4714" s="22"/>
      <c r="AN4714" s="22"/>
    </row>
    <row r="4715" spans="37:40">
      <c r="AK4715" s="22"/>
      <c r="AL4715" s="22"/>
      <c r="AM4715" s="22"/>
      <c r="AN4715" s="22"/>
    </row>
    <row r="4716" spans="37:40">
      <c r="AK4716" s="22"/>
      <c r="AL4716" s="22"/>
      <c r="AM4716" s="22"/>
      <c r="AN4716" s="22"/>
    </row>
    <row r="4717" spans="37:40">
      <c r="AK4717" s="22"/>
      <c r="AL4717" s="22"/>
      <c r="AM4717" s="22"/>
      <c r="AN4717" s="22"/>
    </row>
    <row r="4718" spans="37:40">
      <c r="AK4718" s="22"/>
      <c r="AL4718" s="22"/>
      <c r="AM4718" s="22"/>
      <c r="AN4718" s="22"/>
    </row>
    <row r="4719" spans="37:40">
      <c r="AK4719" s="22"/>
      <c r="AL4719" s="22"/>
      <c r="AM4719" s="22"/>
      <c r="AN4719" s="22"/>
    </row>
    <row r="4720" spans="37:40">
      <c r="AK4720" s="22"/>
      <c r="AL4720" s="22"/>
      <c r="AM4720" s="22"/>
      <c r="AN4720" s="22"/>
    </row>
    <row r="4721" spans="37:40">
      <c r="AK4721" s="22"/>
      <c r="AL4721" s="22"/>
      <c r="AM4721" s="22"/>
      <c r="AN4721" s="22"/>
    </row>
    <row r="4722" spans="37:40">
      <c r="AK4722" s="22"/>
      <c r="AL4722" s="22"/>
      <c r="AM4722" s="22"/>
      <c r="AN4722" s="22"/>
    </row>
    <row r="4723" spans="37:40">
      <c r="AK4723" s="22"/>
      <c r="AL4723" s="22"/>
      <c r="AM4723" s="22"/>
      <c r="AN4723" s="22"/>
    </row>
    <row r="4724" spans="37:40">
      <c r="AK4724" s="22"/>
      <c r="AL4724" s="22"/>
      <c r="AM4724" s="22"/>
      <c r="AN4724" s="22"/>
    </row>
    <row r="4725" spans="37:40">
      <c r="AK4725" s="22"/>
      <c r="AL4725" s="22"/>
      <c r="AM4725" s="22"/>
      <c r="AN4725" s="22"/>
    </row>
    <row r="4726" spans="37:40">
      <c r="AK4726" s="22"/>
      <c r="AL4726" s="22"/>
      <c r="AM4726" s="22"/>
      <c r="AN4726" s="22"/>
    </row>
    <row r="4727" spans="37:40">
      <c r="AK4727" s="22"/>
      <c r="AL4727" s="22"/>
      <c r="AM4727" s="22"/>
      <c r="AN4727" s="22"/>
    </row>
    <row r="4728" spans="37:40">
      <c r="AK4728" s="22"/>
      <c r="AL4728" s="22"/>
      <c r="AM4728" s="22"/>
      <c r="AN4728" s="22"/>
    </row>
    <row r="4729" spans="37:40">
      <c r="AK4729" s="22"/>
      <c r="AL4729" s="22"/>
      <c r="AM4729" s="22"/>
      <c r="AN4729" s="22"/>
    </row>
    <row r="4730" spans="37:40">
      <c r="AK4730" s="22"/>
      <c r="AL4730" s="22"/>
      <c r="AM4730" s="22"/>
      <c r="AN4730" s="22"/>
    </row>
    <row r="4731" spans="37:40">
      <c r="AK4731" s="22"/>
      <c r="AL4731" s="22"/>
      <c r="AM4731" s="22"/>
      <c r="AN4731" s="22"/>
    </row>
    <row r="4732" spans="37:40">
      <c r="AK4732" s="22"/>
      <c r="AL4732" s="22"/>
      <c r="AM4732" s="22"/>
      <c r="AN4732" s="22"/>
    </row>
    <row r="4733" spans="37:40">
      <c r="AK4733" s="22"/>
      <c r="AL4733" s="22"/>
      <c r="AM4733" s="22"/>
      <c r="AN4733" s="22"/>
    </row>
    <row r="4734" spans="37:40">
      <c r="AK4734" s="22"/>
      <c r="AL4734" s="22"/>
      <c r="AM4734" s="22"/>
      <c r="AN4734" s="22"/>
    </row>
    <row r="4735" spans="37:40">
      <c r="AK4735" s="22"/>
      <c r="AL4735" s="22"/>
      <c r="AM4735" s="22"/>
      <c r="AN4735" s="22"/>
    </row>
    <row r="4736" spans="37:40">
      <c r="AK4736" s="22"/>
      <c r="AL4736" s="22"/>
      <c r="AM4736" s="22"/>
      <c r="AN4736" s="22"/>
    </row>
    <row r="4737" spans="37:40">
      <c r="AK4737" s="22"/>
      <c r="AL4737" s="22"/>
      <c r="AM4737" s="22"/>
      <c r="AN4737" s="22"/>
    </row>
    <row r="4738" spans="37:40">
      <c r="AK4738" s="22"/>
      <c r="AL4738" s="22"/>
      <c r="AM4738" s="22"/>
      <c r="AN4738" s="22"/>
    </row>
    <row r="4739" spans="37:40">
      <c r="AK4739" s="22"/>
      <c r="AL4739" s="22"/>
      <c r="AM4739" s="22"/>
      <c r="AN4739" s="22"/>
    </row>
    <row r="4740" spans="37:40">
      <c r="AK4740" s="22"/>
      <c r="AL4740" s="22"/>
      <c r="AM4740" s="22"/>
      <c r="AN4740" s="22"/>
    </row>
    <row r="4741" spans="37:40">
      <c r="AK4741" s="22"/>
      <c r="AL4741" s="22"/>
      <c r="AM4741" s="22"/>
      <c r="AN4741" s="22"/>
    </row>
    <row r="4742" spans="37:40">
      <c r="AK4742" s="22"/>
      <c r="AL4742" s="22"/>
      <c r="AM4742" s="22"/>
      <c r="AN4742" s="22"/>
    </row>
    <row r="4743" spans="37:40">
      <c r="AK4743" s="22"/>
      <c r="AL4743" s="22"/>
      <c r="AM4743" s="22"/>
      <c r="AN4743" s="22"/>
    </row>
    <row r="4744" spans="37:40">
      <c r="AK4744" s="22"/>
      <c r="AL4744" s="22"/>
      <c r="AM4744" s="22"/>
      <c r="AN4744" s="22"/>
    </row>
    <row r="4745" spans="37:40">
      <c r="AK4745" s="22"/>
      <c r="AL4745" s="22"/>
      <c r="AM4745" s="22"/>
      <c r="AN4745" s="22"/>
    </row>
    <row r="4746" spans="37:40">
      <c r="AK4746" s="22"/>
      <c r="AL4746" s="22"/>
      <c r="AM4746" s="22"/>
      <c r="AN4746" s="22"/>
    </row>
    <row r="4747" spans="37:40">
      <c r="AK4747" s="22"/>
      <c r="AL4747" s="22"/>
      <c r="AM4747" s="22"/>
      <c r="AN4747" s="22"/>
    </row>
    <row r="4748" spans="37:40">
      <c r="AK4748" s="22"/>
      <c r="AL4748" s="22"/>
      <c r="AM4748" s="22"/>
      <c r="AN4748" s="22"/>
    </row>
    <row r="4749" spans="37:40">
      <c r="AK4749" s="22"/>
      <c r="AL4749" s="22"/>
      <c r="AM4749" s="22"/>
      <c r="AN4749" s="22"/>
    </row>
    <row r="4750" spans="37:40">
      <c r="AK4750" s="22"/>
      <c r="AL4750" s="22"/>
      <c r="AM4750" s="22"/>
      <c r="AN4750" s="22"/>
    </row>
    <row r="4751" spans="37:40">
      <c r="AK4751" s="22"/>
      <c r="AL4751" s="22"/>
      <c r="AM4751" s="22"/>
      <c r="AN4751" s="22"/>
    </row>
    <row r="4752" spans="37:40">
      <c r="AK4752" s="22"/>
      <c r="AL4752" s="22"/>
      <c r="AM4752" s="22"/>
      <c r="AN4752" s="22"/>
    </row>
    <row r="4753" spans="37:40">
      <c r="AK4753" s="22"/>
      <c r="AL4753" s="22"/>
      <c r="AM4753" s="22"/>
      <c r="AN4753" s="22"/>
    </row>
    <row r="4754" spans="37:40">
      <c r="AK4754" s="22"/>
      <c r="AL4754" s="22"/>
      <c r="AM4754" s="22"/>
      <c r="AN4754" s="22"/>
    </row>
    <row r="4755" spans="37:40">
      <c r="AK4755" s="22"/>
      <c r="AL4755" s="22"/>
      <c r="AM4755" s="22"/>
      <c r="AN4755" s="22"/>
    </row>
    <row r="4756" spans="37:40">
      <c r="AK4756" s="22"/>
      <c r="AL4756" s="22"/>
      <c r="AM4756" s="22"/>
      <c r="AN4756" s="22"/>
    </row>
    <row r="4757" spans="37:40">
      <c r="AK4757" s="22"/>
      <c r="AL4757" s="22"/>
      <c r="AM4757" s="22"/>
      <c r="AN4757" s="22"/>
    </row>
    <row r="4758" spans="37:40">
      <c r="AK4758" s="22"/>
      <c r="AL4758" s="22"/>
      <c r="AM4758" s="22"/>
      <c r="AN4758" s="22"/>
    </row>
    <row r="4759" spans="37:40">
      <c r="AK4759" s="22"/>
      <c r="AL4759" s="22"/>
      <c r="AM4759" s="22"/>
      <c r="AN4759" s="22"/>
    </row>
    <row r="4760" spans="37:40">
      <c r="AK4760" s="22"/>
      <c r="AL4760" s="22"/>
      <c r="AM4760" s="22"/>
      <c r="AN4760" s="22"/>
    </row>
    <row r="4761" spans="37:40">
      <c r="AK4761" s="22"/>
      <c r="AL4761" s="22"/>
      <c r="AM4761" s="22"/>
      <c r="AN4761" s="22"/>
    </row>
    <row r="4762" spans="37:40">
      <c r="AK4762" s="22"/>
      <c r="AL4762" s="22"/>
      <c r="AM4762" s="22"/>
      <c r="AN4762" s="22"/>
    </row>
    <row r="4763" spans="37:40">
      <c r="AK4763" s="22"/>
      <c r="AL4763" s="22"/>
      <c r="AM4763" s="22"/>
      <c r="AN4763" s="22"/>
    </row>
    <row r="4764" spans="37:40">
      <c r="AK4764" s="22"/>
      <c r="AL4764" s="22"/>
      <c r="AM4764" s="22"/>
      <c r="AN4764" s="22"/>
    </row>
    <row r="4765" spans="37:40">
      <c r="AK4765" s="22"/>
      <c r="AL4765" s="22"/>
      <c r="AM4765" s="22"/>
      <c r="AN4765" s="22"/>
    </row>
    <row r="4766" spans="37:40">
      <c r="AK4766" s="22"/>
      <c r="AL4766" s="22"/>
      <c r="AM4766" s="22"/>
      <c r="AN4766" s="22"/>
    </row>
    <row r="4767" spans="37:40">
      <c r="AK4767" s="22"/>
      <c r="AL4767" s="22"/>
      <c r="AM4767" s="22"/>
      <c r="AN4767" s="22"/>
    </row>
    <row r="4768" spans="37:40">
      <c r="AK4768" s="22"/>
      <c r="AL4768" s="22"/>
      <c r="AM4768" s="22"/>
      <c r="AN4768" s="22"/>
    </row>
    <row r="4769" spans="37:40">
      <c r="AK4769" s="22"/>
      <c r="AL4769" s="22"/>
      <c r="AM4769" s="22"/>
      <c r="AN4769" s="22"/>
    </row>
    <row r="4770" spans="37:40">
      <c r="AK4770" s="22"/>
      <c r="AL4770" s="22"/>
      <c r="AM4770" s="22"/>
      <c r="AN4770" s="22"/>
    </row>
    <row r="4771" spans="37:40">
      <c r="AK4771" s="22"/>
      <c r="AL4771" s="22"/>
      <c r="AM4771" s="22"/>
      <c r="AN4771" s="22"/>
    </row>
    <row r="4772" spans="37:40">
      <c r="AK4772" s="22"/>
      <c r="AL4772" s="22"/>
      <c r="AM4772" s="22"/>
      <c r="AN4772" s="22"/>
    </row>
    <row r="4773" spans="37:40">
      <c r="AK4773" s="22"/>
      <c r="AL4773" s="22"/>
      <c r="AM4773" s="22"/>
      <c r="AN4773" s="22"/>
    </row>
    <row r="4774" spans="37:40">
      <c r="AK4774" s="22"/>
      <c r="AL4774" s="22"/>
      <c r="AM4774" s="22"/>
      <c r="AN4774" s="22"/>
    </row>
    <row r="4775" spans="37:40">
      <c r="AK4775" s="22"/>
      <c r="AL4775" s="22"/>
      <c r="AM4775" s="22"/>
      <c r="AN4775" s="22"/>
    </row>
    <row r="4776" spans="37:40">
      <c r="AK4776" s="22"/>
      <c r="AL4776" s="22"/>
      <c r="AM4776" s="22"/>
      <c r="AN4776" s="22"/>
    </row>
    <row r="4777" spans="37:40">
      <c r="AK4777" s="22"/>
      <c r="AL4777" s="22"/>
      <c r="AM4777" s="22"/>
      <c r="AN4777" s="22"/>
    </row>
    <row r="4778" spans="37:40">
      <c r="AK4778" s="22"/>
      <c r="AL4778" s="22"/>
      <c r="AM4778" s="22"/>
      <c r="AN4778" s="22"/>
    </row>
    <row r="4779" spans="37:40">
      <c r="AK4779" s="22"/>
      <c r="AL4779" s="22"/>
      <c r="AM4779" s="22"/>
      <c r="AN4779" s="22"/>
    </row>
    <row r="4780" spans="37:40">
      <c r="AK4780" s="22"/>
      <c r="AL4780" s="22"/>
      <c r="AM4780" s="22"/>
      <c r="AN4780" s="22"/>
    </row>
    <row r="4781" spans="37:40">
      <c r="AK4781" s="22"/>
      <c r="AL4781" s="22"/>
      <c r="AM4781" s="22"/>
      <c r="AN4781" s="22"/>
    </row>
    <row r="4782" spans="37:40">
      <c r="AK4782" s="22"/>
      <c r="AL4782" s="22"/>
      <c r="AM4782" s="22"/>
      <c r="AN4782" s="22"/>
    </row>
    <row r="4783" spans="37:40">
      <c r="AK4783" s="22"/>
      <c r="AL4783" s="22"/>
      <c r="AM4783" s="22"/>
      <c r="AN4783" s="22"/>
    </row>
    <row r="4784" spans="37:40">
      <c r="AK4784" s="22"/>
      <c r="AL4784" s="22"/>
      <c r="AM4784" s="22"/>
      <c r="AN4784" s="22"/>
    </row>
    <row r="4785" spans="37:40">
      <c r="AK4785" s="22"/>
      <c r="AL4785" s="22"/>
      <c r="AM4785" s="22"/>
      <c r="AN4785" s="22"/>
    </row>
    <row r="4786" spans="37:40">
      <c r="AK4786" s="22"/>
      <c r="AL4786" s="22"/>
      <c r="AM4786" s="22"/>
      <c r="AN4786" s="22"/>
    </row>
    <row r="4787" spans="37:40">
      <c r="AK4787" s="22"/>
      <c r="AL4787" s="22"/>
      <c r="AM4787" s="22"/>
      <c r="AN4787" s="22"/>
    </row>
    <row r="4788" spans="37:40">
      <c r="AK4788" s="22"/>
      <c r="AL4788" s="22"/>
      <c r="AM4788" s="22"/>
      <c r="AN4788" s="22"/>
    </row>
    <row r="4789" spans="37:40">
      <c r="AK4789" s="22"/>
      <c r="AL4789" s="22"/>
      <c r="AM4789" s="22"/>
      <c r="AN4789" s="22"/>
    </row>
    <row r="4790" spans="37:40">
      <c r="AK4790" s="22"/>
      <c r="AL4790" s="22"/>
      <c r="AM4790" s="22"/>
      <c r="AN4790" s="22"/>
    </row>
    <row r="4791" spans="37:40">
      <c r="AK4791" s="22"/>
      <c r="AL4791" s="22"/>
      <c r="AM4791" s="22"/>
      <c r="AN4791" s="22"/>
    </row>
    <row r="4792" spans="37:40">
      <c r="AK4792" s="22"/>
      <c r="AL4792" s="22"/>
      <c r="AM4792" s="22"/>
      <c r="AN4792" s="22"/>
    </row>
    <row r="4793" spans="37:40">
      <c r="AK4793" s="22"/>
      <c r="AL4793" s="22"/>
      <c r="AM4793" s="22"/>
      <c r="AN4793" s="22"/>
    </row>
    <row r="4794" spans="37:40">
      <c r="AK4794" s="22"/>
      <c r="AL4794" s="22"/>
      <c r="AM4794" s="22"/>
      <c r="AN4794" s="22"/>
    </row>
    <row r="4795" spans="37:40">
      <c r="AK4795" s="22"/>
      <c r="AL4795" s="22"/>
      <c r="AM4795" s="22"/>
      <c r="AN4795" s="22"/>
    </row>
    <row r="4796" spans="37:40">
      <c r="AK4796" s="22"/>
      <c r="AL4796" s="22"/>
      <c r="AM4796" s="22"/>
      <c r="AN4796" s="22"/>
    </row>
    <row r="4797" spans="37:40">
      <c r="AK4797" s="22"/>
      <c r="AL4797" s="22"/>
      <c r="AM4797" s="22"/>
      <c r="AN4797" s="22"/>
    </row>
    <row r="4798" spans="37:40">
      <c r="AK4798" s="22"/>
      <c r="AL4798" s="22"/>
      <c r="AM4798" s="22"/>
      <c r="AN4798" s="22"/>
    </row>
    <row r="4799" spans="37:40">
      <c r="AK4799" s="22"/>
      <c r="AL4799" s="22"/>
      <c r="AM4799" s="22"/>
      <c r="AN4799" s="22"/>
    </row>
    <row r="4800" spans="37:40">
      <c r="AK4800" s="22"/>
      <c r="AL4800" s="22"/>
      <c r="AM4800" s="22"/>
      <c r="AN4800" s="22"/>
    </row>
    <row r="4801" spans="37:40">
      <c r="AK4801" s="22"/>
      <c r="AL4801" s="22"/>
      <c r="AM4801" s="22"/>
      <c r="AN4801" s="22"/>
    </row>
    <row r="4802" spans="37:40">
      <c r="AK4802" s="22"/>
      <c r="AL4802" s="22"/>
      <c r="AM4802" s="22"/>
      <c r="AN4802" s="22"/>
    </row>
    <row r="4803" spans="37:40">
      <c r="AK4803" s="22"/>
      <c r="AL4803" s="22"/>
      <c r="AM4803" s="22"/>
      <c r="AN4803" s="22"/>
    </row>
    <row r="4804" spans="37:40">
      <c r="AK4804" s="22"/>
      <c r="AL4804" s="22"/>
      <c r="AM4804" s="22"/>
      <c r="AN4804" s="22"/>
    </row>
    <row r="4805" spans="37:40">
      <c r="AK4805" s="22"/>
      <c r="AL4805" s="22"/>
      <c r="AM4805" s="22"/>
      <c r="AN4805" s="22"/>
    </row>
    <row r="4806" spans="37:40">
      <c r="AK4806" s="22"/>
      <c r="AL4806" s="22"/>
      <c r="AM4806" s="22"/>
      <c r="AN4806" s="22"/>
    </row>
    <row r="4807" spans="37:40">
      <c r="AK4807" s="22"/>
      <c r="AL4807" s="22"/>
      <c r="AM4807" s="22"/>
      <c r="AN4807" s="22"/>
    </row>
    <row r="4808" spans="37:40">
      <c r="AK4808" s="22"/>
      <c r="AL4808" s="22"/>
      <c r="AM4808" s="22"/>
      <c r="AN4808" s="22"/>
    </row>
    <row r="4809" spans="37:40">
      <c r="AK4809" s="22"/>
      <c r="AL4809" s="22"/>
      <c r="AM4809" s="22"/>
      <c r="AN4809" s="22"/>
    </row>
    <row r="4810" spans="37:40">
      <c r="AK4810" s="22"/>
      <c r="AL4810" s="22"/>
      <c r="AM4810" s="22"/>
      <c r="AN4810" s="22"/>
    </row>
    <row r="4811" spans="37:40">
      <c r="AK4811" s="22"/>
      <c r="AL4811" s="22"/>
      <c r="AM4811" s="22"/>
      <c r="AN4811" s="22"/>
    </row>
    <row r="4812" spans="37:40">
      <c r="AK4812" s="22"/>
      <c r="AL4812" s="22"/>
      <c r="AM4812" s="22"/>
      <c r="AN4812" s="22"/>
    </row>
    <row r="4813" spans="37:40">
      <c r="AK4813" s="22"/>
      <c r="AL4813" s="22"/>
      <c r="AM4813" s="22"/>
      <c r="AN4813" s="22"/>
    </row>
    <row r="4814" spans="37:40">
      <c r="AK4814" s="22"/>
      <c r="AL4814" s="22"/>
      <c r="AM4814" s="22"/>
      <c r="AN4814" s="22"/>
    </row>
    <row r="4815" spans="37:40">
      <c r="AK4815" s="22"/>
      <c r="AL4815" s="22"/>
      <c r="AM4815" s="22"/>
      <c r="AN4815" s="22"/>
    </row>
    <row r="4816" spans="37:40">
      <c r="AK4816" s="22"/>
      <c r="AL4816" s="22"/>
      <c r="AM4816" s="22"/>
      <c r="AN4816" s="22"/>
    </row>
    <row r="4817" spans="37:40">
      <c r="AK4817" s="22"/>
      <c r="AL4817" s="22"/>
      <c r="AM4817" s="22"/>
      <c r="AN4817" s="22"/>
    </row>
    <row r="4818" spans="37:40">
      <c r="AK4818" s="22"/>
      <c r="AL4818" s="22"/>
      <c r="AM4818" s="22"/>
      <c r="AN4818" s="22"/>
    </row>
    <row r="4819" spans="37:40">
      <c r="AK4819" s="22"/>
      <c r="AL4819" s="22"/>
      <c r="AM4819" s="22"/>
      <c r="AN4819" s="22"/>
    </row>
    <row r="4820" spans="37:40">
      <c r="AK4820" s="22"/>
      <c r="AL4820" s="22"/>
      <c r="AM4820" s="22"/>
      <c r="AN4820" s="22"/>
    </row>
    <row r="4821" spans="37:40">
      <c r="AK4821" s="22"/>
      <c r="AL4821" s="22"/>
      <c r="AM4821" s="22"/>
      <c r="AN4821" s="22"/>
    </row>
    <row r="4822" spans="37:40">
      <c r="AK4822" s="22"/>
      <c r="AL4822" s="22"/>
      <c r="AM4822" s="22"/>
      <c r="AN4822" s="22"/>
    </row>
    <row r="4823" spans="37:40">
      <c r="AK4823" s="22"/>
      <c r="AL4823" s="22"/>
      <c r="AM4823" s="22"/>
      <c r="AN4823" s="22"/>
    </row>
    <row r="4824" spans="37:40">
      <c r="AK4824" s="22"/>
      <c r="AL4824" s="22"/>
      <c r="AM4824" s="22"/>
      <c r="AN4824" s="22"/>
    </row>
    <row r="4825" spans="37:40">
      <c r="AK4825" s="22"/>
      <c r="AL4825" s="22"/>
      <c r="AM4825" s="22"/>
      <c r="AN4825" s="22"/>
    </row>
    <row r="4826" spans="37:40">
      <c r="AK4826" s="22"/>
      <c r="AL4826" s="22"/>
      <c r="AM4826" s="22"/>
      <c r="AN4826" s="22"/>
    </row>
    <row r="4827" spans="37:40">
      <c r="AK4827" s="22"/>
      <c r="AL4827" s="22"/>
      <c r="AM4827" s="22"/>
      <c r="AN4827" s="22"/>
    </row>
    <row r="4828" spans="37:40">
      <c r="AK4828" s="22"/>
      <c r="AL4828" s="22"/>
      <c r="AM4828" s="22"/>
      <c r="AN4828" s="22"/>
    </row>
    <row r="4829" spans="37:40">
      <c r="AK4829" s="22"/>
      <c r="AL4829" s="22"/>
      <c r="AM4829" s="22"/>
      <c r="AN4829" s="22"/>
    </row>
    <row r="4830" spans="37:40">
      <c r="AK4830" s="22"/>
      <c r="AL4830" s="22"/>
      <c r="AM4830" s="22"/>
      <c r="AN4830" s="22"/>
    </row>
    <row r="4831" spans="37:40">
      <c r="AK4831" s="22"/>
      <c r="AL4831" s="22"/>
      <c r="AM4831" s="22"/>
      <c r="AN4831" s="22"/>
    </row>
    <row r="4832" spans="37:40">
      <c r="AK4832" s="22"/>
      <c r="AL4832" s="22"/>
      <c r="AM4832" s="22"/>
      <c r="AN4832" s="22"/>
    </row>
    <row r="4833" spans="37:40">
      <c r="AK4833" s="22"/>
      <c r="AL4833" s="22"/>
      <c r="AM4833" s="22"/>
      <c r="AN4833" s="22"/>
    </row>
    <row r="4834" spans="37:40">
      <c r="AK4834" s="22"/>
      <c r="AL4834" s="22"/>
      <c r="AM4834" s="22"/>
      <c r="AN4834" s="22"/>
    </row>
    <row r="4835" spans="37:40">
      <c r="AK4835" s="22"/>
      <c r="AL4835" s="22"/>
      <c r="AM4835" s="22"/>
      <c r="AN4835" s="22"/>
    </row>
    <row r="4836" spans="37:40">
      <c r="AK4836" s="22"/>
      <c r="AL4836" s="22"/>
      <c r="AM4836" s="22"/>
      <c r="AN4836" s="22"/>
    </row>
    <row r="4837" spans="37:40">
      <c r="AK4837" s="22"/>
      <c r="AL4837" s="22"/>
      <c r="AM4837" s="22"/>
      <c r="AN4837" s="22"/>
    </row>
    <row r="4838" spans="37:40">
      <c r="AK4838" s="22"/>
      <c r="AL4838" s="22"/>
      <c r="AM4838" s="22"/>
      <c r="AN4838" s="22"/>
    </row>
    <row r="4839" spans="37:40">
      <c r="AK4839" s="22"/>
      <c r="AL4839" s="22"/>
      <c r="AM4839" s="22"/>
      <c r="AN4839" s="22"/>
    </row>
    <row r="4840" spans="37:40">
      <c r="AK4840" s="22"/>
      <c r="AL4840" s="22"/>
      <c r="AM4840" s="22"/>
      <c r="AN4840" s="22"/>
    </row>
    <row r="4841" spans="37:40">
      <c r="AK4841" s="22"/>
      <c r="AL4841" s="22"/>
      <c r="AM4841" s="22"/>
      <c r="AN4841" s="22"/>
    </row>
    <row r="4842" spans="37:40">
      <c r="AK4842" s="22"/>
      <c r="AL4842" s="22"/>
      <c r="AM4842" s="22"/>
      <c r="AN4842" s="22"/>
    </row>
    <row r="4843" spans="37:40">
      <c r="AK4843" s="22"/>
      <c r="AL4843" s="22"/>
      <c r="AM4843" s="22"/>
      <c r="AN4843" s="22"/>
    </row>
    <row r="4844" spans="37:40">
      <c r="AK4844" s="22"/>
      <c r="AL4844" s="22"/>
      <c r="AM4844" s="22"/>
      <c r="AN4844" s="22"/>
    </row>
    <row r="4845" spans="37:40">
      <c r="AK4845" s="22"/>
      <c r="AL4845" s="22"/>
      <c r="AM4845" s="22"/>
      <c r="AN4845" s="22"/>
    </row>
    <row r="4846" spans="37:40">
      <c r="AK4846" s="22"/>
      <c r="AL4846" s="22"/>
      <c r="AM4846" s="22"/>
      <c r="AN4846" s="22"/>
    </row>
    <row r="4847" spans="37:40">
      <c r="AK4847" s="22"/>
      <c r="AL4847" s="22"/>
      <c r="AM4847" s="22"/>
      <c r="AN4847" s="22"/>
    </row>
    <row r="4848" spans="37:40">
      <c r="AK4848" s="22"/>
      <c r="AL4848" s="22"/>
      <c r="AM4848" s="22"/>
      <c r="AN4848" s="22"/>
    </row>
    <row r="4849" spans="37:40">
      <c r="AK4849" s="22"/>
      <c r="AL4849" s="22"/>
      <c r="AM4849" s="22"/>
      <c r="AN4849" s="22"/>
    </row>
    <row r="4850" spans="37:40">
      <c r="AK4850" s="22"/>
      <c r="AL4850" s="22"/>
      <c r="AM4850" s="22"/>
      <c r="AN4850" s="22"/>
    </row>
    <row r="4851" spans="37:40">
      <c r="AK4851" s="22"/>
      <c r="AL4851" s="22"/>
      <c r="AM4851" s="22"/>
      <c r="AN4851" s="22"/>
    </row>
    <row r="4852" spans="37:40">
      <c r="AK4852" s="22"/>
      <c r="AL4852" s="22"/>
      <c r="AM4852" s="22"/>
      <c r="AN4852" s="22"/>
    </row>
    <row r="4853" spans="37:40">
      <c r="AK4853" s="22"/>
      <c r="AL4853" s="22"/>
      <c r="AM4853" s="22"/>
      <c r="AN4853" s="22"/>
    </row>
    <row r="4854" spans="37:40">
      <c r="AK4854" s="22"/>
      <c r="AL4854" s="22"/>
      <c r="AM4854" s="22"/>
      <c r="AN4854" s="22"/>
    </row>
    <row r="4855" spans="37:40">
      <c r="AK4855" s="22"/>
      <c r="AL4855" s="22"/>
      <c r="AM4855" s="22"/>
      <c r="AN4855" s="22"/>
    </row>
    <row r="4856" spans="37:40">
      <c r="AK4856" s="22"/>
      <c r="AL4856" s="22"/>
      <c r="AM4856" s="22"/>
      <c r="AN4856" s="22"/>
    </row>
    <row r="4857" spans="37:40">
      <c r="AK4857" s="22"/>
      <c r="AL4857" s="22"/>
      <c r="AM4857" s="22"/>
      <c r="AN4857" s="22"/>
    </row>
    <row r="4858" spans="37:40">
      <c r="AK4858" s="22"/>
      <c r="AL4858" s="22"/>
      <c r="AM4858" s="22"/>
      <c r="AN4858" s="22"/>
    </row>
    <row r="4859" spans="37:40">
      <c r="AK4859" s="22"/>
      <c r="AL4859" s="22"/>
      <c r="AM4859" s="22"/>
      <c r="AN4859" s="22"/>
    </row>
    <row r="4860" spans="37:40">
      <c r="AK4860" s="22"/>
      <c r="AL4860" s="22"/>
      <c r="AM4860" s="22"/>
      <c r="AN4860" s="22"/>
    </row>
    <row r="4861" spans="37:40">
      <c r="AK4861" s="22"/>
      <c r="AL4861" s="22"/>
      <c r="AM4861" s="22"/>
      <c r="AN4861" s="22"/>
    </row>
    <row r="4862" spans="37:40">
      <c r="AK4862" s="22"/>
      <c r="AL4862" s="22"/>
      <c r="AM4862" s="22"/>
      <c r="AN4862" s="22"/>
    </row>
    <row r="4863" spans="37:40">
      <c r="AK4863" s="22"/>
      <c r="AL4863" s="22"/>
      <c r="AM4863" s="22"/>
      <c r="AN4863" s="22"/>
    </row>
    <row r="4864" spans="37:40">
      <c r="AK4864" s="22"/>
      <c r="AL4864" s="22"/>
      <c r="AM4864" s="22"/>
      <c r="AN4864" s="22"/>
    </row>
    <row r="4865" spans="37:40">
      <c r="AK4865" s="22"/>
      <c r="AL4865" s="22"/>
      <c r="AM4865" s="22"/>
      <c r="AN4865" s="22"/>
    </row>
    <row r="4866" spans="37:40">
      <c r="AK4866" s="22"/>
      <c r="AL4866" s="22"/>
      <c r="AM4866" s="22"/>
      <c r="AN4866" s="22"/>
    </row>
    <row r="4867" spans="37:40">
      <c r="AK4867" s="22"/>
      <c r="AL4867" s="22"/>
      <c r="AM4867" s="22"/>
      <c r="AN4867" s="22"/>
    </row>
    <row r="4868" spans="37:40">
      <c r="AK4868" s="22"/>
      <c r="AL4868" s="22"/>
      <c r="AM4868" s="22"/>
      <c r="AN4868" s="22"/>
    </row>
    <row r="4869" spans="37:40">
      <c r="AK4869" s="22"/>
      <c r="AL4869" s="22"/>
      <c r="AM4869" s="22"/>
      <c r="AN4869" s="22"/>
    </row>
    <row r="4870" spans="37:40">
      <c r="AK4870" s="22"/>
      <c r="AL4870" s="22"/>
      <c r="AM4870" s="22"/>
      <c r="AN4870" s="22"/>
    </row>
    <row r="4871" spans="37:40">
      <c r="AK4871" s="22"/>
      <c r="AL4871" s="22"/>
      <c r="AM4871" s="22"/>
      <c r="AN4871" s="22"/>
    </row>
    <row r="4872" spans="37:40">
      <c r="AK4872" s="22"/>
      <c r="AL4872" s="22"/>
      <c r="AM4872" s="22"/>
      <c r="AN4872" s="22"/>
    </row>
    <row r="4873" spans="37:40">
      <c r="AK4873" s="22"/>
      <c r="AL4873" s="22"/>
      <c r="AM4873" s="22"/>
      <c r="AN4873" s="22"/>
    </row>
    <row r="4874" spans="37:40">
      <c r="AK4874" s="22"/>
      <c r="AL4874" s="22"/>
      <c r="AM4874" s="22"/>
      <c r="AN4874" s="22"/>
    </row>
    <row r="4875" spans="37:40">
      <c r="AK4875" s="22"/>
      <c r="AL4875" s="22"/>
      <c r="AM4875" s="22"/>
      <c r="AN4875" s="22"/>
    </row>
    <row r="4876" spans="37:40">
      <c r="AK4876" s="22"/>
      <c r="AL4876" s="22"/>
      <c r="AM4876" s="22"/>
      <c r="AN4876" s="22"/>
    </row>
    <row r="4877" spans="37:40">
      <c r="AK4877" s="22"/>
      <c r="AL4877" s="22"/>
      <c r="AM4877" s="22"/>
      <c r="AN4877" s="22"/>
    </row>
    <row r="4878" spans="37:40">
      <c r="AK4878" s="22"/>
      <c r="AL4878" s="22"/>
      <c r="AM4878" s="22"/>
      <c r="AN4878" s="22"/>
    </row>
    <row r="4879" spans="37:40">
      <c r="AK4879" s="22"/>
      <c r="AL4879" s="22"/>
      <c r="AM4879" s="22"/>
      <c r="AN4879" s="22"/>
    </row>
    <row r="4880" spans="37:40">
      <c r="AK4880" s="22"/>
      <c r="AL4880" s="22"/>
      <c r="AM4880" s="22"/>
      <c r="AN4880" s="22"/>
    </row>
    <row r="4881" spans="37:40">
      <c r="AK4881" s="22"/>
      <c r="AL4881" s="22"/>
      <c r="AM4881" s="22"/>
      <c r="AN4881" s="22"/>
    </row>
    <row r="4882" spans="37:40">
      <c r="AK4882" s="22"/>
      <c r="AL4882" s="22"/>
      <c r="AM4882" s="22"/>
      <c r="AN4882" s="22"/>
    </row>
    <row r="4883" spans="37:40">
      <c r="AK4883" s="22"/>
      <c r="AL4883" s="22"/>
      <c r="AM4883" s="22"/>
      <c r="AN4883" s="22"/>
    </row>
    <row r="4884" spans="37:40">
      <c r="AK4884" s="22"/>
      <c r="AL4884" s="22"/>
      <c r="AM4884" s="22"/>
      <c r="AN4884" s="22"/>
    </row>
    <row r="4885" spans="37:40">
      <c r="AK4885" s="22"/>
      <c r="AL4885" s="22"/>
      <c r="AM4885" s="22"/>
      <c r="AN4885" s="22"/>
    </row>
    <row r="4886" spans="37:40">
      <c r="AK4886" s="22"/>
      <c r="AL4886" s="22"/>
      <c r="AM4886" s="22"/>
      <c r="AN4886" s="22"/>
    </row>
    <row r="4887" spans="37:40">
      <c r="AK4887" s="22"/>
      <c r="AL4887" s="22"/>
      <c r="AM4887" s="22"/>
      <c r="AN4887" s="22"/>
    </row>
    <row r="4888" spans="37:40">
      <c r="AK4888" s="22"/>
      <c r="AL4888" s="22"/>
      <c r="AM4888" s="22"/>
      <c r="AN4888" s="22"/>
    </row>
    <row r="4889" spans="37:40">
      <c r="AK4889" s="22"/>
      <c r="AL4889" s="22"/>
      <c r="AM4889" s="22"/>
      <c r="AN4889" s="22"/>
    </row>
    <row r="4890" spans="37:40">
      <c r="AK4890" s="22"/>
      <c r="AL4890" s="22"/>
      <c r="AM4890" s="22"/>
      <c r="AN4890" s="22"/>
    </row>
    <row r="4891" spans="37:40">
      <c r="AK4891" s="22"/>
      <c r="AL4891" s="22"/>
      <c r="AM4891" s="22"/>
      <c r="AN4891" s="22"/>
    </row>
    <row r="4892" spans="37:40">
      <c r="AK4892" s="22"/>
      <c r="AL4892" s="22"/>
      <c r="AM4892" s="22"/>
      <c r="AN4892" s="22"/>
    </row>
    <row r="4893" spans="37:40">
      <c r="AK4893" s="22"/>
      <c r="AL4893" s="22"/>
      <c r="AM4893" s="22"/>
      <c r="AN4893" s="22"/>
    </row>
    <row r="4894" spans="37:40">
      <c r="AK4894" s="22"/>
      <c r="AL4894" s="22"/>
      <c r="AM4894" s="22"/>
      <c r="AN4894" s="22"/>
    </row>
    <row r="4895" spans="37:40">
      <c r="AK4895" s="22"/>
      <c r="AL4895" s="22"/>
      <c r="AM4895" s="22"/>
      <c r="AN4895" s="22"/>
    </row>
    <row r="4896" spans="37:40">
      <c r="AK4896" s="22"/>
      <c r="AL4896" s="22"/>
      <c r="AM4896" s="22"/>
      <c r="AN4896" s="22"/>
    </row>
    <row r="4897" spans="37:40">
      <c r="AK4897" s="22"/>
      <c r="AL4897" s="22"/>
      <c r="AM4897" s="22"/>
      <c r="AN4897" s="22"/>
    </row>
    <row r="4898" spans="37:40">
      <c r="AK4898" s="22"/>
      <c r="AL4898" s="22"/>
      <c r="AM4898" s="22"/>
      <c r="AN4898" s="22"/>
    </row>
    <row r="4899" spans="37:40">
      <c r="AK4899" s="22"/>
      <c r="AL4899" s="22"/>
      <c r="AM4899" s="22"/>
      <c r="AN4899" s="22"/>
    </row>
    <row r="4900" spans="37:40">
      <c r="AK4900" s="22"/>
      <c r="AL4900" s="22"/>
      <c r="AM4900" s="22"/>
      <c r="AN4900" s="22"/>
    </row>
    <row r="4901" spans="37:40">
      <c r="AK4901" s="22"/>
      <c r="AL4901" s="22"/>
      <c r="AM4901" s="22"/>
      <c r="AN4901" s="22"/>
    </row>
    <row r="4902" spans="37:40">
      <c r="AK4902" s="22"/>
      <c r="AL4902" s="22"/>
      <c r="AM4902" s="22"/>
      <c r="AN4902" s="22"/>
    </row>
    <row r="4903" spans="37:40">
      <c r="AK4903" s="22"/>
      <c r="AL4903" s="22"/>
      <c r="AM4903" s="22"/>
      <c r="AN4903" s="22"/>
    </row>
    <row r="4904" spans="37:40">
      <c r="AK4904" s="22"/>
      <c r="AL4904" s="22"/>
      <c r="AM4904" s="22"/>
      <c r="AN4904" s="22"/>
    </row>
    <row r="4905" spans="37:40">
      <c r="AK4905" s="22"/>
      <c r="AL4905" s="22"/>
      <c r="AM4905" s="22"/>
      <c r="AN4905" s="22"/>
    </row>
    <row r="4906" spans="37:40">
      <c r="AK4906" s="22"/>
      <c r="AL4906" s="22"/>
      <c r="AM4906" s="22"/>
      <c r="AN4906" s="22"/>
    </row>
    <row r="4907" spans="37:40">
      <c r="AK4907" s="22"/>
      <c r="AL4907" s="22"/>
      <c r="AM4907" s="22"/>
      <c r="AN4907" s="22"/>
    </row>
    <row r="4908" spans="37:40">
      <c r="AK4908" s="22"/>
      <c r="AL4908" s="22"/>
      <c r="AM4908" s="22"/>
      <c r="AN4908" s="22"/>
    </row>
    <row r="4909" spans="37:40">
      <c r="AK4909" s="22"/>
      <c r="AL4909" s="22"/>
      <c r="AM4909" s="22"/>
      <c r="AN4909" s="22"/>
    </row>
    <row r="4910" spans="37:40">
      <c r="AK4910" s="22"/>
      <c r="AL4910" s="22"/>
      <c r="AM4910" s="22"/>
      <c r="AN4910" s="22"/>
    </row>
    <row r="4911" spans="37:40">
      <c r="AK4911" s="22"/>
      <c r="AL4911" s="22"/>
      <c r="AM4911" s="22"/>
      <c r="AN4911" s="22"/>
    </row>
    <row r="4912" spans="37:40">
      <c r="AK4912" s="22"/>
      <c r="AL4912" s="22"/>
      <c r="AM4912" s="22"/>
      <c r="AN4912" s="22"/>
    </row>
    <row r="4913" spans="37:40">
      <c r="AK4913" s="22"/>
      <c r="AL4913" s="22"/>
      <c r="AM4913" s="22"/>
      <c r="AN4913" s="22"/>
    </row>
    <row r="4914" spans="37:40">
      <c r="AK4914" s="22"/>
      <c r="AL4914" s="22"/>
      <c r="AM4914" s="22"/>
      <c r="AN4914" s="22"/>
    </row>
    <row r="4915" spans="37:40">
      <c r="AK4915" s="22"/>
      <c r="AL4915" s="22"/>
      <c r="AM4915" s="22"/>
      <c r="AN4915" s="22"/>
    </row>
    <row r="4916" spans="37:40">
      <c r="AK4916" s="22"/>
      <c r="AL4916" s="22"/>
      <c r="AM4916" s="22"/>
      <c r="AN4916" s="22"/>
    </row>
    <row r="4917" spans="37:40">
      <c r="AK4917" s="22"/>
      <c r="AL4917" s="22"/>
      <c r="AM4917" s="22"/>
      <c r="AN4917" s="22"/>
    </row>
    <row r="4918" spans="37:40">
      <c r="AK4918" s="22"/>
      <c r="AL4918" s="22"/>
      <c r="AM4918" s="22"/>
      <c r="AN4918" s="22"/>
    </row>
    <row r="4919" spans="37:40">
      <c r="AK4919" s="22"/>
      <c r="AL4919" s="22"/>
      <c r="AM4919" s="22"/>
      <c r="AN4919" s="22"/>
    </row>
    <row r="4920" spans="37:40">
      <c r="AK4920" s="22"/>
      <c r="AL4920" s="22"/>
      <c r="AM4920" s="22"/>
      <c r="AN4920" s="22"/>
    </row>
    <row r="4921" spans="37:40">
      <c r="AK4921" s="22"/>
      <c r="AL4921" s="22"/>
      <c r="AM4921" s="22"/>
      <c r="AN4921" s="22"/>
    </row>
    <row r="4922" spans="37:40">
      <c r="AK4922" s="22"/>
      <c r="AL4922" s="22"/>
      <c r="AM4922" s="22"/>
      <c r="AN4922" s="22"/>
    </row>
    <row r="4923" spans="37:40">
      <c r="AK4923" s="22"/>
      <c r="AL4923" s="22"/>
      <c r="AM4923" s="22"/>
      <c r="AN4923" s="22"/>
    </row>
    <row r="4924" spans="37:40">
      <c r="AK4924" s="22"/>
      <c r="AL4924" s="22"/>
      <c r="AM4924" s="22"/>
      <c r="AN4924" s="22"/>
    </row>
    <row r="4925" spans="37:40">
      <c r="AK4925" s="22"/>
      <c r="AL4925" s="22"/>
      <c r="AM4925" s="22"/>
      <c r="AN4925" s="22"/>
    </row>
    <row r="4926" spans="37:40">
      <c r="AK4926" s="22"/>
      <c r="AL4926" s="22"/>
      <c r="AM4926" s="22"/>
      <c r="AN4926" s="22"/>
    </row>
    <row r="4927" spans="37:40">
      <c r="AK4927" s="22"/>
      <c r="AL4927" s="22"/>
      <c r="AM4927" s="22"/>
      <c r="AN4927" s="22"/>
    </row>
    <row r="4928" spans="37:40">
      <c r="AK4928" s="22"/>
      <c r="AL4928" s="22"/>
      <c r="AM4928" s="22"/>
      <c r="AN4928" s="22"/>
    </row>
    <row r="4929" spans="37:40">
      <c r="AK4929" s="22"/>
      <c r="AL4929" s="22"/>
      <c r="AM4929" s="22"/>
      <c r="AN4929" s="22"/>
    </row>
    <row r="4930" spans="37:40">
      <c r="AK4930" s="22"/>
      <c r="AL4930" s="22"/>
      <c r="AM4930" s="22"/>
      <c r="AN4930" s="22"/>
    </row>
    <row r="4931" spans="37:40">
      <c r="AK4931" s="22"/>
      <c r="AL4931" s="22"/>
      <c r="AM4931" s="22"/>
      <c r="AN4931" s="22"/>
    </row>
    <row r="4932" spans="37:40">
      <c r="AK4932" s="22"/>
      <c r="AL4932" s="22"/>
      <c r="AM4932" s="22"/>
      <c r="AN4932" s="22"/>
    </row>
    <row r="4933" spans="37:40">
      <c r="AK4933" s="22"/>
      <c r="AL4933" s="22"/>
      <c r="AM4933" s="22"/>
      <c r="AN4933" s="22"/>
    </row>
    <row r="4934" spans="37:40">
      <c r="AK4934" s="22"/>
      <c r="AL4934" s="22"/>
      <c r="AM4934" s="22"/>
      <c r="AN4934" s="22"/>
    </row>
    <row r="4935" spans="37:40">
      <c r="AK4935" s="22"/>
      <c r="AL4935" s="22"/>
      <c r="AM4935" s="22"/>
      <c r="AN4935" s="22"/>
    </row>
    <row r="4936" spans="37:40">
      <c r="AK4936" s="22"/>
      <c r="AL4936" s="22"/>
      <c r="AM4936" s="22"/>
      <c r="AN4936" s="22"/>
    </row>
    <row r="4937" spans="37:40">
      <c r="AK4937" s="22"/>
      <c r="AL4937" s="22"/>
      <c r="AM4937" s="22"/>
      <c r="AN4937" s="22"/>
    </row>
    <row r="4938" spans="37:40">
      <c r="AK4938" s="22"/>
      <c r="AL4938" s="22"/>
      <c r="AM4938" s="22"/>
      <c r="AN4938" s="22"/>
    </row>
    <row r="4939" spans="37:40">
      <c r="AK4939" s="22"/>
      <c r="AL4939" s="22"/>
      <c r="AM4939" s="22"/>
      <c r="AN4939" s="22"/>
    </row>
    <row r="4940" spans="37:40">
      <c r="AK4940" s="22"/>
      <c r="AL4940" s="22"/>
      <c r="AM4940" s="22"/>
      <c r="AN4940" s="22"/>
    </row>
    <row r="4941" spans="37:40">
      <c r="AK4941" s="22"/>
      <c r="AL4941" s="22"/>
      <c r="AM4941" s="22"/>
      <c r="AN4941" s="22"/>
    </row>
    <row r="4942" spans="37:40">
      <c r="AK4942" s="22"/>
      <c r="AL4942" s="22"/>
      <c r="AM4942" s="22"/>
      <c r="AN4942" s="22"/>
    </row>
    <row r="4943" spans="37:40">
      <c r="AK4943" s="22"/>
      <c r="AL4943" s="22"/>
      <c r="AM4943" s="22"/>
      <c r="AN4943" s="22"/>
    </row>
    <row r="4944" spans="37:40">
      <c r="AK4944" s="22"/>
      <c r="AL4944" s="22"/>
      <c r="AM4944" s="22"/>
      <c r="AN4944" s="22"/>
    </row>
    <row r="4945" spans="37:40">
      <c r="AK4945" s="22"/>
      <c r="AL4945" s="22"/>
      <c r="AM4945" s="22"/>
      <c r="AN4945" s="22"/>
    </row>
    <row r="4946" spans="37:40">
      <c r="AK4946" s="22"/>
      <c r="AL4946" s="22"/>
      <c r="AM4946" s="22"/>
      <c r="AN4946" s="22"/>
    </row>
    <row r="4947" spans="37:40">
      <c r="AK4947" s="22"/>
      <c r="AL4947" s="22"/>
      <c r="AM4947" s="22"/>
      <c r="AN4947" s="22"/>
    </row>
    <row r="4948" spans="37:40">
      <c r="AK4948" s="22"/>
      <c r="AL4948" s="22"/>
      <c r="AM4948" s="22"/>
      <c r="AN4948" s="22"/>
    </row>
    <row r="4949" spans="37:40">
      <c r="AK4949" s="22"/>
      <c r="AL4949" s="22"/>
      <c r="AM4949" s="22"/>
      <c r="AN4949" s="22"/>
    </row>
    <row r="4950" spans="37:40">
      <c r="AK4950" s="22"/>
      <c r="AL4950" s="22"/>
      <c r="AM4950" s="22"/>
      <c r="AN4950" s="22"/>
    </row>
    <row r="4951" spans="37:40">
      <c r="AK4951" s="22"/>
      <c r="AL4951" s="22"/>
      <c r="AM4951" s="22"/>
      <c r="AN4951" s="22"/>
    </row>
    <row r="4952" spans="37:40">
      <c r="AK4952" s="22"/>
      <c r="AL4952" s="22"/>
      <c r="AM4952" s="22"/>
      <c r="AN4952" s="22"/>
    </row>
    <row r="4953" spans="37:40">
      <c r="AK4953" s="22"/>
      <c r="AL4953" s="22"/>
      <c r="AM4953" s="22"/>
      <c r="AN4953" s="22"/>
    </row>
    <row r="4954" spans="37:40">
      <c r="AK4954" s="22"/>
      <c r="AL4954" s="22"/>
      <c r="AM4954" s="22"/>
      <c r="AN4954" s="22"/>
    </row>
    <row r="4955" spans="37:40">
      <c r="AK4955" s="22"/>
      <c r="AL4955" s="22"/>
      <c r="AM4955" s="22"/>
      <c r="AN4955" s="22"/>
    </row>
    <row r="4956" spans="37:40">
      <c r="AK4956" s="22"/>
      <c r="AL4956" s="22"/>
      <c r="AM4956" s="22"/>
      <c r="AN4956" s="22"/>
    </row>
    <row r="4957" spans="37:40">
      <c r="AK4957" s="22"/>
      <c r="AL4957" s="22"/>
      <c r="AM4957" s="22"/>
      <c r="AN4957" s="22"/>
    </row>
    <row r="4958" spans="37:40">
      <c r="AK4958" s="22"/>
      <c r="AL4958" s="22"/>
      <c r="AM4958" s="22"/>
      <c r="AN4958" s="22"/>
    </row>
    <row r="4959" spans="37:40">
      <c r="AK4959" s="22"/>
      <c r="AL4959" s="22"/>
      <c r="AM4959" s="22"/>
      <c r="AN4959" s="22"/>
    </row>
    <row r="4960" spans="37:40">
      <c r="AK4960" s="22"/>
      <c r="AL4960" s="22"/>
      <c r="AM4960" s="22"/>
      <c r="AN4960" s="22"/>
    </row>
    <row r="4961" spans="37:40">
      <c r="AK4961" s="22"/>
      <c r="AL4961" s="22"/>
      <c r="AM4961" s="22"/>
      <c r="AN4961" s="22"/>
    </row>
    <row r="4962" spans="37:40">
      <c r="AK4962" s="22"/>
      <c r="AL4962" s="22"/>
      <c r="AM4962" s="22"/>
      <c r="AN4962" s="22"/>
    </row>
    <row r="4963" spans="37:40">
      <c r="AK4963" s="22"/>
      <c r="AL4963" s="22"/>
      <c r="AM4963" s="22"/>
      <c r="AN4963" s="22"/>
    </row>
    <row r="4964" spans="37:40">
      <c r="AK4964" s="22"/>
      <c r="AL4964" s="22"/>
      <c r="AM4964" s="22"/>
      <c r="AN4964" s="22"/>
    </row>
    <row r="4965" spans="37:40">
      <c r="AK4965" s="22"/>
      <c r="AL4965" s="22"/>
      <c r="AM4965" s="22"/>
      <c r="AN4965" s="22"/>
    </row>
    <row r="4966" spans="37:40">
      <c r="AK4966" s="22"/>
      <c r="AL4966" s="22"/>
      <c r="AM4966" s="22"/>
      <c r="AN4966" s="22"/>
    </row>
    <row r="4967" spans="37:40">
      <c r="AK4967" s="22"/>
      <c r="AL4967" s="22"/>
      <c r="AM4967" s="22"/>
      <c r="AN4967" s="22"/>
    </row>
    <row r="4968" spans="37:40">
      <c r="AK4968" s="22"/>
      <c r="AL4968" s="22"/>
      <c r="AM4968" s="22"/>
      <c r="AN4968" s="22"/>
    </row>
    <row r="4969" spans="37:40">
      <c r="AK4969" s="22"/>
      <c r="AL4969" s="22"/>
      <c r="AM4969" s="22"/>
      <c r="AN4969" s="22"/>
    </row>
    <row r="4970" spans="37:40">
      <c r="AK4970" s="22"/>
      <c r="AL4970" s="22"/>
      <c r="AM4970" s="22"/>
      <c r="AN4970" s="22"/>
    </row>
    <row r="4971" spans="37:40">
      <c r="AK4971" s="22"/>
      <c r="AL4971" s="22"/>
      <c r="AM4971" s="22"/>
      <c r="AN4971" s="22"/>
    </row>
    <row r="4972" spans="37:40">
      <c r="AK4972" s="22"/>
      <c r="AL4972" s="22"/>
      <c r="AM4972" s="22"/>
      <c r="AN4972" s="22"/>
    </row>
    <row r="4973" spans="37:40">
      <c r="AK4973" s="22"/>
      <c r="AL4973" s="22"/>
      <c r="AM4973" s="22"/>
      <c r="AN4973" s="22"/>
    </row>
    <row r="4974" spans="37:40">
      <c r="AK4974" s="22"/>
      <c r="AL4974" s="22"/>
      <c r="AM4974" s="22"/>
      <c r="AN4974" s="22"/>
    </row>
    <row r="4975" spans="37:40">
      <c r="AK4975" s="22"/>
      <c r="AL4975" s="22"/>
      <c r="AM4975" s="22"/>
      <c r="AN4975" s="22"/>
    </row>
    <row r="4976" spans="37:40">
      <c r="AK4976" s="22"/>
      <c r="AL4976" s="22"/>
      <c r="AM4976" s="22"/>
      <c r="AN4976" s="22"/>
    </row>
    <row r="4977" spans="37:40">
      <c r="AK4977" s="22"/>
      <c r="AL4977" s="22"/>
      <c r="AM4977" s="22"/>
      <c r="AN4977" s="22"/>
    </row>
    <row r="4978" spans="37:40">
      <c r="AK4978" s="22"/>
      <c r="AL4978" s="22"/>
      <c r="AM4978" s="22"/>
      <c r="AN4978" s="22"/>
    </row>
    <row r="4979" spans="37:40">
      <c r="AK4979" s="22"/>
      <c r="AL4979" s="22"/>
      <c r="AM4979" s="22"/>
      <c r="AN4979" s="22"/>
    </row>
    <row r="4980" spans="37:40">
      <c r="AK4980" s="22"/>
      <c r="AL4980" s="22"/>
      <c r="AM4980" s="22"/>
      <c r="AN4980" s="22"/>
    </row>
    <row r="4981" spans="37:40">
      <c r="AK4981" s="22"/>
      <c r="AL4981" s="22"/>
      <c r="AM4981" s="22"/>
      <c r="AN4981" s="22"/>
    </row>
    <row r="4982" spans="37:40">
      <c r="AK4982" s="22"/>
      <c r="AL4982" s="22"/>
      <c r="AM4982" s="22"/>
      <c r="AN4982" s="22"/>
    </row>
    <row r="4983" spans="37:40">
      <c r="AK4983" s="22"/>
      <c r="AL4983" s="22"/>
      <c r="AM4983" s="22"/>
      <c r="AN4983" s="22"/>
    </row>
    <row r="4984" spans="37:40">
      <c r="AK4984" s="22"/>
      <c r="AL4984" s="22"/>
      <c r="AM4984" s="22"/>
      <c r="AN4984" s="22"/>
    </row>
    <row r="4985" spans="37:40">
      <c r="AK4985" s="22"/>
      <c r="AL4985" s="22"/>
      <c r="AM4985" s="22"/>
      <c r="AN4985" s="22"/>
    </row>
    <row r="4986" spans="37:40">
      <c r="AK4986" s="22"/>
      <c r="AL4986" s="22"/>
      <c r="AM4986" s="22"/>
      <c r="AN4986" s="22"/>
    </row>
    <row r="4987" spans="37:40">
      <c r="AK4987" s="22"/>
      <c r="AL4987" s="22"/>
      <c r="AM4987" s="22"/>
      <c r="AN4987" s="22"/>
    </row>
    <row r="4988" spans="37:40">
      <c r="AK4988" s="22"/>
      <c r="AL4988" s="22"/>
      <c r="AM4988" s="22"/>
      <c r="AN4988" s="22"/>
    </row>
    <row r="4989" spans="37:40">
      <c r="AK4989" s="22"/>
      <c r="AL4989" s="22"/>
      <c r="AM4989" s="22"/>
      <c r="AN4989" s="22"/>
    </row>
    <row r="4990" spans="37:40">
      <c r="AK4990" s="22"/>
      <c r="AL4990" s="22"/>
      <c r="AM4990" s="22"/>
      <c r="AN4990" s="22"/>
    </row>
    <row r="4991" spans="37:40">
      <c r="AK4991" s="22"/>
      <c r="AL4991" s="22"/>
      <c r="AM4991" s="22"/>
      <c r="AN4991" s="22"/>
    </row>
    <row r="4992" spans="37:40">
      <c r="AK4992" s="22"/>
      <c r="AL4992" s="22"/>
      <c r="AM4992" s="22"/>
      <c r="AN4992" s="22"/>
    </row>
    <row r="4993" spans="37:40">
      <c r="AK4993" s="22"/>
      <c r="AL4993" s="22"/>
      <c r="AM4993" s="22"/>
      <c r="AN4993" s="22"/>
    </row>
    <row r="4994" spans="37:40">
      <c r="AK4994" s="22"/>
      <c r="AL4994" s="22"/>
      <c r="AM4994" s="22"/>
      <c r="AN4994" s="22"/>
    </row>
    <row r="4995" spans="37:40">
      <c r="AK4995" s="22"/>
      <c r="AL4995" s="22"/>
      <c r="AM4995" s="22"/>
      <c r="AN4995" s="22"/>
    </row>
    <row r="4996" spans="37:40">
      <c r="AK4996" s="22"/>
      <c r="AL4996" s="22"/>
      <c r="AM4996" s="22"/>
      <c r="AN4996" s="22"/>
    </row>
    <row r="4997" spans="37:40">
      <c r="AK4997" s="22"/>
      <c r="AL4997" s="22"/>
      <c r="AM4997" s="22"/>
      <c r="AN4997" s="22"/>
    </row>
    <row r="4998" spans="37:40">
      <c r="AK4998" s="22"/>
      <c r="AL4998" s="22"/>
      <c r="AM4998" s="22"/>
      <c r="AN4998" s="22"/>
    </row>
    <row r="4999" spans="37:40">
      <c r="AK4999" s="22"/>
      <c r="AL4999" s="22"/>
      <c r="AM4999" s="22"/>
      <c r="AN4999" s="22"/>
    </row>
    <row r="5000" spans="37:40">
      <c r="AK5000" s="22"/>
      <c r="AL5000" s="22"/>
      <c r="AM5000" s="22"/>
      <c r="AN5000" s="22"/>
    </row>
    <row r="5001" spans="37:40">
      <c r="AK5001" s="22"/>
      <c r="AL5001" s="22"/>
      <c r="AM5001" s="22"/>
      <c r="AN5001" s="22"/>
    </row>
    <row r="5002" spans="37:40">
      <c r="AK5002" s="22"/>
      <c r="AL5002" s="22"/>
      <c r="AM5002" s="22"/>
      <c r="AN5002" s="22"/>
    </row>
    <row r="5003" spans="37:40">
      <c r="AK5003" s="22"/>
      <c r="AL5003" s="22"/>
      <c r="AM5003" s="22"/>
      <c r="AN5003" s="22"/>
    </row>
    <row r="5004" spans="37:40">
      <c r="AK5004" s="22"/>
      <c r="AL5004" s="22"/>
      <c r="AM5004" s="22"/>
      <c r="AN5004" s="22"/>
    </row>
    <row r="5005" spans="37:40">
      <c r="AK5005" s="22"/>
      <c r="AL5005" s="22"/>
      <c r="AM5005" s="22"/>
      <c r="AN5005" s="22"/>
    </row>
    <row r="5006" spans="37:40">
      <c r="AK5006" s="22"/>
      <c r="AL5006" s="22"/>
      <c r="AM5006" s="22"/>
      <c r="AN5006" s="22"/>
    </row>
    <row r="5007" spans="37:40">
      <c r="AK5007" s="22"/>
      <c r="AL5007" s="22"/>
      <c r="AM5007" s="22"/>
      <c r="AN5007" s="22"/>
    </row>
    <row r="5008" spans="37:40">
      <c r="AK5008" s="22"/>
      <c r="AL5008" s="22"/>
      <c r="AM5008" s="22"/>
      <c r="AN5008" s="22"/>
    </row>
    <row r="5009" spans="37:40">
      <c r="AK5009" s="22"/>
      <c r="AL5009" s="22"/>
      <c r="AM5009" s="22"/>
      <c r="AN5009" s="22"/>
    </row>
    <row r="5010" spans="37:40">
      <c r="AK5010" s="22"/>
      <c r="AL5010" s="22"/>
      <c r="AM5010" s="22"/>
      <c r="AN5010" s="22"/>
    </row>
    <row r="5011" spans="37:40">
      <c r="AK5011" s="22"/>
      <c r="AL5011" s="22"/>
      <c r="AM5011" s="22"/>
      <c r="AN5011" s="22"/>
    </row>
    <row r="5012" spans="37:40">
      <c r="AK5012" s="22"/>
      <c r="AL5012" s="22"/>
      <c r="AM5012" s="22"/>
      <c r="AN5012" s="22"/>
    </row>
    <row r="5013" spans="37:40">
      <c r="AK5013" s="22"/>
      <c r="AL5013" s="22"/>
      <c r="AM5013" s="22"/>
      <c r="AN5013" s="22"/>
    </row>
    <row r="5014" spans="37:40">
      <c r="AK5014" s="22"/>
      <c r="AL5014" s="22"/>
      <c r="AM5014" s="22"/>
      <c r="AN5014" s="22"/>
    </row>
    <row r="5015" spans="37:40">
      <c r="AK5015" s="22"/>
      <c r="AL5015" s="22"/>
      <c r="AM5015" s="22"/>
      <c r="AN5015" s="22"/>
    </row>
    <row r="5016" spans="37:40">
      <c r="AK5016" s="22"/>
      <c r="AL5016" s="22"/>
      <c r="AM5016" s="22"/>
      <c r="AN5016" s="22"/>
    </row>
    <row r="5017" spans="37:40">
      <c r="AK5017" s="22"/>
      <c r="AL5017" s="22"/>
      <c r="AM5017" s="22"/>
      <c r="AN5017" s="22"/>
    </row>
    <row r="5018" spans="37:40">
      <c r="AK5018" s="22"/>
      <c r="AL5018" s="22"/>
      <c r="AM5018" s="22"/>
      <c r="AN5018" s="22"/>
    </row>
    <row r="5019" spans="37:40">
      <c r="AK5019" s="22"/>
      <c r="AL5019" s="22"/>
      <c r="AM5019" s="22"/>
      <c r="AN5019" s="22"/>
    </row>
    <row r="5020" spans="37:40">
      <c r="AK5020" s="22"/>
      <c r="AL5020" s="22"/>
      <c r="AM5020" s="22"/>
      <c r="AN5020" s="22"/>
    </row>
    <row r="5021" spans="37:40">
      <c r="AK5021" s="22"/>
      <c r="AL5021" s="22"/>
      <c r="AM5021" s="22"/>
      <c r="AN5021" s="22"/>
    </row>
    <row r="5022" spans="37:40">
      <c r="AK5022" s="22"/>
      <c r="AL5022" s="22"/>
      <c r="AM5022" s="22"/>
      <c r="AN5022" s="22"/>
    </row>
    <row r="5023" spans="37:40">
      <c r="AK5023" s="22"/>
      <c r="AL5023" s="22"/>
      <c r="AM5023" s="22"/>
      <c r="AN5023" s="22"/>
    </row>
    <row r="5024" spans="37:40">
      <c r="AK5024" s="22"/>
      <c r="AL5024" s="22"/>
      <c r="AM5024" s="22"/>
      <c r="AN5024" s="22"/>
    </row>
    <row r="5025" spans="37:40">
      <c r="AK5025" s="22"/>
      <c r="AL5025" s="22"/>
      <c r="AM5025" s="22"/>
      <c r="AN5025" s="22"/>
    </row>
    <row r="5026" spans="37:40">
      <c r="AK5026" s="22"/>
      <c r="AL5026" s="22"/>
      <c r="AM5026" s="22"/>
      <c r="AN5026" s="22"/>
    </row>
    <row r="5027" spans="37:40">
      <c r="AK5027" s="22"/>
      <c r="AL5027" s="22"/>
      <c r="AM5027" s="22"/>
      <c r="AN5027" s="22"/>
    </row>
    <row r="5028" spans="37:40">
      <c r="AK5028" s="22"/>
      <c r="AL5028" s="22"/>
      <c r="AM5028" s="22"/>
      <c r="AN5028" s="22"/>
    </row>
    <row r="5029" spans="37:40">
      <c r="AK5029" s="22"/>
      <c r="AL5029" s="22"/>
      <c r="AM5029" s="22"/>
      <c r="AN5029" s="22"/>
    </row>
    <row r="5030" spans="37:40">
      <c r="AK5030" s="22"/>
      <c r="AL5030" s="22"/>
      <c r="AM5030" s="22"/>
      <c r="AN5030" s="22"/>
    </row>
    <row r="5031" spans="37:40">
      <c r="AK5031" s="22"/>
      <c r="AL5031" s="22"/>
      <c r="AM5031" s="22"/>
      <c r="AN5031" s="22"/>
    </row>
    <row r="5032" spans="37:40">
      <c r="AK5032" s="22"/>
      <c r="AL5032" s="22"/>
      <c r="AM5032" s="22"/>
      <c r="AN5032" s="22"/>
    </row>
    <row r="5033" spans="37:40">
      <c r="AK5033" s="22"/>
      <c r="AL5033" s="22"/>
      <c r="AM5033" s="22"/>
      <c r="AN5033" s="22"/>
    </row>
    <row r="5034" spans="37:40">
      <c r="AK5034" s="22"/>
      <c r="AL5034" s="22"/>
      <c r="AM5034" s="22"/>
      <c r="AN5034" s="22"/>
    </row>
    <row r="5035" spans="37:40">
      <c r="AK5035" s="22"/>
      <c r="AL5035" s="22"/>
      <c r="AM5035" s="22"/>
      <c r="AN5035" s="22"/>
    </row>
    <row r="5036" spans="37:40">
      <c r="AK5036" s="22"/>
      <c r="AL5036" s="22"/>
      <c r="AM5036" s="22"/>
      <c r="AN5036" s="22"/>
    </row>
    <row r="5037" spans="37:40">
      <c r="AK5037" s="22"/>
      <c r="AL5037" s="22"/>
      <c r="AM5037" s="22"/>
      <c r="AN5037" s="22"/>
    </row>
    <row r="5038" spans="37:40">
      <c r="AK5038" s="22"/>
      <c r="AL5038" s="22"/>
      <c r="AM5038" s="22"/>
      <c r="AN5038" s="22"/>
    </row>
    <row r="5039" spans="37:40">
      <c r="AK5039" s="22"/>
      <c r="AL5039" s="22"/>
      <c r="AM5039" s="22"/>
      <c r="AN5039" s="22"/>
    </row>
    <row r="5040" spans="37:40">
      <c r="AK5040" s="22"/>
      <c r="AL5040" s="22"/>
      <c r="AM5040" s="22"/>
      <c r="AN5040" s="22"/>
    </row>
    <row r="5041" spans="37:40">
      <c r="AK5041" s="22"/>
      <c r="AL5041" s="22"/>
      <c r="AM5041" s="22"/>
      <c r="AN5041" s="22"/>
    </row>
    <row r="5042" spans="37:40">
      <c r="AK5042" s="22"/>
      <c r="AL5042" s="22"/>
      <c r="AM5042" s="22"/>
      <c r="AN5042" s="22"/>
    </row>
    <row r="5043" spans="37:40">
      <c r="AK5043" s="22"/>
      <c r="AL5043" s="22"/>
      <c r="AM5043" s="22"/>
      <c r="AN5043" s="22"/>
    </row>
    <row r="5044" spans="37:40">
      <c r="AK5044" s="22"/>
      <c r="AL5044" s="22"/>
      <c r="AM5044" s="22"/>
      <c r="AN5044" s="22"/>
    </row>
    <row r="5045" spans="37:40">
      <c r="AK5045" s="22"/>
      <c r="AL5045" s="22"/>
      <c r="AM5045" s="22"/>
      <c r="AN5045" s="22"/>
    </row>
    <row r="5046" spans="37:40">
      <c r="AK5046" s="22"/>
      <c r="AL5046" s="22"/>
      <c r="AM5046" s="22"/>
      <c r="AN5046" s="22"/>
    </row>
    <row r="5047" spans="37:40">
      <c r="AK5047" s="22"/>
      <c r="AL5047" s="22"/>
      <c r="AM5047" s="22"/>
      <c r="AN5047" s="22"/>
    </row>
    <row r="5048" spans="37:40">
      <c r="AK5048" s="22"/>
      <c r="AL5048" s="22"/>
      <c r="AM5048" s="22"/>
      <c r="AN5048" s="22"/>
    </row>
    <row r="5049" spans="37:40">
      <c r="AK5049" s="22"/>
      <c r="AL5049" s="22"/>
      <c r="AM5049" s="22"/>
      <c r="AN5049" s="22"/>
    </row>
    <row r="5050" spans="37:40">
      <c r="AK5050" s="22"/>
      <c r="AL5050" s="22"/>
      <c r="AM5050" s="22"/>
      <c r="AN5050" s="22"/>
    </row>
    <row r="5051" spans="37:40">
      <c r="AK5051" s="22"/>
      <c r="AL5051" s="22"/>
      <c r="AM5051" s="22"/>
      <c r="AN5051" s="22"/>
    </row>
    <row r="5052" spans="37:40">
      <c r="AK5052" s="22"/>
      <c r="AL5052" s="22"/>
      <c r="AM5052" s="22"/>
      <c r="AN5052" s="22"/>
    </row>
    <row r="5053" spans="37:40">
      <c r="AK5053" s="22"/>
      <c r="AL5053" s="22"/>
      <c r="AM5053" s="22"/>
      <c r="AN5053" s="22"/>
    </row>
    <row r="5054" spans="37:40">
      <c r="AK5054" s="22"/>
      <c r="AL5054" s="22"/>
      <c r="AM5054" s="22"/>
      <c r="AN5054" s="22"/>
    </row>
    <row r="5055" spans="37:40">
      <c r="AK5055" s="22"/>
      <c r="AL5055" s="22"/>
      <c r="AM5055" s="22"/>
      <c r="AN5055" s="22"/>
    </row>
    <row r="5056" spans="37:40">
      <c r="AK5056" s="22"/>
      <c r="AL5056" s="22"/>
      <c r="AM5056" s="22"/>
      <c r="AN5056" s="22"/>
    </row>
    <row r="5057" spans="37:40">
      <c r="AK5057" s="22"/>
      <c r="AL5057" s="22"/>
      <c r="AM5057" s="22"/>
      <c r="AN5057" s="22"/>
    </row>
    <row r="5058" spans="37:40">
      <c r="AK5058" s="22"/>
      <c r="AL5058" s="22"/>
      <c r="AM5058" s="22"/>
      <c r="AN5058" s="22"/>
    </row>
    <row r="5059" spans="37:40">
      <c r="AK5059" s="22"/>
      <c r="AL5059" s="22"/>
      <c r="AM5059" s="22"/>
      <c r="AN5059" s="22"/>
    </row>
    <row r="5060" spans="37:40">
      <c r="AK5060" s="22"/>
      <c r="AL5060" s="22"/>
      <c r="AM5060" s="22"/>
      <c r="AN5060" s="22"/>
    </row>
    <row r="5061" spans="37:40">
      <c r="AK5061" s="22"/>
      <c r="AL5061" s="22"/>
      <c r="AM5061" s="22"/>
      <c r="AN5061" s="22"/>
    </row>
    <row r="5062" spans="37:40">
      <c r="AK5062" s="22"/>
      <c r="AL5062" s="22"/>
      <c r="AM5062" s="22"/>
      <c r="AN5062" s="22"/>
    </row>
    <row r="5063" spans="37:40">
      <c r="AK5063" s="22"/>
      <c r="AL5063" s="22"/>
      <c r="AM5063" s="22"/>
      <c r="AN5063" s="22"/>
    </row>
    <row r="5064" spans="37:40">
      <c r="AK5064" s="22"/>
      <c r="AL5064" s="22"/>
      <c r="AM5064" s="22"/>
      <c r="AN5064" s="22"/>
    </row>
    <row r="5065" spans="37:40">
      <c r="AK5065" s="22"/>
      <c r="AL5065" s="22"/>
      <c r="AM5065" s="22"/>
      <c r="AN5065" s="22"/>
    </row>
    <row r="5066" spans="37:40">
      <c r="AK5066" s="22"/>
      <c r="AL5066" s="22"/>
      <c r="AM5066" s="22"/>
      <c r="AN5066" s="22"/>
    </row>
    <row r="5067" spans="37:40">
      <c r="AK5067" s="22"/>
      <c r="AL5067" s="22"/>
      <c r="AM5067" s="22"/>
      <c r="AN5067" s="22"/>
    </row>
    <row r="5068" spans="37:40">
      <c r="AK5068" s="22"/>
      <c r="AL5068" s="22"/>
      <c r="AM5068" s="22"/>
      <c r="AN5068" s="22"/>
    </row>
    <row r="5069" spans="37:40">
      <c r="AK5069" s="22"/>
      <c r="AL5069" s="22"/>
      <c r="AM5069" s="22"/>
      <c r="AN5069" s="22"/>
    </row>
    <row r="5070" spans="37:40">
      <c r="AK5070" s="22"/>
      <c r="AL5070" s="22"/>
      <c r="AM5070" s="22"/>
      <c r="AN5070" s="22"/>
    </row>
    <row r="5071" spans="37:40">
      <c r="AK5071" s="22"/>
      <c r="AL5071" s="22"/>
      <c r="AM5071" s="22"/>
      <c r="AN5071" s="22"/>
    </row>
    <row r="5072" spans="37:40">
      <c r="AK5072" s="22"/>
      <c r="AL5072" s="22"/>
      <c r="AM5072" s="22"/>
      <c r="AN5072" s="22"/>
    </row>
    <row r="5073" spans="37:40">
      <c r="AK5073" s="22"/>
      <c r="AL5073" s="22"/>
      <c r="AM5073" s="22"/>
      <c r="AN5073" s="22"/>
    </row>
    <row r="5074" spans="37:40">
      <c r="AK5074" s="22"/>
      <c r="AL5074" s="22"/>
      <c r="AM5074" s="22"/>
      <c r="AN5074" s="22"/>
    </row>
    <row r="5075" spans="37:40">
      <c r="AK5075" s="22"/>
      <c r="AL5075" s="22"/>
      <c r="AM5075" s="22"/>
      <c r="AN5075" s="22"/>
    </row>
    <row r="5076" spans="37:40">
      <c r="AK5076" s="22"/>
      <c r="AL5076" s="22"/>
      <c r="AM5076" s="22"/>
      <c r="AN5076" s="22"/>
    </row>
    <row r="5077" spans="37:40">
      <c r="AK5077" s="22"/>
      <c r="AL5077" s="22"/>
      <c r="AM5077" s="22"/>
      <c r="AN5077" s="22"/>
    </row>
    <row r="5078" spans="37:40">
      <c r="AK5078" s="22"/>
      <c r="AL5078" s="22"/>
      <c r="AM5078" s="22"/>
      <c r="AN5078" s="22"/>
    </row>
    <row r="5079" spans="37:40">
      <c r="AK5079" s="22"/>
      <c r="AL5079" s="22"/>
      <c r="AM5079" s="22"/>
      <c r="AN5079" s="22"/>
    </row>
    <row r="5080" spans="37:40">
      <c r="AK5080" s="22"/>
      <c r="AL5080" s="22"/>
      <c r="AM5080" s="22"/>
      <c r="AN5080" s="22"/>
    </row>
    <row r="5081" spans="37:40">
      <c r="AK5081" s="22"/>
      <c r="AL5081" s="22"/>
      <c r="AM5081" s="22"/>
      <c r="AN5081" s="22"/>
    </row>
    <row r="5082" spans="37:40">
      <c r="AK5082" s="22"/>
      <c r="AL5082" s="22"/>
      <c r="AM5082" s="22"/>
      <c r="AN5082" s="22"/>
    </row>
    <row r="5083" spans="37:40">
      <c r="AK5083" s="22"/>
      <c r="AL5083" s="22"/>
      <c r="AM5083" s="22"/>
      <c r="AN5083" s="22"/>
    </row>
    <row r="5084" spans="37:40">
      <c r="AK5084" s="22"/>
      <c r="AL5084" s="22"/>
      <c r="AM5084" s="22"/>
      <c r="AN5084" s="22"/>
    </row>
    <row r="5085" spans="37:40">
      <c r="AK5085" s="22"/>
      <c r="AL5085" s="22"/>
      <c r="AM5085" s="22"/>
      <c r="AN5085" s="22"/>
    </row>
    <row r="5086" spans="37:40">
      <c r="AK5086" s="22"/>
      <c r="AL5086" s="22"/>
      <c r="AM5086" s="22"/>
      <c r="AN5086" s="22"/>
    </row>
    <row r="5087" spans="37:40">
      <c r="AK5087" s="22"/>
      <c r="AL5087" s="22"/>
      <c r="AM5087" s="22"/>
      <c r="AN5087" s="22"/>
    </row>
    <row r="5088" spans="37:40">
      <c r="AK5088" s="22"/>
      <c r="AL5088" s="22"/>
      <c r="AM5088" s="22"/>
      <c r="AN5088" s="22"/>
    </row>
    <row r="5089" spans="37:40">
      <c r="AK5089" s="22"/>
      <c r="AL5089" s="22"/>
      <c r="AM5089" s="22"/>
      <c r="AN5089" s="22"/>
    </row>
    <row r="5090" spans="37:40">
      <c r="AK5090" s="22"/>
      <c r="AL5090" s="22"/>
      <c r="AM5090" s="22"/>
      <c r="AN5090" s="22"/>
    </row>
    <row r="5091" spans="37:40">
      <c r="AK5091" s="22"/>
      <c r="AL5091" s="22"/>
      <c r="AM5091" s="22"/>
      <c r="AN5091" s="22"/>
    </row>
    <row r="5092" spans="37:40">
      <c r="AK5092" s="22"/>
      <c r="AL5092" s="22"/>
      <c r="AM5092" s="22"/>
      <c r="AN5092" s="22"/>
    </row>
    <row r="5093" spans="37:40">
      <c r="AK5093" s="22"/>
      <c r="AL5093" s="22"/>
      <c r="AM5093" s="22"/>
      <c r="AN5093" s="22"/>
    </row>
    <row r="5094" spans="37:40">
      <c r="AK5094" s="22"/>
      <c r="AL5094" s="22"/>
      <c r="AM5094" s="22"/>
      <c r="AN5094" s="22"/>
    </row>
    <row r="5095" spans="37:40">
      <c r="AK5095" s="22"/>
      <c r="AL5095" s="22"/>
      <c r="AM5095" s="22"/>
      <c r="AN5095" s="22"/>
    </row>
    <row r="5096" spans="37:40">
      <c r="AK5096" s="22"/>
      <c r="AL5096" s="22"/>
      <c r="AM5096" s="22"/>
      <c r="AN5096" s="22"/>
    </row>
    <row r="5097" spans="37:40">
      <c r="AK5097" s="22"/>
      <c r="AL5097" s="22"/>
      <c r="AM5097" s="22"/>
      <c r="AN5097" s="22"/>
    </row>
    <row r="5098" spans="37:40">
      <c r="AK5098" s="22"/>
      <c r="AL5098" s="22"/>
      <c r="AM5098" s="22"/>
      <c r="AN5098" s="22"/>
    </row>
    <row r="5099" spans="37:40">
      <c r="AK5099" s="22"/>
      <c r="AL5099" s="22"/>
      <c r="AM5099" s="22"/>
      <c r="AN5099" s="22"/>
    </row>
    <row r="5100" spans="37:40">
      <c r="AK5100" s="22"/>
      <c r="AL5100" s="22"/>
      <c r="AM5100" s="22"/>
      <c r="AN5100" s="22"/>
    </row>
    <row r="5101" spans="37:40">
      <c r="AK5101" s="22"/>
      <c r="AL5101" s="22"/>
      <c r="AM5101" s="22"/>
      <c r="AN5101" s="22"/>
    </row>
    <row r="5102" spans="37:40">
      <c r="AK5102" s="22"/>
      <c r="AL5102" s="22"/>
      <c r="AM5102" s="22"/>
      <c r="AN5102" s="22"/>
    </row>
    <row r="5103" spans="37:40">
      <c r="AK5103" s="22"/>
      <c r="AL5103" s="22"/>
      <c r="AM5103" s="22"/>
      <c r="AN5103" s="22"/>
    </row>
    <row r="5104" spans="37:40">
      <c r="AK5104" s="22"/>
      <c r="AL5104" s="22"/>
      <c r="AM5104" s="22"/>
      <c r="AN5104" s="22"/>
    </row>
    <row r="5105" spans="37:40">
      <c r="AK5105" s="22"/>
      <c r="AL5105" s="22"/>
      <c r="AM5105" s="22"/>
      <c r="AN5105" s="22"/>
    </row>
    <row r="5106" spans="37:40">
      <c r="AK5106" s="22"/>
      <c r="AL5106" s="22"/>
      <c r="AM5106" s="22"/>
      <c r="AN5106" s="22"/>
    </row>
    <row r="5107" spans="37:40">
      <c r="AK5107" s="22"/>
      <c r="AL5107" s="22"/>
      <c r="AM5107" s="22"/>
      <c r="AN5107" s="22"/>
    </row>
    <row r="5108" spans="37:40">
      <c r="AK5108" s="22"/>
      <c r="AL5108" s="22"/>
      <c r="AM5108" s="22"/>
      <c r="AN5108" s="22"/>
    </row>
    <row r="5109" spans="37:40">
      <c r="AK5109" s="22"/>
      <c r="AL5109" s="22"/>
      <c r="AM5109" s="22"/>
      <c r="AN5109" s="22"/>
    </row>
    <row r="5110" spans="37:40">
      <c r="AK5110" s="22"/>
      <c r="AL5110" s="22"/>
      <c r="AM5110" s="22"/>
      <c r="AN5110" s="22"/>
    </row>
    <row r="5111" spans="37:40">
      <c r="AK5111" s="22"/>
      <c r="AL5111" s="22"/>
      <c r="AM5111" s="22"/>
      <c r="AN5111" s="22"/>
    </row>
    <row r="5112" spans="37:40">
      <c r="AK5112" s="22"/>
      <c r="AL5112" s="22"/>
      <c r="AM5112" s="22"/>
      <c r="AN5112" s="22"/>
    </row>
    <row r="5113" spans="37:40">
      <c r="AK5113" s="22"/>
      <c r="AL5113" s="22"/>
      <c r="AM5113" s="22"/>
      <c r="AN5113" s="22"/>
    </row>
    <row r="5114" spans="37:40">
      <c r="AK5114" s="22"/>
      <c r="AL5114" s="22"/>
      <c r="AM5114" s="22"/>
      <c r="AN5114" s="22"/>
    </row>
    <row r="5115" spans="37:40">
      <c r="AK5115" s="22"/>
      <c r="AL5115" s="22"/>
      <c r="AM5115" s="22"/>
      <c r="AN5115" s="22"/>
    </row>
    <row r="5116" spans="37:40">
      <c r="AK5116" s="22"/>
      <c r="AL5116" s="22"/>
      <c r="AM5116" s="22"/>
      <c r="AN5116" s="22"/>
    </row>
    <row r="5117" spans="37:40">
      <c r="AK5117" s="22"/>
      <c r="AL5117" s="22"/>
      <c r="AM5117" s="22"/>
      <c r="AN5117" s="22"/>
    </row>
    <row r="5118" spans="37:40">
      <c r="AK5118" s="22"/>
      <c r="AL5118" s="22"/>
      <c r="AM5118" s="22"/>
      <c r="AN5118" s="22"/>
    </row>
    <row r="5119" spans="37:40">
      <c r="AK5119" s="22"/>
      <c r="AL5119" s="22"/>
      <c r="AM5119" s="22"/>
      <c r="AN5119" s="22"/>
    </row>
    <row r="5120" spans="37:40">
      <c r="AK5120" s="22"/>
      <c r="AL5120" s="22"/>
      <c r="AM5120" s="22"/>
      <c r="AN5120" s="22"/>
    </row>
    <row r="5121" spans="37:40">
      <c r="AK5121" s="22"/>
      <c r="AL5121" s="22"/>
      <c r="AM5121" s="22"/>
      <c r="AN5121" s="22"/>
    </row>
    <row r="5122" spans="37:40">
      <c r="AK5122" s="22"/>
      <c r="AL5122" s="22"/>
      <c r="AM5122" s="22"/>
      <c r="AN5122" s="22"/>
    </row>
    <row r="5123" spans="37:40">
      <c r="AK5123" s="22"/>
      <c r="AL5123" s="22"/>
      <c r="AM5123" s="22"/>
      <c r="AN5123" s="22"/>
    </row>
    <row r="5124" spans="37:40">
      <c r="AK5124" s="22"/>
      <c r="AL5124" s="22"/>
      <c r="AM5124" s="22"/>
      <c r="AN5124" s="22"/>
    </row>
    <row r="5125" spans="37:40">
      <c r="AK5125" s="22"/>
      <c r="AL5125" s="22"/>
      <c r="AM5125" s="22"/>
      <c r="AN5125" s="22"/>
    </row>
    <row r="5126" spans="37:40">
      <c r="AK5126" s="22"/>
      <c r="AL5126" s="22"/>
      <c r="AM5126" s="22"/>
      <c r="AN5126" s="22"/>
    </row>
    <row r="5127" spans="37:40">
      <c r="AK5127" s="22"/>
      <c r="AL5127" s="22"/>
      <c r="AM5127" s="22"/>
      <c r="AN5127" s="22"/>
    </row>
    <row r="5128" spans="37:40">
      <c r="AK5128" s="22"/>
      <c r="AL5128" s="22"/>
      <c r="AM5128" s="22"/>
      <c r="AN5128" s="22"/>
    </row>
    <row r="5129" spans="37:40">
      <c r="AK5129" s="22"/>
      <c r="AL5129" s="22"/>
      <c r="AM5129" s="22"/>
      <c r="AN5129" s="22"/>
    </row>
    <row r="5130" spans="37:40">
      <c r="AK5130" s="22"/>
      <c r="AL5130" s="22"/>
      <c r="AM5130" s="22"/>
      <c r="AN5130" s="22"/>
    </row>
    <row r="5131" spans="37:40">
      <c r="AK5131" s="22"/>
      <c r="AL5131" s="22"/>
      <c r="AM5131" s="22"/>
      <c r="AN5131" s="22"/>
    </row>
    <row r="5132" spans="37:40">
      <c r="AK5132" s="22"/>
      <c r="AL5132" s="22"/>
      <c r="AM5132" s="22"/>
      <c r="AN5132" s="22"/>
    </row>
    <row r="5133" spans="37:40">
      <c r="AK5133" s="22"/>
      <c r="AL5133" s="22"/>
      <c r="AM5133" s="22"/>
      <c r="AN5133" s="22"/>
    </row>
    <row r="5134" spans="37:40">
      <c r="AK5134" s="22"/>
      <c r="AL5134" s="22"/>
      <c r="AM5134" s="22"/>
      <c r="AN5134" s="22"/>
    </row>
    <row r="5135" spans="37:40">
      <c r="AK5135" s="22"/>
      <c r="AL5135" s="22"/>
      <c r="AM5135" s="22"/>
      <c r="AN5135" s="22"/>
    </row>
    <row r="5136" spans="37:40">
      <c r="AK5136" s="22"/>
      <c r="AL5136" s="22"/>
      <c r="AM5136" s="22"/>
      <c r="AN5136" s="22"/>
    </row>
    <row r="5137" spans="37:40">
      <c r="AK5137" s="22"/>
      <c r="AL5137" s="22"/>
      <c r="AM5137" s="22"/>
      <c r="AN5137" s="22"/>
    </row>
    <row r="5138" spans="37:40">
      <c r="AK5138" s="22"/>
      <c r="AL5138" s="22"/>
      <c r="AM5138" s="22"/>
      <c r="AN5138" s="22"/>
    </row>
    <row r="5139" spans="37:40">
      <c r="AK5139" s="22"/>
      <c r="AL5139" s="22"/>
      <c r="AM5139" s="22"/>
      <c r="AN5139" s="22"/>
    </row>
    <row r="5140" spans="37:40">
      <c r="AK5140" s="22"/>
      <c r="AL5140" s="22"/>
      <c r="AM5140" s="22"/>
      <c r="AN5140" s="22"/>
    </row>
    <row r="5141" spans="37:40">
      <c r="AK5141" s="22"/>
      <c r="AL5141" s="22"/>
      <c r="AM5141" s="22"/>
      <c r="AN5141" s="22"/>
    </row>
    <row r="5142" spans="37:40">
      <c r="AK5142" s="22"/>
      <c r="AL5142" s="22"/>
      <c r="AM5142" s="22"/>
      <c r="AN5142" s="22"/>
    </row>
    <row r="5143" spans="37:40">
      <c r="AK5143" s="22"/>
      <c r="AL5143" s="22"/>
      <c r="AM5143" s="22"/>
      <c r="AN5143" s="22"/>
    </row>
    <row r="5144" spans="37:40">
      <c r="AK5144" s="22"/>
      <c r="AL5144" s="22"/>
      <c r="AM5144" s="22"/>
      <c r="AN5144" s="22"/>
    </row>
    <row r="5145" spans="37:40">
      <c r="AK5145" s="22"/>
      <c r="AL5145" s="22"/>
      <c r="AM5145" s="22"/>
      <c r="AN5145" s="22"/>
    </row>
    <row r="5146" spans="37:40">
      <c r="AK5146" s="22"/>
      <c r="AL5146" s="22"/>
      <c r="AM5146" s="22"/>
      <c r="AN5146" s="22"/>
    </row>
    <row r="5147" spans="37:40">
      <c r="AK5147" s="22"/>
      <c r="AL5147" s="22"/>
      <c r="AM5147" s="22"/>
      <c r="AN5147" s="22"/>
    </row>
    <row r="5148" spans="37:40">
      <c r="AK5148" s="22"/>
      <c r="AL5148" s="22"/>
      <c r="AM5148" s="22"/>
      <c r="AN5148" s="22"/>
    </row>
    <row r="5149" spans="37:40">
      <c r="AK5149" s="22"/>
      <c r="AL5149" s="22"/>
      <c r="AM5149" s="22"/>
      <c r="AN5149" s="22"/>
    </row>
    <row r="5150" spans="37:40">
      <c r="AK5150" s="22"/>
      <c r="AL5150" s="22"/>
      <c r="AM5150" s="22"/>
      <c r="AN5150" s="22"/>
    </row>
    <row r="5151" spans="37:40">
      <c r="AK5151" s="22"/>
      <c r="AL5151" s="22"/>
      <c r="AM5151" s="22"/>
      <c r="AN5151" s="22"/>
    </row>
    <row r="5152" spans="37:40">
      <c r="AK5152" s="22"/>
      <c r="AL5152" s="22"/>
      <c r="AM5152" s="22"/>
      <c r="AN5152" s="22"/>
    </row>
    <row r="5153" spans="37:40">
      <c r="AK5153" s="22"/>
      <c r="AL5153" s="22"/>
      <c r="AM5153" s="22"/>
      <c r="AN5153" s="22"/>
    </row>
    <row r="5154" spans="37:40">
      <c r="AK5154" s="22"/>
      <c r="AL5154" s="22"/>
      <c r="AM5154" s="22"/>
      <c r="AN5154" s="22"/>
    </row>
    <row r="5155" spans="37:40">
      <c r="AK5155" s="22"/>
      <c r="AL5155" s="22"/>
      <c r="AM5155" s="22"/>
      <c r="AN5155" s="22"/>
    </row>
    <row r="5156" spans="37:40">
      <c r="AK5156" s="22"/>
      <c r="AL5156" s="22"/>
      <c r="AM5156" s="22"/>
      <c r="AN5156" s="22"/>
    </row>
    <row r="5157" spans="37:40">
      <c r="AK5157" s="22"/>
      <c r="AL5157" s="22"/>
      <c r="AM5157" s="22"/>
      <c r="AN5157" s="22"/>
    </row>
    <row r="5158" spans="37:40">
      <c r="AK5158" s="22"/>
      <c r="AL5158" s="22"/>
      <c r="AM5158" s="22"/>
      <c r="AN5158" s="22"/>
    </row>
    <row r="5159" spans="37:40">
      <c r="AK5159" s="22"/>
      <c r="AL5159" s="22"/>
      <c r="AM5159" s="22"/>
      <c r="AN5159" s="22"/>
    </row>
    <row r="5160" spans="37:40">
      <c r="AK5160" s="22"/>
      <c r="AL5160" s="22"/>
      <c r="AM5160" s="22"/>
      <c r="AN5160" s="22"/>
    </row>
    <row r="5161" spans="37:40">
      <c r="AK5161" s="22"/>
      <c r="AL5161" s="22"/>
      <c r="AM5161" s="22"/>
      <c r="AN5161" s="22"/>
    </row>
    <row r="5162" spans="37:40">
      <c r="AK5162" s="22"/>
      <c r="AL5162" s="22"/>
      <c r="AM5162" s="22"/>
      <c r="AN5162" s="22"/>
    </row>
    <row r="5163" spans="37:40">
      <c r="AK5163" s="22"/>
      <c r="AL5163" s="22"/>
      <c r="AM5163" s="22"/>
      <c r="AN5163" s="22"/>
    </row>
    <row r="5164" spans="37:40">
      <c r="AK5164" s="22"/>
      <c r="AL5164" s="22"/>
      <c r="AM5164" s="22"/>
      <c r="AN5164" s="22"/>
    </row>
    <row r="5165" spans="37:40">
      <c r="AK5165" s="22"/>
      <c r="AL5165" s="22"/>
      <c r="AM5165" s="22"/>
      <c r="AN5165" s="22"/>
    </row>
    <row r="5166" spans="37:40">
      <c r="AK5166" s="22"/>
      <c r="AL5166" s="22"/>
      <c r="AM5166" s="22"/>
      <c r="AN5166" s="22"/>
    </row>
    <row r="5167" spans="37:40">
      <c r="AK5167" s="22"/>
      <c r="AL5167" s="22"/>
      <c r="AM5167" s="22"/>
      <c r="AN5167" s="22"/>
    </row>
    <row r="5168" spans="37:40">
      <c r="AK5168" s="22"/>
      <c r="AL5168" s="22"/>
      <c r="AM5168" s="22"/>
      <c r="AN5168" s="22"/>
    </row>
    <row r="5169" spans="37:40">
      <c r="AK5169" s="22"/>
      <c r="AL5169" s="22"/>
      <c r="AM5169" s="22"/>
      <c r="AN5169" s="22"/>
    </row>
    <row r="5170" spans="37:40">
      <c r="AK5170" s="22"/>
      <c r="AL5170" s="22"/>
      <c r="AM5170" s="22"/>
      <c r="AN5170" s="22"/>
    </row>
    <row r="5171" spans="37:40">
      <c r="AK5171" s="22"/>
      <c r="AL5171" s="22"/>
      <c r="AM5171" s="22"/>
      <c r="AN5171" s="22"/>
    </row>
    <row r="5172" spans="37:40">
      <c r="AK5172" s="22"/>
      <c r="AL5172" s="22"/>
      <c r="AM5172" s="22"/>
      <c r="AN5172" s="22"/>
    </row>
    <row r="5173" spans="37:40">
      <c r="AK5173" s="22"/>
      <c r="AL5173" s="22"/>
      <c r="AM5173" s="22"/>
      <c r="AN5173" s="22"/>
    </row>
    <row r="5174" spans="37:40">
      <c r="AK5174" s="22"/>
      <c r="AL5174" s="22"/>
      <c r="AM5174" s="22"/>
      <c r="AN5174" s="22"/>
    </row>
    <row r="5175" spans="37:40">
      <c r="AK5175" s="22"/>
      <c r="AL5175" s="22"/>
      <c r="AM5175" s="22"/>
      <c r="AN5175" s="22"/>
    </row>
    <row r="5176" spans="37:40">
      <c r="AK5176" s="22"/>
      <c r="AL5176" s="22"/>
      <c r="AM5176" s="22"/>
      <c r="AN5176" s="22"/>
    </row>
    <row r="5177" spans="37:40">
      <c r="AK5177" s="22"/>
      <c r="AL5177" s="22"/>
      <c r="AM5177" s="22"/>
      <c r="AN5177" s="22"/>
    </row>
    <row r="5178" spans="37:40">
      <c r="AK5178" s="22"/>
      <c r="AL5178" s="22"/>
      <c r="AM5178" s="22"/>
      <c r="AN5178" s="22"/>
    </row>
    <row r="5179" spans="37:40">
      <c r="AK5179" s="22"/>
      <c r="AL5179" s="22"/>
      <c r="AM5179" s="22"/>
      <c r="AN5179" s="22"/>
    </row>
    <row r="5180" spans="37:40">
      <c r="AK5180" s="22"/>
      <c r="AL5180" s="22"/>
      <c r="AM5180" s="22"/>
      <c r="AN5180" s="22"/>
    </row>
    <row r="5181" spans="37:40">
      <c r="AK5181" s="22"/>
      <c r="AL5181" s="22"/>
      <c r="AM5181" s="22"/>
      <c r="AN5181" s="22"/>
    </row>
    <row r="5182" spans="37:40">
      <c r="AK5182" s="22"/>
      <c r="AL5182" s="22"/>
      <c r="AM5182" s="22"/>
      <c r="AN5182" s="22"/>
    </row>
    <row r="5183" spans="37:40">
      <c r="AK5183" s="22"/>
      <c r="AL5183" s="22"/>
      <c r="AM5183" s="22"/>
      <c r="AN5183" s="22"/>
    </row>
    <row r="5184" spans="37:40">
      <c r="AK5184" s="22"/>
      <c r="AL5184" s="22"/>
      <c r="AM5184" s="22"/>
      <c r="AN5184" s="22"/>
    </row>
    <row r="5185" spans="37:40">
      <c r="AK5185" s="22"/>
      <c r="AL5185" s="22"/>
      <c r="AM5185" s="22"/>
      <c r="AN5185" s="22"/>
    </row>
    <row r="5186" spans="37:40">
      <c r="AK5186" s="22"/>
      <c r="AL5186" s="22"/>
      <c r="AM5186" s="22"/>
      <c r="AN5186" s="22"/>
    </row>
    <row r="5187" spans="37:40">
      <c r="AK5187" s="22"/>
      <c r="AL5187" s="22"/>
      <c r="AM5187" s="22"/>
      <c r="AN5187" s="22"/>
    </row>
    <row r="5188" spans="37:40">
      <c r="AK5188" s="22"/>
      <c r="AL5188" s="22"/>
      <c r="AM5188" s="22"/>
      <c r="AN5188" s="22"/>
    </row>
    <row r="5189" spans="37:40">
      <c r="AK5189" s="22"/>
      <c r="AL5189" s="22"/>
      <c r="AM5189" s="22"/>
      <c r="AN5189" s="22"/>
    </row>
    <row r="5190" spans="37:40">
      <c r="AK5190" s="22"/>
      <c r="AL5190" s="22"/>
      <c r="AM5190" s="22"/>
      <c r="AN5190" s="22"/>
    </row>
    <row r="5191" spans="37:40">
      <c r="AK5191" s="22"/>
      <c r="AL5191" s="22"/>
      <c r="AM5191" s="22"/>
      <c r="AN5191" s="22"/>
    </row>
    <row r="5192" spans="37:40">
      <c r="AK5192" s="22"/>
      <c r="AL5192" s="22"/>
      <c r="AM5192" s="22"/>
      <c r="AN5192" s="22"/>
    </row>
    <row r="5193" spans="37:40">
      <c r="AK5193" s="22"/>
      <c r="AL5193" s="22"/>
      <c r="AM5193" s="22"/>
      <c r="AN5193" s="22"/>
    </row>
    <row r="5194" spans="37:40">
      <c r="AK5194" s="22"/>
      <c r="AL5194" s="22"/>
      <c r="AM5194" s="22"/>
      <c r="AN5194" s="22"/>
    </row>
    <row r="5195" spans="37:40">
      <c r="AK5195" s="22"/>
      <c r="AL5195" s="22"/>
      <c r="AM5195" s="22"/>
      <c r="AN5195" s="22"/>
    </row>
    <row r="5196" spans="37:40">
      <c r="AK5196" s="22"/>
      <c r="AL5196" s="22"/>
      <c r="AM5196" s="22"/>
      <c r="AN5196" s="22"/>
    </row>
    <row r="5197" spans="37:40">
      <c r="AK5197" s="22"/>
      <c r="AL5197" s="22"/>
      <c r="AM5197" s="22"/>
      <c r="AN5197" s="22"/>
    </row>
    <row r="5198" spans="37:40">
      <c r="AK5198" s="22"/>
      <c r="AL5198" s="22"/>
      <c r="AM5198" s="22"/>
      <c r="AN5198" s="22"/>
    </row>
    <row r="5199" spans="37:40">
      <c r="AK5199" s="22"/>
      <c r="AL5199" s="22"/>
      <c r="AM5199" s="22"/>
      <c r="AN5199" s="22"/>
    </row>
    <row r="5200" spans="37:40">
      <c r="AK5200" s="22"/>
      <c r="AL5200" s="22"/>
      <c r="AM5200" s="22"/>
      <c r="AN5200" s="22"/>
    </row>
    <row r="5201" spans="37:40">
      <c r="AK5201" s="22"/>
      <c r="AL5201" s="22"/>
      <c r="AM5201" s="22"/>
      <c r="AN5201" s="22"/>
    </row>
    <row r="5202" spans="37:40">
      <c r="AK5202" s="22"/>
      <c r="AL5202" s="22"/>
      <c r="AM5202" s="22"/>
      <c r="AN5202" s="22"/>
    </row>
    <row r="5203" spans="37:40">
      <c r="AK5203" s="22"/>
      <c r="AL5203" s="22"/>
      <c r="AM5203" s="22"/>
      <c r="AN5203" s="22"/>
    </row>
    <row r="5204" spans="37:40">
      <c r="AK5204" s="22"/>
      <c r="AL5204" s="22"/>
      <c r="AM5204" s="22"/>
      <c r="AN5204" s="22"/>
    </row>
    <row r="5205" spans="37:40">
      <c r="AK5205" s="22"/>
      <c r="AL5205" s="22"/>
      <c r="AM5205" s="22"/>
      <c r="AN5205" s="22"/>
    </row>
    <row r="5206" spans="37:40">
      <c r="AK5206" s="22"/>
      <c r="AL5206" s="22"/>
      <c r="AM5206" s="22"/>
      <c r="AN5206" s="22"/>
    </row>
    <row r="5207" spans="37:40">
      <c r="AK5207" s="22"/>
      <c r="AL5207" s="22"/>
      <c r="AM5207" s="22"/>
      <c r="AN5207" s="22"/>
    </row>
    <row r="5208" spans="37:40">
      <c r="AK5208" s="22"/>
      <c r="AL5208" s="22"/>
      <c r="AM5208" s="22"/>
      <c r="AN5208" s="22"/>
    </row>
    <row r="5209" spans="37:40">
      <c r="AK5209" s="22"/>
      <c r="AL5209" s="22"/>
      <c r="AM5209" s="22"/>
      <c r="AN5209" s="22"/>
    </row>
    <row r="5210" spans="37:40">
      <c r="AK5210" s="22"/>
      <c r="AL5210" s="22"/>
      <c r="AM5210" s="22"/>
      <c r="AN5210" s="22"/>
    </row>
    <row r="5211" spans="37:40">
      <c r="AK5211" s="22"/>
      <c r="AL5211" s="22"/>
      <c r="AM5211" s="22"/>
      <c r="AN5211" s="22"/>
    </row>
    <row r="5212" spans="37:40">
      <c r="AK5212" s="22"/>
      <c r="AL5212" s="22"/>
      <c r="AM5212" s="22"/>
      <c r="AN5212" s="22"/>
    </row>
    <row r="5213" spans="37:40">
      <c r="AK5213" s="22"/>
      <c r="AL5213" s="22"/>
      <c r="AM5213" s="22"/>
      <c r="AN5213" s="22"/>
    </row>
    <row r="5214" spans="37:40">
      <c r="AK5214" s="22"/>
      <c r="AL5214" s="22"/>
      <c r="AM5214" s="22"/>
      <c r="AN5214" s="22"/>
    </row>
    <row r="5215" spans="37:40">
      <c r="AK5215" s="22"/>
      <c r="AL5215" s="22"/>
      <c r="AM5215" s="22"/>
      <c r="AN5215" s="22"/>
    </row>
    <row r="5216" spans="37:40">
      <c r="AK5216" s="22"/>
      <c r="AL5216" s="22"/>
      <c r="AM5216" s="22"/>
      <c r="AN5216" s="22"/>
    </row>
    <row r="5217" spans="37:40">
      <c r="AK5217" s="22"/>
      <c r="AL5217" s="22"/>
      <c r="AM5217" s="22"/>
      <c r="AN5217" s="22"/>
    </row>
    <row r="5218" spans="37:40">
      <c r="AK5218" s="22"/>
      <c r="AL5218" s="22"/>
      <c r="AM5218" s="22"/>
      <c r="AN5218" s="22"/>
    </row>
    <row r="5219" spans="37:40">
      <c r="AK5219" s="22"/>
      <c r="AL5219" s="22"/>
      <c r="AM5219" s="22"/>
      <c r="AN5219" s="22"/>
    </row>
    <row r="5220" spans="37:40">
      <c r="AK5220" s="22"/>
      <c r="AL5220" s="22"/>
      <c r="AM5220" s="22"/>
      <c r="AN5220" s="22"/>
    </row>
    <row r="5221" spans="37:40">
      <c r="AK5221" s="22"/>
      <c r="AL5221" s="22"/>
      <c r="AM5221" s="22"/>
      <c r="AN5221" s="22"/>
    </row>
    <row r="5222" spans="37:40">
      <c r="AK5222" s="22"/>
      <c r="AL5222" s="22"/>
      <c r="AM5222" s="22"/>
      <c r="AN5222" s="22"/>
    </row>
    <row r="5223" spans="37:40">
      <c r="AK5223" s="22"/>
      <c r="AL5223" s="22"/>
      <c r="AM5223" s="22"/>
      <c r="AN5223" s="22"/>
    </row>
    <row r="5224" spans="37:40">
      <c r="AK5224" s="22"/>
      <c r="AL5224" s="22"/>
      <c r="AM5224" s="22"/>
      <c r="AN5224" s="22"/>
    </row>
    <row r="5225" spans="37:40">
      <c r="AK5225" s="22"/>
      <c r="AL5225" s="22"/>
      <c r="AM5225" s="22"/>
      <c r="AN5225" s="22"/>
    </row>
    <row r="5226" spans="37:40">
      <c r="AK5226" s="22"/>
      <c r="AL5226" s="22"/>
      <c r="AM5226" s="22"/>
      <c r="AN5226" s="22"/>
    </row>
    <row r="5227" spans="37:40">
      <c r="AK5227" s="22"/>
      <c r="AL5227" s="22"/>
      <c r="AM5227" s="22"/>
      <c r="AN5227" s="22"/>
    </row>
    <row r="5228" spans="37:40">
      <c r="AK5228" s="22"/>
      <c r="AL5228" s="22"/>
      <c r="AM5228" s="22"/>
      <c r="AN5228" s="22"/>
    </row>
    <row r="5229" spans="37:40">
      <c r="AK5229" s="22"/>
      <c r="AL5229" s="22"/>
      <c r="AM5229" s="22"/>
      <c r="AN5229" s="22"/>
    </row>
    <row r="5230" spans="37:40">
      <c r="AK5230" s="22"/>
      <c r="AL5230" s="22"/>
      <c r="AM5230" s="22"/>
      <c r="AN5230" s="22"/>
    </row>
    <row r="5231" spans="37:40">
      <c r="AK5231" s="22"/>
      <c r="AL5231" s="22"/>
      <c r="AM5231" s="22"/>
      <c r="AN5231" s="22"/>
    </row>
    <row r="5232" spans="37:40">
      <c r="AK5232" s="22"/>
      <c r="AL5232" s="22"/>
      <c r="AM5232" s="22"/>
      <c r="AN5232" s="22"/>
    </row>
    <row r="5233" spans="37:40">
      <c r="AK5233" s="22"/>
      <c r="AL5233" s="22"/>
      <c r="AM5233" s="22"/>
      <c r="AN5233" s="22"/>
    </row>
    <row r="5234" spans="37:40">
      <c r="AK5234" s="22"/>
      <c r="AL5234" s="22"/>
      <c r="AM5234" s="22"/>
      <c r="AN5234" s="22"/>
    </row>
    <row r="5235" spans="37:40">
      <c r="AK5235" s="22"/>
      <c r="AL5235" s="22"/>
      <c r="AM5235" s="22"/>
      <c r="AN5235" s="22"/>
    </row>
    <row r="5236" spans="37:40">
      <c r="AK5236" s="22"/>
      <c r="AL5236" s="22"/>
      <c r="AM5236" s="22"/>
      <c r="AN5236" s="22"/>
    </row>
    <row r="5237" spans="37:40">
      <c r="AK5237" s="22"/>
      <c r="AL5237" s="22"/>
      <c r="AM5237" s="22"/>
      <c r="AN5237" s="22"/>
    </row>
    <row r="5238" spans="37:40">
      <c r="AK5238" s="22"/>
      <c r="AL5238" s="22"/>
      <c r="AM5238" s="22"/>
      <c r="AN5238" s="22"/>
    </row>
    <row r="5239" spans="37:40">
      <c r="AK5239" s="22"/>
      <c r="AL5239" s="22"/>
      <c r="AM5239" s="22"/>
      <c r="AN5239" s="22"/>
    </row>
    <row r="5240" spans="37:40">
      <c r="AK5240" s="22"/>
      <c r="AL5240" s="22"/>
      <c r="AM5240" s="22"/>
      <c r="AN5240" s="22"/>
    </row>
    <row r="5241" spans="37:40">
      <c r="AK5241" s="22"/>
      <c r="AL5241" s="22"/>
      <c r="AM5241" s="22"/>
      <c r="AN5241" s="22"/>
    </row>
    <row r="5242" spans="37:40">
      <c r="AK5242" s="22"/>
      <c r="AL5242" s="22"/>
      <c r="AM5242" s="22"/>
      <c r="AN5242" s="22"/>
    </row>
    <row r="5243" spans="37:40">
      <c r="AK5243" s="22"/>
      <c r="AL5243" s="22"/>
      <c r="AM5243" s="22"/>
      <c r="AN5243" s="22"/>
    </row>
    <row r="5244" spans="37:40">
      <c r="AK5244" s="22"/>
      <c r="AL5244" s="22"/>
      <c r="AM5244" s="22"/>
      <c r="AN5244" s="22"/>
    </row>
    <row r="5245" spans="37:40">
      <c r="AK5245" s="22"/>
      <c r="AL5245" s="22"/>
      <c r="AM5245" s="22"/>
      <c r="AN5245" s="22"/>
    </row>
    <row r="5246" spans="37:40">
      <c r="AK5246" s="22"/>
      <c r="AL5246" s="22"/>
      <c r="AM5246" s="22"/>
      <c r="AN5246" s="22"/>
    </row>
    <row r="5247" spans="37:40">
      <c r="AK5247" s="22"/>
      <c r="AL5247" s="22"/>
      <c r="AM5247" s="22"/>
      <c r="AN5247" s="22"/>
    </row>
    <row r="5248" spans="37:40">
      <c r="AK5248" s="22"/>
      <c r="AL5248" s="22"/>
      <c r="AM5248" s="22"/>
      <c r="AN5248" s="22"/>
    </row>
    <row r="5249" spans="37:40">
      <c r="AK5249" s="22"/>
      <c r="AL5249" s="22"/>
      <c r="AM5249" s="22"/>
      <c r="AN5249" s="22"/>
    </row>
    <row r="5250" spans="37:40">
      <c r="AK5250" s="22"/>
      <c r="AL5250" s="22"/>
      <c r="AM5250" s="22"/>
      <c r="AN5250" s="22"/>
    </row>
    <row r="5251" spans="37:40">
      <c r="AK5251" s="22"/>
      <c r="AL5251" s="22"/>
      <c r="AM5251" s="22"/>
      <c r="AN5251" s="22"/>
    </row>
    <row r="5252" spans="37:40">
      <c r="AK5252" s="22"/>
      <c r="AL5252" s="22"/>
      <c r="AM5252" s="22"/>
      <c r="AN5252" s="22"/>
    </row>
    <row r="5253" spans="37:40">
      <c r="AK5253" s="22"/>
      <c r="AL5253" s="22"/>
      <c r="AM5253" s="22"/>
      <c r="AN5253" s="22"/>
    </row>
    <row r="5254" spans="37:40">
      <c r="AK5254" s="22"/>
      <c r="AL5254" s="22"/>
      <c r="AM5254" s="22"/>
      <c r="AN5254" s="22"/>
    </row>
    <row r="5255" spans="37:40">
      <c r="AK5255" s="22"/>
      <c r="AL5255" s="22"/>
      <c r="AM5255" s="22"/>
      <c r="AN5255" s="22"/>
    </row>
    <row r="5256" spans="37:40">
      <c r="AK5256" s="22"/>
      <c r="AL5256" s="22"/>
      <c r="AM5256" s="22"/>
      <c r="AN5256" s="22"/>
    </row>
    <row r="5257" spans="37:40">
      <c r="AK5257" s="22"/>
      <c r="AL5257" s="22"/>
      <c r="AM5257" s="22"/>
      <c r="AN5257" s="22"/>
    </row>
    <row r="5258" spans="37:40">
      <c r="AK5258" s="22"/>
      <c r="AL5258" s="22"/>
      <c r="AM5258" s="22"/>
      <c r="AN5258" s="22"/>
    </row>
    <row r="5259" spans="37:40">
      <c r="AK5259" s="22"/>
      <c r="AL5259" s="22"/>
      <c r="AM5259" s="22"/>
      <c r="AN5259" s="22"/>
    </row>
    <row r="5260" spans="37:40">
      <c r="AK5260" s="22"/>
      <c r="AL5260" s="22"/>
      <c r="AM5260" s="22"/>
      <c r="AN5260" s="22"/>
    </row>
    <row r="5261" spans="37:40">
      <c r="AK5261" s="22"/>
      <c r="AL5261" s="22"/>
      <c r="AM5261" s="22"/>
      <c r="AN5261" s="22"/>
    </row>
    <row r="5262" spans="37:40">
      <c r="AK5262" s="22"/>
      <c r="AL5262" s="22"/>
      <c r="AM5262" s="22"/>
      <c r="AN5262" s="22"/>
    </row>
    <row r="5263" spans="37:40">
      <c r="AK5263" s="22"/>
      <c r="AL5263" s="22"/>
      <c r="AM5263" s="22"/>
      <c r="AN5263" s="22"/>
    </row>
    <row r="5264" spans="37:40">
      <c r="AK5264" s="22"/>
      <c r="AL5264" s="22"/>
      <c r="AM5264" s="22"/>
      <c r="AN5264" s="22"/>
    </row>
    <row r="5265" spans="37:40">
      <c r="AK5265" s="22"/>
      <c r="AL5265" s="22"/>
      <c r="AM5265" s="22"/>
      <c r="AN5265" s="22"/>
    </row>
    <row r="5266" spans="37:40">
      <c r="AK5266" s="22"/>
      <c r="AL5266" s="22"/>
      <c r="AM5266" s="22"/>
      <c r="AN5266" s="22"/>
    </row>
    <row r="5267" spans="37:40">
      <c r="AK5267" s="22"/>
      <c r="AL5267" s="22"/>
      <c r="AM5267" s="22"/>
      <c r="AN5267" s="22"/>
    </row>
    <row r="5268" spans="37:40">
      <c r="AK5268" s="22"/>
      <c r="AL5268" s="22"/>
      <c r="AM5268" s="22"/>
      <c r="AN5268" s="22"/>
    </row>
    <row r="5269" spans="37:40">
      <c r="AK5269" s="22"/>
      <c r="AL5269" s="22"/>
      <c r="AM5269" s="22"/>
      <c r="AN5269" s="22"/>
    </row>
    <row r="5270" spans="37:40">
      <c r="AK5270" s="22"/>
      <c r="AL5270" s="22"/>
      <c r="AM5270" s="22"/>
      <c r="AN5270" s="22"/>
    </row>
    <row r="5271" spans="37:40">
      <c r="AK5271" s="22"/>
      <c r="AL5271" s="22"/>
      <c r="AM5271" s="22"/>
      <c r="AN5271" s="22"/>
    </row>
    <row r="5272" spans="37:40">
      <c r="AK5272" s="22"/>
      <c r="AL5272" s="22"/>
      <c r="AM5272" s="22"/>
      <c r="AN5272" s="22"/>
    </row>
    <row r="5273" spans="37:40">
      <c r="AK5273" s="22"/>
      <c r="AL5273" s="22"/>
      <c r="AM5273" s="22"/>
      <c r="AN5273" s="22"/>
    </row>
    <row r="5274" spans="37:40">
      <c r="AK5274" s="22"/>
      <c r="AL5274" s="22"/>
      <c r="AM5274" s="22"/>
      <c r="AN5274" s="22"/>
    </row>
    <row r="5275" spans="37:40">
      <c r="AK5275" s="22"/>
      <c r="AL5275" s="22"/>
      <c r="AM5275" s="22"/>
      <c r="AN5275" s="22"/>
    </row>
    <row r="5276" spans="37:40">
      <c r="AK5276" s="22"/>
      <c r="AL5276" s="22"/>
      <c r="AM5276" s="22"/>
      <c r="AN5276" s="22"/>
    </row>
    <row r="5277" spans="37:40">
      <c r="AK5277" s="22"/>
      <c r="AL5277" s="22"/>
      <c r="AM5277" s="22"/>
      <c r="AN5277" s="22"/>
    </row>
    <row r="5278" spans="37:40">
      <c r="AK5278" s="22"/>
      <c r="AL5278" s="22"/>
      <c r="AM5278" s="22"/>
      <c r="AN5278" s="22"/>
    </row>
    <row r="5279" spans="37:40">
      <c r="AK5279" s="22"/>
      <c r="AL5279" s="22"/>
      <c r="AM5279" s="22"/>
      <c r="AN5279" s="22"/>
    </row>
    <row r="5280" spans="37:40">
      <c r="AK5280" s="22"/>
      <c r="AL5280" s="22"/>
      <c r="AM5280" s="22"/>
      <c r="AN5280" s="22"/>
    </row>
    <row r="5281" spans="37:40">
      <c r="AK5281" s="22"/>
      <c r="AL5281" s="22"/>
      <c r="AM5281" s="22"/>
      <c r="AN5281" s="22"/>
    </row>
    <row r="5282" spans="37:40">
      <c r="AK5282" s="22"/>
      <c r="AL5282" s="22"/>
      <c r="AM5282" s="22"/>
      <c r="AN5282" s="22"/>
    </row>
    <row r="5283" spans="37:40">
      <c r="AK5283" s="22"/>
      <c r="AL5283" s="22"/>
      <c r="AM5283" s="22"/>
      <c r="AN5283" s="22"/>
    </row>
    <row r="5284" spans="37:40">
      <c r="AK5284" s="22"/>
      <c r="AL5284" s="22"/>
      <c r="AM5284" s="22"/>
      <c r="AN5284" s="22"/>
    </row>
    <row r="5285" spans="37:40">
      <c r="AK5285" s="22"/>
      <c r="AL5285" s="22"/>
      <c r="AM5285" s="22"/>
      <c r="AN5285" s="22"/>
    </row>
    <row r="5286" spans="37:40">
      <c r="AK5286" s="22"/>
      <c r="AL5286" s="22"/>
      <c r="AM5286" s="22"/>
      <c r="AN5286" s="22"/>
    </row>
    <row r="5287" spans="37:40">
      <c r="AK5287" s="22"/>
      <c r="AL5287" s="22"/>
      <c r="AM5287" s="22"/>
      <c r="AN5287" s="22"/>
    </row>
    <row r="5288" spans="37:40">
      <c r="AK5288" s="22"/>
      <c r="AL5288" s="22"/>
      <c r="AM5288" s="22"/>
      <c r="AN5288" s="22"/>
    </row>
    <row r="5289" spans="37:40">
      <c r="AK5289" s="22"/>
      <c r="AL5289" s="22"/>
      <c r="AM5289" s="22"/>
      <c r="AN5289" s="22"/>
    </row>
    <row r="5290" spans="37:40">
      <c r="AK5290" s="22"/>
      <c r="AL5290" s="22"/>
      <c r="AM5290" s="22"/>
      <c r="AN5290" s="22"/>
    </row>
    <row r="5291" spans="37:40">
      <c r="AK5291" s="22"/>
      <c r="AL5291" s="22"/>
      <c r="AM5291" s="22"/>
      <c r="AN5291" s="22"/>
    </row>
    <row r="5292" spans="37:40">
      <c r="AK5292" s="22"/>
      <c r="AL5292" s="22"/>
      <c r="AM5292" s="22"/>
      <c r="AN5292" s="22"/>
    </row>
    <row r="5293" spans="37:40">
      <c r="AK5293" s="22"/>
      <c r="AL5293" s="22"/>
      <c r="AM5293" s="22"/>
      <c r="AN5293" s="22"/>
    </row>
    <row r="5294" spans="37:40">
      <c r="AK5294" s="22"/>
      <c r="AL5294" s="22"/>
      <c r="AM5294" s="22"/>
      <c r="AN5294" s="22"/>
    </row>
    <row r="5295" spans="37:40">
      <c r="AK5295" s="22"/>
      <c r="AL5295" s="22"/>
      <c r="AM5295" s="22"/>
      <c r="AN5295" s="22"/>
    </row>
    <row r="5296" spans="37:40">
      <c r="AK5296" s="22"/>
      <c r="AL5296" s="22"/>
      <c r="AM5296" s="22"/>
      <c r="AN5296" s="22"/>
    </row>
    <row r="5297" spans="37:40">
      <c r="AK5297" s="22"/>
      <c r="AL5297" s="22"/>
      <c r="AM5297" s="22"/>
      <c r="AN5297" s="22"/>
    </row>
    <row r="5298" spans="37:40">
      <c r="AK5298" s="22"/>
      <c r="AL5298" s="22"/>
      <c r="AM5298" s="22"/>
      <c r="AN5298" s="22"/>
    </row>
    <row r="5299" spans="37:40">
      <c r="AK5299" s="22"/>
      <c r="AL5299" s="22"/>
      <c r="AM5299" s="22"/>
      <c r="AN5299" s="22"/>
    </row>
    <row r="5300" spans="37:40">
      <c r="AK5300" s="22"/>
      <c r="AL5300" s="22"/>
      <c r="AM5300" s="22"/>
      <c r="AN5300" s="22"/>
    </row>
    <row r="5301" spans="37:40">
      <c r="AK5301" s="22"/>
      <c r="AL5301" s="22"/>
      <c r="AM5301" s="22"/>
      <c r="AN5301" s="22"/>
    </row>
    <row r="5302" spans="37:40">
      <c r="AK5302" s="22"/>
      <c r="AL5302" s="22"/>
      <c r="AM5302" s="22"/>
      <c r="AN5302" s="22"/>
    </row>
    <row r="5303" spans="37:40">
      <c r="AK5303" s="22"/>
      <c r="AL5303" s="22"/>
      <c r="AM5303" s="22"/>
      <c r="AN5303" s="22"/>
    </row>
    <row r="5304" spans="37:40">
      <c r="AK5304" s="22"/>
      <c r="AL5304" s="22"/>
      <c r="AM5304" s="22"/>
      <c r="AN5304" s="22"/>
    </row>
    <row r="5305" spans="37:40">
      <c r="AK5305" s="22"/>
      <c r="AL5305" s="22"/>
      <c r="AM5305" s="22"/>
      <c r="AN5305" s="22"/>
    </row>
    <row r="5306" spans="37:40">
      <c r="AK5306" s="22"/>
      <c r="AL5306" s="22"/>
      <c r="AM5306" s="22"/>
      <c r="AN5306" s="22"/>
    </row>
    <row r="5307" spans="37:40">
      <c r="AK5307" s="22"/>
      <c r="AL5307" s="22"/>
      <c r="AM5307" s="22"/>
      <c r="AN5307" s="22"/>
    </row>
    <row r="5308" spans="37:40">
      <c r="AK5308" s="22"/>
      <c r="AL5308" s="22"/>
      <c r="AM5308" s="22"/>
      <c r="AN5308" s="22"/>
    </row>
    <row r="5309" spans="37:40">
      <c r="AK5309" s="22"/>
      <c r="AL5309" s="22"/>
      <c r="AM5309" s="22"/>
      <c r="AN5309" s="22"/>
    </row>
    <row r="5310" spans="37:40">
      <c r="AK5310" s="22"/>
      <c r="AL5310" s="22"/>
      <c r="AM5310" s="22"/>
      <c r="AN5310" s="22"/>
    </row>
    <row r="5311" spans="37:40">
      <c r="AK5311" s="22"/>
      <c r="AL5311" s="22"/>
      <c r="AM5311" s="22"/>
      <c r="AN5311" s="22"/>
    </row>
    <row r="5312" spans="37:40">
      <c r="AK5312" s="22"/>
      <c r="AL5312" s="22"/>
      <c r="AM5312" s="22"/>
      <c r="AN5312" s="22"/>
    </row>
    <row r="5313" spans="37:40">
      <c r="AK5313" s="22"/>
      <c r="AL5313" s="22"/>
      <c r="AM5313" s="22"/>
      <c r="AN5313" s="22"/>
    </row>
    <row r="5314" spans="37:40">
      <c r="AK5314" s="22"/>
      <c r="AL5314" s="22"/>
      <c r="AM5314" s="22"/>
      <c r="AN5314" s="22"/>
    </row>
    <row r="5315" spans="37:40">
      <c r="AK5315" s="22"/>
      <c r="AL5315" s="22"/>
      <c r="AM5315" s="22"/>
      <c r="AN5315" s="22"/>
    </row>
    <row r="5316" spans="37:40">
      <c r="AK5316" s="22"/>
      <c r="AL5316" s="22"/>
      <c r="AM5316" s="22"/>
      <c r="AN5316" s="22"/>
    </row>
    <row r="5317" spans="37:40">
      <c r="AK5317" s="22"/>
      <c r="AL5317" s="22"/>
      <c r="AM5317" s="22"/>
      <c r="AN5317" s="22"/>
    </row>
    <row r="5318" spans="37:40">
      <c r="AK5318" s="22"/>
      <c r="AL5318" s="22"/>
      <c r="AM5318" s="22"/>
      <c r="AN5318" s="22"/>
    </row>
    <row r="5319" spans="37:40">
      <c r="AK5319" s="22"/>
      <c r="AL5319" s="22"/>
      <c r="AM5319" s="22"/>
      <c r="AN5319" s="22"/>
    </row>
    <row r="5320" spans="37:40">
      <c r="AK5320" s="22"/>
      <c r="AL5320" s="22"/>
      <c r="AM5320" s="22"/>
      <c r="AN5320" s="22"/>
    </row>
    <row r="5321" spans="37:40">
      <c r="AK5321" s="22"/>
      <c r="AL5321" s="22"/>
      <c r="AM5321" s="22"/>
      <c r="AN5321" s="22"/>
    </row>
    <row r="5322" spans="37:40">
      <c r="AK5322" s="22"/>
      <c r="AL5322" s="22"/>
      <c r="AM5322" s="22"/>
      <c r="AN5322" s="22"/>
    </row>
    <row r="5323" spans="37:40">
      <c r="AK5323" s="22"/>
      <c r="AL5323" s="22"/>
      <c r="AM5323" s="22"/>
      <c r="AN5323" s="22"/>
    </row>
    <row r="5324" spans="37:40">
      <c r="AK5324" s="22"/>
      <c r="AL5324" s="22"/>
      <c r="AM5324" s="22"/>
      <c r="AN5324" s="22"/>
    </row>
    <row r="5325" spans="37:40">
      <c r="AK5325" s="22"/>
      <c r="AL5325" s="22"/>
      <c r="AM5325" s="22"/>
      <c r="AN5325" s="22"/>
    </row>
    <row r="5326" spans="37:40">
      <c r="AK5326" s="22"/>
      <c r="AL5326" s="22"/>
      <c r="AM5326" s="22"/>
      <c r="AN5326" s="22"/>
    </row>
    <row r="5327" spans="37:40">
      <c r="AK5327" s="22"/>
      <c r="AL5327" s="22"/>
      <c r="AM5327" s="22"/>
      <c r="AN5327" s="22"/>
    </row>
    <row r="5328" spans="37:40">
      <c r="AK5328" s="22"/>
      <c r="AL5328" s="22"/>
      <c r="AM5328" s="22"/>
      <c r="AN5328" s="22"/>
    </row>
    <row r="5329" spans="37:40">
      <c r="AK5329" s="22"/>
      <c r="AL5329" s="22"/>
      <c r="AM5329" s="22"/>
      <c r="AN5329" s="22"/>
    </row>
    <row r="5330" spans="37:40">
      <c r="AK5330" s="22"/>
      <c r="AL5330" s="22"/>
      <c r="AM5330" s="22"/>
      <c r="AN5330" s="22"/>
    </row>
    <row r="5331" spans="37:40">
      <c r="AK5331" s="22"/>
      <c r="AL5331" s="22"/>
      <c r="AM5331" s="22"/>
      <c r="AN5331" s="22"/>
    </row>
    <row r="5332" spans="37:40">
      <c r="AK5332" s="22"/>
      <c r="AL5332" s="22"/>
      <c r="AM5332" s="22"/>
      <c r="AN5332" s="22"/>
    </row>
    <row r="5333" spans="37:40">
      <c r="AK5333" s="22"/>
      <c r="AL5333" s="22"/>
      <c r="AM5333" s="22"/>
      <c r="AN5333" s="22"/>
    </row>
    <row r="5334" spans="37:40">
      <c r="AK5334" s="22"/>
      <c r="AL5334" s="22"/>
      <c r="AM5334" s="22"/>
      <c r="AN5334" s="22"/>
    </row>
    <row r="5335" spans="37:40">
      <c r="AK5335" s="22"/>
      <c r="AL5335" s="22"/>
      <c r="AM5335" s="22"/>
      <c r="AN5335" s="22"/>
    </row>
    <row r="5336" spans="37:40">
      <c r="AK5336" s="22"/>
      <c r="AL5336" s="22"/>
      <c r="AM5336" s="22"/>
      <c r="AN5336" s="22"/>
    </row>
    <row r="5337" spans="37:40">
      <c r="AK5337" s="22"/>
      <c r="AL5337" s="22"/>
      <c r="AM5337" s="22"/>
      <c r="AN5337" s="22"/>
    </row>
    <row r="5338" spans="37:40">
      <c r="AK5338" s="22"/>
      <c r="AL5338" s="22"/>
      <c r="AM5338" s="22"/>
      <c r="AN5338" s="22"/>
    </row>
    <row r="5339" spans="37:40">
      <c r="AK5339" s="22"/>
      <c r="AL5339" s="22"/>
      <c r="AM5339" s="22"/>
      <c r="AN5339" s="22"/>
    </row>
    <row r="5340" spans="37:40">
      <c r="AK5340" s="22"/>
      <c r="AL5340" s="22"/>
      <c r="AM5340" s="22"/>
      <c r="AN5340" s="22"/>
    </row>
    <row r="5341" spans="37:40">
      <c r="AK5341" s="22"/>
      <c r="AL5341" s="22"/>
      <c r="AM5341" s="22"/>
      <c r="AN5341" s="22"/>
    </row>
    <row r="5342" spans="37:40">
      <c r="AK5342" s="22"/>
      <c r="AL5342" s="22"/>
      <c r="AM5342" s="22"/>
      <c r="AN5342" s="22"/>
    </row>
    <row r="5343" spans="37:40">
      <c r="AK5343" s="22"/>
      <c r="AL5343" s="22"/>
      <c r="AM5343" s="22"/>
      <c r="AN5343" s="22"/>
    </row>
    <row r="5344" spans="37:40">
      <c r="AK5344" s="22"/>
      <c r="AL5344" s="22"/>
      <c r="AM5344" s="22"/>
      <c r="AN5344" s="22"/>
    </row>
    <row r="5345" spans="37:40">
      <c r="AK5345" s="22"/>
      <c r="AL5345" s="22"/>
      <c r="AM5345" s="22"/>
      <c r="AN5345" s="22"/>
    </row>
    <row r="5346" spans="37:40">
      <c r="AK5346" s="22"/>
      <c r="AL5346" s="22"/>
      <c r="AM5346" s="22"/>
      <c r="AN5346" s="22"/>
    </row>
    <row r="5347" spans="37:40">
      <c r="AK5347" s="22"/>
      <c r="AL5347" s="22"/>
      <c r="AM5347" s="22"/>
      <c r="AN5347" s="22"/>
    </row>
    <row r="5348" spans="37:40">
      <c r="AK5348" s="22"/>
      <c r="AL5348" s="22"/>
      <c r="AM5348" s="22"/>
      <c r="AN5348" s="22"/>
    </row>
    <row r="5349" spans="37:40">
      <c r="AK5349" s="22"/>
      <c r="AL5349" s="22"/>
      <c r="AM5349" s="22"/>
      <c r="AN5349" s="22"/>
    </row>
    <row r="5350" spans="37:40">
      <c r="AK5350" s="22"/>
      <c r="AL5350" s="22"/>
      <c r="AM5350" s="22"/>
      <c r="AN5350" s="22"/>
    </row>
    <row r="5351" spans="37:40">
      <c r="AK5351" s="22"/>
      <c r="AL5351" s="22"/>
      <c r="AM5351" s="22"/>
      <c r="AN5351" s="22"/>
    </row>
    <row r="5352" spans="37:40">
      <c r="AK5352" s="22"/>
      <c r="AL5352" s="22"/>
      <c r="AM5352" s="22"/>
      <c r="AN5352" s="22"/>
    </row>
    <row r="5353" spans="37:40">
      <c r="AK5353" s="22"/>
      <c r="AL5353" s="22"/>
      <c r="AM5353" s="22"/>
      <c r="AN5353" s="22"/>
    </row>
    <row r="5354" spans="37:40">
      <c r="AK5354" s="22"/>
      <c r="AL5354" s="22"/>
      <c r="AM5354" s="22"/>
      <c r="AN5354" s="22"/>
    </row>
    <row r="5355" spans="37:40">
      <c r="AK5355" s="22"/>
      <c r="AL5355" s="22"/>
      <c r="AM5355" s="22"/>
      <c r="AN5355" s="22"/>
    </row>
    <row r="5356" spans="37:40">
      <c r="AK5356" s="22"/>
      <c r="AL5356" s="22"/>
      <c r="AM5356" s="22"/>
      <c r="AN5356" s="22"/>
    </row>
    <row r="5357" spans="37:40">
      <c r="AK5357" s="22"/>
      <c r="AL5357" s="22"/>
      <c r="AM5357" s="22"/>
      <c r="AN5357" s="22"/>
    </row>
    <row r="5358" spans="37:40">
      <c r="AK5358" s="22"/>
      <c r="AL5358" s="22"/>
      <c r="AM5358" s="22"/>
      <c r="AN5358" s="22"/>
    </row>
    <row r="5359" spans="37:40">
      <c r="AK5359" s="22"/>
      <c r="AL5359" s="22"/>
      <c r="AM5359" s="22"/>
      <c r="AN5359" s="22"/>
    </row>
    <row r="5360" spans="37:40">
      <c r="AK5360" s="22"/>
      <c r="AL5360" s="22"/>
      <c r="AM5360" s="22"/>
      <c r="AN5360" s="22"/>
    </row>
    <row r="5361" spans="37:40">
      <c r="AK5361" s="22"/>
      <c r="AL5361" s="22"/>
      <c r="AM5361" s="22"/>
      <c r="AN5361" s="22"/>
    </row>
    <row r="5362" spans="37:40">
      <c r="AK5362" s="22"/>
      <c r="AL5362" s="22"/>
      <c r="AM5362" s="22"/>
      <c r="AN5362" s="22"/>
    </row>
    <row r="5363" spans="37:40">
      <c r="AK5363" s="22"/>
      <c r="AL5363" s="22"/>
      <c r="AM5363" s="22"/>
      <c r="AN5363" s="22"/>
    </row>
    <row r="5364" spans="37:40">
      <c r="AK5364" s="22"/>
      <c r="AL5364" s="22"/>
      <c r="AM5364" s="22"/>
      <c r="AN5364" s="22"/>
    </row>
    <row r="5365" spans="37:40">
      <c r="AK5365" s="22"/>
      <c r="AL5365" s="22"/>
      <c r="AM5365" s="22"/>
      <c r="AN5365" s="22"/>
    </row>
    <row r="5366" spans="37:40">
      <c r="AK5366" s="22"/>
      <c r="AL5366" s="22"/>
      <c r="AM5366" s="22"/>
      <c r="AN5366" s="22"/>
    </row>
    <row r="5367" spans="37:40">
      <c r="AK5367" s="22"/>
      <c r="AL5367" s="22"/>
      <c r="AM5367" s="22"/>
      <c r="AN5367" s="22"/>
    </row>
    <row r="5368" spans="37:40">
      <c r="AK5368" s="22"/>
      <c r="AL5368" s="22"/>
      <c r="AM5368" s="22"/>
      <c r="AN5368" s="22"/>
    </row>
    <row r="5369" spans="37:40">
      <c r="AK5369" s="22"/>
      <c r="AL5369" s="22"/>
      <c r="AM5369" s="22"/>
      <c r="AN5369" s="22"/>
    </row>
    <row r="5370" spans="37:40">
      <c r="AK5370" s="22"/>
      <c r="AL5370" s="22"/>
      <c r="AM5370" s="22"/>
      <c r="AN5370" s="22"/>
    </row>
    <row r="5371" spans="37:40">
      <c r="AK5371" s="22"/>
      <c r="AL5371" s="22"/>
      <c r="AM5371" s="22"/>
      <c r="AN5371" s="22"/>
    </row>
    <row r="5372" spans="37:40">
      <c r="AK5372" s="22"/>
      <c r="AL5372" s="22"/>
      <c r="AM5372" s="22"/>
      <c r="AN5372" s="22"/>
    </row>
    <row r="5373" spans="37:40">
      <c r="AK5373" s="22"/>
      <c r="AL5373" s="22"/>
      <c r="AM5373" s="22"/>
      <c r="AN5373" s="22"/>
    </row>
    <row r="5374" spans="37:40">
      <c r="AK5374" s="22"/>
      <c r="AL5374" s="22"/>
      <c r="AM5374" s="22"/>
      <c r="AN5374" s="22"/>
    </row>
    <row r="5375" spans="37:40">
      <c r="AK5375" s="22"/>
      <c r="AL5375" s="22"/>
      <c r="AM5375" s="22"/>
      <c r="AN5375" s="22"/>
    </row>
    <row r="5376" spans="37:40">
      <c r="AK5376" s="22"/>
      <c r="AL5376" s="22"/>
      <c r="AM5376" s="22"/>
      <c r="AN5376" s="22"/>
    </row>
    <row r="5377" spans="37:40">
      <c r="AK5377" s="22"/>
      <c r="AL5377" s="22"/>
      <c r="AM5377" s="22"/>
      <c r="AN5377" s="22"/>
    </row>
    <row r="5378" spans="37:40">
      <c r="AK5378" s="22"/>
      <c r="AL5378" s="22"/>
      <c r="AM5378" s="22"/>
      <c r="AN5378" s="22"/>
    </row>
    <row r="5379" spans="37:40">
      <c r="AK5379" s="22"/>
      <c r="AL5379" s="22"/>
      <c r="AM5379" s="22"/>
      <c r="AN5379" s="22"/>
    </row>
    <row r="5380" spans="37:40">
      <c r="AK5380" s="22"/>
      <c r="AL5380" s="22"/>
      <c r="AM5380" s="22"/>
      <c r="AN5380" s="22"/>
    </row>
    <row r="5381" spans="37:40">
      <c r="AK5381" s="22"/>
      <c r="AL5381" s="22"/>
      <c r="AM5381" s="22"/>
      <c r="AN5381" s="22"/>
    </row>
    <row r="5382" spans="37:40">
      <c r="AK5382" s="22"/>
      <c r="AL5382" s="22"/>
      <c r="AM5382" s="22"/>
      <c r="AN5382" s="22"/>
    </row>
    <row r="5383" spans="37:40">
      <c r="AK5383" s="22"/>
      <c r="AL5383" s="22"/>
      <c r="AM5383" s="22"/>
      <c r="AN5383" s="22"/>
    </row>
    <row r="5384" spans="37:40">
      <c r="AK5384" s="22"/>
      <c r="AL5384" s="22"/>
      <c r="AM5384" s="22"/>
      <c r="AN5384" s="22"/>
    </row>
    <row r="5385" spans="37:40">
      <c r="AK5385" s="22"/>
      <c r="AL5385" s="22"/>
      <c r="AM5385" s="22"/>
      <c r="AN5385" s="22"/>
    </row>
    <row r="5386" spans="37:40">
      <c r="AK5386" s="22"/>
      <c r="AL5386" s="22"/>
      <c r="AM5386" s="22"/>
      <c r="AN5386" s="22"/>
    </row>
    <row r="5387" spans="37:40">
      <c r="AK5387" s="22"/>
      <c r="AL5387" s="22"/>
      <c r="AM5387" s="22"/>
      <c r="AN5387" s="22"/>
    </row>
    <row r="5388" spans="37:40">
      <c r="AK5388" s="22"/>
      <c r="AL5388" s="22"/>
      <c r="AM5388" s="22"/>
      <c r="AN5388" s="22"/>
    </row>
    <row r="5389" spans="37:40">
      <c r="AK5389" s="22"/>
      <c r="AL5389" s="22"/>
      <c r="AM5389" s="22"/>
      <c r="AN5389" s="22"/>
    </row>
    <row r="5390" spans="37:40">
      <c r="AK5390" s="22"/>
      <c r="AL5390" s="22"/>
      <c r="AM5390" s="22"/>
      <c r="AN5390" s="22"/>
    </row>
    <row r="5391" spans="37:40">
      <c r="AK5391" s="22"/>
      <c r="AL5391" s="22"/>
      <c r="AM5391" s="22"/>
      <c r="AN5391" s="22"/>
    </row>
    <row r="5392" spans="37:40">
      <c r="AK5392" s="22"/>
      <c r="AL5392" s="22"/>
      <c r="AM5392" s="22"/>
      <c r="AN5392" s="22"/>
    </row>
    <row r="5393" spans="37:40">
      <c r="AK5393" s="22"/>
      <c r="AL5393" s="22"/>
      <c r="AM5393" s="22"/>
      <c r="AN5393" s="22"/>
    </row>
    <row r="5394" spans="37:40">
      <c r="AK5394" s="22"/>
      <c r="AL5394" s="22"/>
      <c r="AM5394" s="22"/>
      <c r="AN5394" s="22"/>
    </row>
    <row r="5395" spans="37:40">
      <c r="AK5395" s="22"/>
      <c r="AL5395" s="22"/>
      <c r="AM5395" s="22"/>
      <c r="AN5395" s="22"/>
    </row>
    <row r="5396" spans="37:40">
      <c r="AK5396" s="22"/>
      <c r="AL5396" s="22"/>
      <c r="AM5396" s="22"/>
      <c r="AN5396" s="22"/>
    </row>
    <row r="5397" spans="37:40">
      <c r="AK5397" s="22"/>
      <c r="AL5397" s="22"/>
      <c r="AM5397" s="22"/>
      <c r="AN5397" s="22"/>
    </row>
    <row r="5398" spans="37:40">
      <c r="AK5398" s="22"/>
      <c r="AL5398" s="22"/>
      <c r="AM5398" s="22"/>
      <c r="AN5398" s="22"/>
    </row>
    <row r="5399" spans="37:40">
      <c r="AK5399" s="22"/>
      <c r="AL5399" s="22"/>
      <c r="AM5399" s="22"/>
      <c r="AN5399" s="22"/>
    </row>
    <row r="5400" spans="37:40">
      <c r="AK5400" s="22"/>
      <c r="AL5400" s="22"/>
      <c r="AM5400" s="22"/>
      <c r="AN5400" s="22"/>
    </row>
    <row r="5401" spans="37:40">
      <c r="AK5401" s="22"/>
      <c r="AL5401" s="22"/>
      <c r="AM5401" s="22"/>
      <c r="AN5401" s="22"/>
    </row>
    <row r="5402" spans="37:40">
      <c r="AK5402" s="22"/>
      <c r="AL5402" s="22"/>
      <c r="AM5402" s="22"/>
      <c r="AN5402" s="22"/>
    </row>
    <row r="5403" spans="37:40">
      <c r="AK5403" s="22"/>
      <c r="AL5403" s="22"/>
      <c r="AM5403" s="22"/>
      <c r="AN5403" s="22"/>
    </row>
    <row r="5404" spans="37:40">
      <c r="AK5404" s="22"/>
      <c r="AL5404" s="22"/>
      <c r="AM5404" s="22"/>
      <c r="AN5404" s="22"/>
    </row>
    <row r="5405" spans="37:40">
      <c r="AK5405" s="22"/>
      <c r="AL5405" s="22"/>
      <c r="AM5405" s="22"/>
      <c r="AN5405" s="22"/>
    </row>
    <row r="5406" spans="37:40">
      <c r="AK5406" s="22"/>
      <c r="AL5406" s="22"/>
      <c r="AM5406" s="22"/>
      <c r="AN5406" s="22"/>
    </row>
    <row r="5407" spans="37:40">
      <c r="AK5407" s="22"/>
      <c r="AL5407" s="22"/>
      <c r="AM5407" s="22"/>
      <c r="AN5407" s="22"/>
    </row>
    <row r="5408" spans="37:40">
      <c r="AK5408" s="22"/>
      <c r="AL5408" s="22"/>
      <c r="AM5408" s="22"/>
      <c r="AN5408" s="22"/>
    </row>
    <row r="5409" spans="37:40">
      <c r="AK5409" s="22"/>
      <c r="AL5409" s="22"/>
      <c r="AM5409" s="22"/>
      <c r="AN5409" s="22"/>
    </row>
    <row r="5410" spans="37:40">
      <c r="AK5410" s="22"/>
      <c r="AL5410" s="22"/>
      <c r="AM5410" s="22"/>
      <c r="AN5410" s="22"/>
    </row>
    <row r="5411" spans="37:40">
      <c r="AK5411" s="22"/>
      <c r="AL5411" s="22"/>
      <c r="AM5411" s="22"/>
      <c r="AN5411" s="22"/>
    </row>
    <row r="5412" spans="37:40">
      <c r="AK5412" s="22"/>
      <c r="AL5412" s="22"/>
      <c r="AM5412" s="22"/>
      <c r="AN5412" s="22"/>
    </row>
    <row r="5413" spans="37:40">
      <c r="AK5413" s="22"/>
      <c r="AL5413" s="22"/>
      <c r="AM5413" s="22"/>
      <c r="AN5413" s="22"/>
    </row>
    <row r="5414" spans="37:40">
      <c r="AK5414" s="22"/>
      <c r="AL5414" s="22"/>
      <c r="AM5414" s="22"/>
      <c r="AN5414" s="22"/>
    </row>
    <row r="5415" spans="37:40">
      <c r="AK5415" s="22"/>
      <c r="AL5415" s="22"/>
      <c r="AM5415" s="22"/>
      <c r="AN5415" s="22"/>
    </row>
    <row r="5416" spans="37:40">
      <c r="AK5416" s="22"/>
      <c r="AL5416" s="22"/>
      <c r="AM5416" s="22"/>
      <c r="AN5416" s="22"/>
    </row>
    <row r="5417" spans="37:40">
      <c r="AK5417" s="22"/>
      <c r="AL5417" s="22"/>
      <c r="AM5417" s="22"/>
      <c r="AN5417" s="22"/>
    </row>
    <row r="5418" spans="37:40">
      <c r="AK5418" s="22"/>
      <c r="AL5418" s="22"/>
      <c r="AM5418" s="22"/>
      <c r="AN5418" s="22"/>
    </row>
    <row r="5419" spans="37:40">
      <c r="AK5419" s="22"/>
      <c r="AL5419" s="22"/>
      <c r="AM5419" s="22"/>
      <c r="AN5419" s="22"/>
    </row>
    <row r="5420" spans="37:40">
      <c r="AK5420" s="22"/>
      <c r="AL5420" s="22"/>
      <c r="AM5420" s="22"/>
      <c r="AN5420" s="22"/>
    </row>
    <row r="5421" spans="37:40">
      <c r="AK5421" s="22"/>
      <c r="AL5421" s="22"/>
      <c r="AM5421" s="22"/>
      <c r="AN5421" s="22"/>
    </row>
    <row r="5422" spans="37:40">
      <c r="AK5422" s="22"/>
      <c r="AL5422" s="22"/>
      <c r="AM5422" s="22"/>
      <c r="AN5422" s="22"/>
    </row>
    <row r="5423" spans="37:40">
      <c r="AK5423" s="22"/>
      <c r="AL5423" s="22"/>
      <c r="AM5423" s="22"/>
      <c r="AN5423" s="22"/>
    </row>
    <row r="5424" spans="37:40">
      <c r="AK5424" s="22"/>
      <c r="AL5424" s="22"/>
      <c r="AM5424" s="22"/>
      <c r="AN5424" s="22"/>
    </row>
    <row r="5425" spans="37:40">
      <c r="AK5425" s="22"/>
      <c r="AL5425" s="22"/>
      <c r="AM5425" s="22"/>
      <c r="AN5425" s="22"/>
    </row>
    <row r="5426" spans="37:40">
      <c r="AK5426" s="22"/>
      <c r="AL5426" s="22"/>
      <c r="AM5426" s="22"/>
      <c r="AN5426" s="22"/>
    </row>
    <row r="5427" spans="37:40">
      <c r="AK5427" s="22"/>
      <c r="AL5427" s="22"/>
      <c r="AM5427" s="22"/>
      <c r="AN5427" s="22"/>
    </row>
    <row r="5428" spans="37:40">
      <c r="AK5428" s="22"/>
      <c r="AL5428" s="22"/>
      <c r="AM5428" s="22"/>
      <c r="AN5428" s="22"/>
    </row>
    <row r="5429" spans="37:40">
      <c r="AK5429" s="22"/>
      <c r="AL5429" s="22"/>
      <c r="AM5429" s="22"/>
      <c r="AN5429" s="22"/>
    </row>
    <row r="5430" spans="37:40">
      <c r="AK5430" s="22"/>
      <c r="AL5430" s="22"/>
      <c r="AM5430" s="22"/>
      <c r="AN5430" s="22"/>
    </row>
    <row r="5431" spans="37:40">
      <c r="AK5431" s="22"/>
      <c r="AL5431" s="22"/>
      <c r="AM5431" s="22"/>
      <c r="AN5431" s="22"/>
    </row>
    <row r="5432" spans="37:40">
      <c r="AK5432" s="22"/>
      <c r="AL5432" s="22"/>
      <c r="AM5432" s="22"/>
      <c r="AN5432" s="22"/>
    </row>
    <row r="5433" spans="37:40">
      <c r="AK5433" s="22"/>
      <c r="AL5433" s="22"/>
      <c r="AM5433" s="22"/>
      <c r="AN5433" s="22"/>
    </row>
    <row r="5434" spans="37:40">
      <c r="AK5434" s="22"/>
      <c r="AL5434" s="22"/>
      <c r="AM5434" s="22"/>
      <c r="AN5434" s="22"/>
    </row>
    <row r="5435" spans="37:40">
      <c r="AK5435" s="22"/>
      <c r="AL5435" s="22"/>
      <c r="AM5435" s="22"/>
      <c r="AN5435" s="22"/>
    </row>
    <row r="5436" spans="37:40">
      <c r="AK5436" s="22"/>
      <c r="AL5436" s="22"/>
      <c r="AM5436" s="22"/>
      <c r="AN5436" s="22"/>
    </row>
    <row r="5437" spans="37:40">
      <c r="AK5437" s="22"/>
      <c r="AL5437" s="22"/>
      <c r="AM5437" s="22"/>
      <c r="AN5437" s="22"/>
    </row>
    <row r="5438" spans="37:40">
      <c r="AK5438" s="22"/>
      <c r="AL5438" s="22"/>
      <c r="AM5438" s="22"/>
      <c r="AN5438" s="22"/>
    </row>
    <row r="5439" spans="37:40">
      <c r="AK5439" s="22"/>
      <c r="AL5439" s="22"/>
      <c r="AM5439" s="22"/>
      <c r="AN5439" s="22"/>
    </row>
    <row r="5440" spans="37:40">
      <c r="AK5440" s="22"/>
      <c r="AL5440" s="22"/>
      <c r="AM5440" s="22"/>
      <c r="AN5440" s="22"/>
    </row>
    <row r="5441" spans="37:40">
      <c r="AK5441" s="22"/>
      <c r="AL5441" s="22"/>
      <c r="AM5441" s="22"/>
      <c r="AN5441" s="22"/>
    </row>
    <row r="5442" spans="37:40">
      <c r="AK5442" s="22"/>
      <c r="AL5442" s="22"/>
      <c r="AM5442" s="22"/>
      <c r="AN5442" s="22"/>
    </row>
    <row r="5443" spans="37:40">
      <c r="AK5443" s="22"/>
      <c r="AL5443" s="22"/>
      <c r="AM5443" s="22"/>
      <c r="AN5443" s="22"/>
    </row>
    <row r="5444" spans="37:40">
      <c r="AK5444" s="22"/>
      <c r="AL5444" s="22"/>
      <c r="AM5444" s="22"/>
      <c r="AN5444" s="22"/>
    </row>
    <row r="5445" spans="37:40">
      <c r="AK5445" s="22"/>
      <c r="AL5445" s="22"/>
      <c r="AM5445" s="22"/>
      <c r="AN5445" s="22"/>
    </row>
    <row r="5446" spans="37:40">
      <c r="AK5446" s="22"/>
      <c r="AL5446" s="22"/>
      <c r="AM5446" s="22"/>
      <c r="AN5446" s="22"/>
    </row>
    <row r="5447" spans="37:40">
      <c r="AK5447" s="22"/>
      <c r="AL5447" s="22"/>
      <c r="AM5447" s="22"/>
      <c r="AN5447" s="22"/>
    </row>
    <row r="5448" spans="37:40">
      <c r="AK5448" s="22"/>
      <c r="AL5448" s="22"/>
      <c r="AM5448" s="22"/>
      <c r="AN5448" s="22"/>
    </row>
    <row r="5449" spans="37:40">
      <c r="AK5449" s="22"/>
      <c r="AL5449" s="22"/>
      <c r="AM5449" s="22"/>
      <c r="AN5449" s="22"/>
    </row>
    <row r="5450" spans="37:40">
      <c r="AK5450" s="22"/>
      <c r="AL5450" s="22"/>
      <c r="AM5450" s="22"/>
      <c r="AN5450" s="22"/>
    </row>
    <row r="5451" spans="37:40">
      <c r="AK5451" s="22"/>
      <c r="AL5451" s="22"/>
      <c r="AM5451" s="22"/>
      <c r="AN5451" s="22"/>
    </row>
    <row r="5452" spans="37:40">
      <c r="AK5452" s="22"/>
      <c r="AL5452" s="22"/>
      <c r="AM5452" s="22"/>
      <c r="AN5452" s="22"/>
    </row>
    <row r="5453" spans="37:40">
      <c r="AK5453" s="22"/>
      <c r="AL5453" s="22"/>
      <c r="AM5453" s="22"/>
      <c r="AN5453" s="22"/>
    </row>
    <row r="5454" spans="37:40">
      <c r="AK5454" s="22"/>
      <c r="AL5454" s="22"/>
      <c r="AM5454" s="22"/>
      <c r="AN5454" s="22"/>
    </row>
    <row r="5455" spans="37:40">
      <c r="AK5455" s="22"/>
      <c r="AL5455" s="22"/>
      <c r="AM5455" s="22"/>
      <c r="AN5455" s="22"/>
    </row>
    <row r="5456" spans="37:40">
      <c r="AK5456" s="22"/>
      <c r="AL5456" s="22"/>
      <c r="AM5456" s="22"/>
      <c r="AN5456" s="22"/>
    </row>
    <row r="5457" spans="37:40">
      <c r="AK5457" s="22"/>
      <c r="AL5457" s="22"/>
      <c r="AM5457" s="22"/>
      <c r="AN5457" s="22"/>
    </row>
    <row r="5458" spans="37:40">
      <c r="AK5458" s="22"/>
      <c r="AL5458" s="22"/>
      <c r="AM5458" s="22"/>
      <c r="AN5458" s="22"/>
    </row>
    <row r="5459" spans="37:40">
      <c r="AK5459" s="22"/>
      <c r="AL5459" s="22"/>
      <c r="AM5459" s="22"/>
      <c r="AN5459" s="22"/>
    </row>
    <row r="5460" spans="37:40">
      <c r="AK5460" s="22"/>
      <c r="AL5460" s="22"/>
      <c r="AM5460" s="22"/>
      <c r="AN5460" s="22"/>
    </row>
    <row r="5461" spans="37:40">
      <c r="AK5461" s="22"/>
      <c r="AL5461" s="22"/>
      <c r="AM5461" s="22"/>
      <c r="AN5461" s="22"/>
    </row>
    <row r="5462" spans="37:40">
      <c r="AK5462" s="22"/>
      <c r="AL5462" s="22"/>
      <c r="AM5462" s="22"/>
      <c r="AN5462" s="22"/>
    </row>
    <row r="5463" spans="37:40">
      <c r="AK5463" s="22"/>
      <c r="AL5463" s="22"/>
      <c r="AM5463" s="22"/>
      <c r="AN5463" s="22"/>
    </row>
    <row r="5464" spans="37:40">
      <c r="AK5464" s="22"/>
      <c r="AL5464" s="22"/>
      <c r="AM5464" s="22"/>
      <c r="AN5464" s="22"/>
    </row>
    <row r="5465" spans="37:40">
      <c r="AK5465" s="22"/>
      <c r="AL5465" s="22"/>
      <c r="AM5465" s="22"/>
      <c r="AN5465" s="22"/>
    </row>
    <row r="5466" spans="37:40">
      <c r="AK5466" s="22"/>
      <c r="AL5466" s="22"/>
      <c r="AM5466" s="22"/>
      <c r="AN5466" s="22"/>
    </row>
    <row r="5467" spans="37:40">
      <c r="AK5467" s="22"/>
      <c r="AL5467" s="22"/>
      <c r="AM5467" s="22"/>
      <c r="AN5467" s="22"/>
    </row>
    <row r="5468" spans="37:40">
      <c r="AK5468" s="22"/>
      <c r="AL5468" s="22"/>
      <c r="AM5468" s="22"/>
      <c r="AN5468" s="22"/>
    </row>
    <row r="5469" spans="37:40">
      <c r="AK5469" s="22"/>
      <c r="AL5469" s="22"/>
      <c r="AM5469" s="22"/>
      <c r="AN5469" s="22"/>
    </row>
    <row r="5470" spans="37:40">
      <c r="AK5470" s="22"/>
      <c r="AL5470" s="22"/>
      <c r="AM5470" s="22"/>
      <c r="AN5470" s="22"/>
    </row>
    <row r="5471" spans="37:40">
      <c r="AK5471" s="22"/>
      <c r="AL5471" s="22"/>
      <c r="AM5471" s="22"/>
      <c r="AN5471" s="22"/>
    </row>
    <row r="5472" spans="37:40">
      <c r="AK5472" s="22"/>
      <c r="AL5472" s="22"/>
      <c r="AM5472" s="22"/>
      <c r="AN5472" s="22"/>
    </row>
    <row r="5473" spans="37:40">
      <c r="AK5473" s="22"/>
      <c r="AL5473" s="22"/>
      <c r="AM5473" s="22"/>
      <c r="AN5473" s="22"/>
    </row>
    <row r="5474" spans="37:40">
      <c r="AK5474" s="22"/>
      <c r="AL5474" s="22"/>
      <c r="AM5474" s="22"/>
      <c r="AN5474" s="22"/>
    </row>
    <row r="5475" spans="37:40">
      <c r="AK5475" s="22"/>
      <c r="AL5475" s="22"/>
      <c r="AM5475" s="22"/>
      <c r="AN5475" s="22"/>
    </row>
    <row r="5476" spans="37:40">
      <c r="AK5476" s="22"/>
      <c r="AL5476" s="22"/>
      <c r="AM5476" s="22"/>
      <c r="AN5476" s="22"/>
    </row>
    <row r="5477" spans="37:40">
      <c r="AK5477" s="22"/>
      <c r="AL5477" s="22"/>
      <c r="AM5477" s="22"/>
      <c r="AN5477" s="22"/>
    </row>
    <row r="5478" spans="37:40">
      <c r="AK5478" s="22"/>
      <c r="AL5478" s="22"/>
      <c r="AM5478" s="22"/>
      <c r="AN5478" s="22"/>
    </row>
    <row r="5479" spans="37:40">
      <c r="AK5479" s="22"/>
      <c r="AL5479" s="22"/>
      <c r="AM5479" s="22"/>
      <c r="AN5479" s="22"/>
    </row>
    <row r="5480" spans="37:40">
      <c r="AK5480" s="22"/>
      <c r="AL5480" s="22"/>
      <c r="AM5480" s="22"/>
      <c r="AN5480" s="22"/>
    </row>
    <row r="5481" spans="37:40">
      <c r="AK5481" s="22"/>
      <c r="AL5481" s="22"/>
      <c r="AM5481" s="22"/>
      <c r="AN5481" s="22"/>
    </row>
    <row r="5482" spans="37:40">
      <c r="AK5482" s="22"/>
      <c r="AL5482" s="22"/>
      <c r="AM5482" s="22"/>
      <c r="AN5482" s="22"/>
    </row>
    <row r="5483" spans="37:40">
      <c r="AK5483" s="22"/>
      <c r="AL5483" s="22"/>
      <c r="AM5483" s="22"/>
      <c r="AN5483" s="22"/>
    </row>
    <row r="5484" spans="37:40">
      <c r="AK5484" s="22"/>
      <c r="AL5484" s="22"/>
      <c r="AM5484" s="22"/>
      <c r="AN5484" s="22"/>
    </row>
    <row r="5485" spans="37:40">
      <c r="AK5485" s="22"/>
      <c r="AL5485" s="22"/>
      <c r="AM5485" s="22"/>
      <c r="AN5485" s="22"/>
    </row>
    <row r="5486" spans="37:40">
      <c r="AK5486" s="22"/>
      <c r="AL5486" s="22"/>
      <c r="AM5486" s="22"/>
      <c r="AN5486" s="22"/>
    </row>
    <row r="5487" spans="37:40">
      <c r="AK5487" s="22"/>
      <c r="AL5487" s="22"/>
      <c r="AM5487" s="22"/>
      <c r="AN5487" s="22"/>
    </row>
    <row r="5488" spans="37:40">
      <c r="AK5488" s="22"/>
      <c r="AL5488" s="22"/>
      <c r="AM5488" s="22"/>
      <c r="AN5488" s="22"/>
    </row>
    <row r="5489" spans="37:40">
      <c r="AK5489" s="22"/>
      <c r="AL5489" s="22"/>
      <c r="AM5489" s="22"/>
      <c r="AN5489" s="22"/>
    </row>
    <row r="5490" spans="37:40">
      <c r="AK5490" s="22"/>
      <c r="AL5490" s="22"/>
      <c r="AM5490" s="22"/>
      <c r="AN5490" s="22"/>
    </row>
    <row r="5491" spans="37:40">
      <c r="AK5491" s="22"/>
      <c r="AL5491" s="22"/>
      <c r="AM5491" s="22"/>
      <c r="AN5491" s="22"/>
    </row>
    <row r="5492" spans="37:40">
      <c r="AK5492" s="22"/>
      <c r="AL5492" s="22"/>
      <c r="AM5492" s="22"/>
      <c r="AN5492" s="22"/>
    </row>
    <row r="5493" spans="37:40">
      <c r="AK5493" s="22"/>
      <c r="AL5493" s="22"/>
      <c r="AM5493" s="22"/>
      <c r="AN5493" s="22"/>
    </row>
    <row r="5494" spans="37:40">
      <c r="AK5494" s="22"/>
      <c r="AL5494" s="22"/>
      <c r="AM5494" s="22"/>
      <c r="AN5494" s="22"/>
    </row>
    <row r="5495" spans="37:40">
      <c r="AK5495" s="22"/>
      <c r="AL5495" s="22"/>
      <c r="AM5495" s="22"/>
      <c r="AN5495" s="22"/>
    </row>
    <row r="5496" spans="37:40">
      <c r="AK5496" s="22"/>
      <c r="AL5496" s="22"/>
      <c r="AM5496" s="22"/>
      <c r="AN5496" s="22"/>
    </row>
    <row r="5497" spans="37:40">
      <c r="AK5497" s="22"/>
      <c r="AL5497" s="22"/>
      <c r="AM5497" s="22"/>
      <c r="AN5497" s="22"/>
    </row>
    <row r="5498" spans="37:40">
      <c r="AK5498" s="22"/>
      <c r="AL5498" s="22"/>
      <c r="AM5498" s="22"/>
      <c r="AN5498" s="22"/>
    </row>
    <row r="5499" spans="37:40">
      <c r="AK5499" s="22"/>
      <c r="AL5499" s="22"/>
      <c r="AM5499" s="22"/>
      <c r="AN5499" s="22"/>
    </row>
    <row r="5500" spans="37:40">
      <c r="AK5500" s="22"/>
      <c r="AL5500" s="22"/>
      <c r="AM5500" s="22"/>
      <c r="AN5500" s="22"/>
    </row>
    <row r="5501" spans="37:40">
      <c r="AK5501" s="22"/>
      <c r="AL5501" s="22"/>
      <c r="AM5501" s="22"/>
      <c r="AN5501" s="22"/>
    </row>
    <row r="5502" spans="37:40">
      <c r="AK5502" s="22"/>
      <c r="AL5502" s="22"/>
      <c r="AM5502" s="22"/>
      <c r="AN5502" s="22"/>
    </row>
    <row r="5503" spans="37:40">
      <c r="AK5503" s="22"/>
      <c r="AL5503" s="22"/>
      <c r="AM5503" s="22"/>
      <c r="AN5503" s="22"/>
    </row>
    <row r="5504" spans="37:40">
      <c r="AK5504" s="22"/>
      <c r="AL5504" s="22"/>
      <c r="AM5504" s="22"/>
      <c r="AN5504" s="22"/>
    </row>
    <row r="5505" spans="37:40">
      <c r="AK5505" s="22"/>
      <c r="AL5505" s="22"/>
      <c r="AM5505" s="22"/>
      <c r="AN5505" s="22"/>
    </row>
    <row r="5506" spans="37:40">
      <c r="AK5506" s="22"/>
      <c r="AL5506" s="22"/>
      <c r="AM5506" s="22"/>
      <c r="AN5506" s="22"/>
    </row>
    <row r="5507" spans="37:40">
      <c r="AK5507" s="22"/>
      <c r="AL5507" s="22"/>
      <c r="AM5507" s="22"/>
      <c r="AN5507" s="22"/>
    </row>
    <row r="5508" spans="37:40">
      <c r="AK5508" s="22"/>
      <c r="AL5508" s="22"/>
      <c r="AM5508" s="22"/>
      <c r="AN5508" s="22"/>
    </row>
    <row r="5509" spans="37:40">
      <c r="AK5509" s="22"/>
      <c r="AL5509" s="22"/>
      <c r="AM5509" s="22"/>
      <c r="AN5509" s="22"/>
    </row>
    <row r="5510" spans="37:40">
      <c r="AK5510" s="22"/>
      <c r="AL5510" s="22"/>
      <c r="AM5510" s="22"/>
      <c r="AN5510" s="22"/>
    </row>
    <row r="5511" spans="37:40">
      <c r="AK5511" s="22"/>
      <c r="AL5511" s="22"/>
      <c r="AM5511" s="22"/>
      <c r="AN5511" s="22"/>
    </row>
    <row r="5512" spans="37:40">
      <c r="AK5512" s="22"/>
      <c r="AL5512" s="22"/>
      <c r="AM5512" s="22"/>
      <c r="AN5512" s="22"/>
    </row>
    <row r="5513" spans="37:40">
      <c r="AK5513" s="22"/>
      <c r="AL5513" s="22"/>
      <c r="AM5513" s="22"/>
      <c r="AN5513" s="22"/>
    </row>
    <row r="5514" spans="37:40">
      <c r="AK5514" s="22"/>
      <c r="AL5514" s="22"/>
      <c r="AM5514" s="22"/>
      <c r="AN5514" s="22"/>
    </row>
    <row r="5515" spans="37:40">
      <c r="AK5515" s="22"/>
      <c r="AL5515" s="22"/>
      <c r="AM5515" s="22"/>
      <c r="AN5515" s="22"/>
    </row>
    <row r="5516" spans="37:40">
      <c r="AK5516" s="22"/>
      <c r="AL5516" s="22"/>
      <c r="AM5516" s="22"/>
      <c r="AN5516" s="22"/>
    </row>
    <row r="5517" spans="37:40">
      <c r="AK5517" s="22"/>
      <c r="AL5517" s="22"/>
      <c r="AM5517" s="22"/>
      <c r="AN5517" s="22"/>
    </row>
    <row r="5518" spans="37:40">
      <c r="AK5518" s="22"/>
      <c r="AL5518" s="22"/>
      <c r="AM5518" s="22"/>
      <c r="AN5518" s="22"/>
    </row>
    <row r="5519" spans="37:40">
      <c r="AK5519" s="22"/>
      <c r="AL5519" s="22"/>
      <c r="AM5519" s="22"/>
      <c r="AN5519" s="22"/>
    </row>
    <row r="5520" spans="37:40">
      <c r="AK5520" s="22"/>
      <c r="AL5520" s="22"/>
      <c r="AM5520" s="22"/>
      <c r="AN5520" s="22"/>
    </row>
    <row r="5521" spans="37:40">
      <c r="AK5521" s="22"/>
      <c r="AL5521" s="22"/>
      <c r="AM5521" s="22"/>
      <c r="AN5521" s="22"/>
    </row>
    <row r="5522" spans="37:40">
      <c r="AK5522" s="22"/>
      <c r="AL5522" s="22"/>
      <c r="AM5522" s="22"/>
      <c r="AN5522" s="22"/>
    </row>
    <row r="5523" spans="37:40">
      <c r="AK5523" s="22"/>
      <c r="AL5523" s="22"/>
      <c r="AM5523" s="22"/>
      <c r="AN5523" s="22"/>
    </row>
    <row r="5524" spans="37:40">
      <c r="AK5524" s="22"/>
      <c r="AL5524" s="22"/>
      <c r="AM5524" s="22"/>
      <c r="AN5524" s="22"/>
    </row>
    <row r="5525" spans="37:40">
      <c r="AK5525" s="22"/>
      <c r="AL5525" s="22"/>
      <c r="AM5525" s="22"/>
      <c r="AN5525" s="22"/>
    </row>
    <row r="5526" spans="37:40">
      <c r="AK5526" s="22"/>
      <c r="AL5526" s="22"/>
      <c r="AM5526" s="22"/>
      <c r="AN5526" s="22"/>
    </row>
    <row r="5527" spans="37:40">
      <c r="AK5527" s="22"/>
      <c r="AL5527" s="22"/>
      <c r="AM5527" s="22"/>
      <c r="AN5527" s="22"/>
    </row>
    <row r="5528" spans="37:40">
      <c r="AK5528" s="22"/>
      <c r="AL5528" s="22"/>
      <c r="AM5528" s="22"/>
      <c r="AN5528" s="22"/>
    </row>
    <row r="5529" spans="37:40">
      <c r="AK5529" s="22"/>
      <c r="AL5529" s="22"/>
      <c r="AM5529" s="22"/>
      <c r="AN5529" s="22"/>
    </row>
    <row r="5530" spans="37:40">
      <c r="AK5530" s="22"/>
      <c r="AL5530" s="22"/>
      <c r="AM5530" s="22"/>
      <c r="AN5530" s="22"/>
    </row>
    <row r="5531" spans="37:40">
      <c r="AK5531" s="22"/>
      <c r="AL5531" s="22"/>
      <c r="AM5531" s="22"/>
      <c r="AN5531" s="22"/>
    </row>
    <row r="5532" spans="37:40">
      <c r="AK5532" s="22"/>
      <c r="AL5532" s="22"/>
      <c r="AM5532" s="22"/>
      <c r="AN5532" s="22"/>
    </row>
    <row r="5533" spans="37:40">
      <c r="AK5533" s="22"/>
      <c r="AL5533" s="22"/>
      <c r="AM5533" s="22"/>
      <c r="AN5533" s="22"/>
    </row>
    <row r="5534" spans="37:40">
      <c r="AK5534" s="22"/>
      <c r="AL5534" s="22"/>
      <c r="AM5534" s="22"/>
      <c r="AN5534" s="22"/>
    </row>
    <row r="5535" spans="37:40">
      <c r="AK5535" s="22"/>
      <c r="AL5535" s="22"/>
      <c r="AM5535" s="22"/>
      <c r="AN5535" s="22"/>
    </row>
    <row r="5536" spans="37:40">
      <c r="AK5536" s="22"/>
      <c r="AL5536" s="22"/>
      <c r="AM5536" s="22"/>
      <c r="AN5536" s="22"/>
    </row>
    <row r="5537" spans="37:40">
      <c r="AK5537" s="22"/>
      <c r="AL5537" s="22"/>
      <c r="AM5537" s="22"/>
      <c r="AN5537" s="22"/>
    </row>
    <row r="5538" spans="37:40">
      <c r="AK5538" s="22"/>
      <c r="AL5538" s="22"/>
      <c r="AM5538" s="22"/>
      <c r="AN5538" s="22"/>
    </row>
    <row r="5539" spans="37:40">
      <c r="AK5539" s="22"/>
      <c r="AL5539" s="22"/>
      <c r="AM5539" s="22"/>
      <c r="AN5539" s="22"/>
    </row>
    <row r="5540" spans="37:40">
      <c r="AK5540" s="22"/>
      <c r="AL5540" s="22"/>
      <c r="AM5540" s="22"/>
      <c r="AN5540" s="22"/>
    </row>
    <row r="5541" spans="37:40">
      <c r="AK5541" s="22"/>
      <c r="AL5541" s="22"/>
      <c r="AM5541" s="22"/>
      <c r="AN5541" s="22"/>
    </row>
    <row r="5542" spans="37:40">
      <c r="AK5542" s="22"/>
      <c r="AL5542" s="22"/>
      <c r="AM5542" s="22"/>
      <c r="AN5542" s="22"/>
    </row>
    <row r="5543" spans="37:40">
      <c r="AK5543" s="22"/>
      <c r="AL5543" s="22"/>
      <c r="AM5543" s="22"/>
      <c r="AN5543" s="22"/>
    </row>
    <row r="5544" spans="37:40">
      <c r="AK5544" s="22"/>
      <c r="AL5544" s="22"/>
      <c r="AM5544" s="22"/>
      <c r="AN5544" s="22"/>
    </row>
    <row r="5545" spans="37:40">
      <c r="AK5545" s="22"/>
      <c r="AL5545" s="22"/>
      <c r="AM5545" s="22"/>
      <c r="AN5545" s="22"/>
    </row>
    <row r="5546" spans="37:40">
      <c r="AK5546" s="22"/>
      <c r="AL5546" s="22"/>
      <c r="AM5546" s="22"/>
      <c r="AN5546" s="22"/>
    </row>
    <row r="5547" spans="37:40">
      <c r="AK5547" s="22"/>
      <c r="AL5547" s="22"/>
      <c r="AM5547" s="22"/>
      <c r="AN5547" s="22"/>
    </row>
    <row r="5548" spans="37:40">
      <c r="AK5548" s="22"/>
      <c r="AL5548" s="22"/>
      <c r="AM5548" s="22"/>
      <c r="AN5548" s="22"/>
    </row>
    <row r="5549" spans="37:40">
      <c r="AK5549" s="22"/>
      <c r="AL5549" s="22"/>
      <c r="AM5549" s="22"/>
      <c r="AN5549" s="22"/>
    </row>
    <row r="5550" spans="37:40">
      <c r="AK5550" s="22"/>
      <c r="AL5550" s="22"/>
      <c r="AM5550" s="22"/>
      <c r="AN5550" s="22"/>
    </row>
    <row r="5551" spans="37:40">
      <c r="AK5551" s="22"/>
      <c r="AL5551" s="22"/>
      <c r="AM5551" s="22"/>
      <c r="AN5551" s="22"/>
    </row>
    <row r="5552" spans="37:40">
      <c r="AK5552" s="22"/>
      <c r="AL5552" s="22"/>
      <c r="AM5552" s="22"/>
      <c r="AN5552" s="22"/>
    </row>
    <row r="5553" spans="37:40">
      <c r="AK5553" s="22"/>
      <c r="AL5553" s="22"/>
      <c r="AM5553" s="22"/>
      <c r="AN5553" s="22"/>
    </row>
    <row r="5554" spans="37:40">
      <c r="AK5554" s="22"/>
      <c r="AL5554" s="22"/>
      <c r="AM5554" s="22"/>
      <c r="AN5554" s="22"/>
    </row>
    <row r="5555" spans="37:40">
      <c r="AK5555" s="22"/>
      <c r="AL5555" s="22"/>
      <c r="AM5555" s="22"/>
      <c r="AN5555" s="22"/>
    </row>
    <row r="5556" spans="37:40">
      <c r="AK5556" s="22"/>
      <c r="AL5556" s="22"/>
      <c r="AM5556" s="22"/>
      <c r="AN5556" s="22"/>
    </row>
    <row r="5557" spans="37:40">
      <c r="AK5557" s="22"/>
      <c r="AL5557" s="22"/>
      <c r="AM5557" s="22"/>
      <c r="AN5557" s="22"/>
    </row>
    <row r="5558" spans="37:40">
      <c r="AK5558" s="22"/>
      <c r="AL5558" s="22"/>
      <c r="AM5558" s="22"/>
      <c r="AN5558" s="22"/>
    </row>
    <row r="5559" spans="37:40">
      <c r="AK5559" s="22"/>
      <c r="AL5559" s="22"/>
      <c r="AM5559" s="22"/>
      <c r="AN5559" s="22"/>
    </row>
    <row r="5560" spans="37:40">
      <c r="AK5560" s="22"/>
      <c r="AL5560" s="22"/>
      <c r="AM5560" s="22"/>
      <c r="AN5560" s="22"/>
    </row>
    <row r="5561" spans="37:40">
      <c r="AK5561" s="22"/>
      <c r="AL5561" s="22"/>
      <c r="AM5561" s="22"/>
      <c r="AN5561" s="22"/>
    </row>
    <row r="5562" spans="37:40">
      <c r="AK5562" s="22"/>
      <c r="AL5562" s="22"/>
      <c r="AM5562" s="22"/>
      <c r="AN5562" s="22"/>
    </row>
    <row r="5563" spans="37:40">
      <c r="AK5563" s="22"/>
      <c r="AL5563" s="22"/>
      <c r="AM5563" s="22"/>
      <c r="AN5563" s="22"/>
    </row>
    <row r="5564" spans="37:40">
      <c r="AK5564" s="22"/>
      <c r="AL5564" s="22"/>
      <c r="AM5564" s="22"/>
      <c r="AN5564" s="22"/>
    </row>
    <row r="5565" spans="37:40">
      <c r="AK5565" s="22"/>
      <c r="AL5565" s="22"/>
      <c r="AM5565" s="22"/>
      <c r="AN5565" s="22"/>
    </row>
    <row r="5566" spans="37:40">
      <c r="AK5566" s="22"/>
      <c r="AL5566" s="22"/>
      <c r="AM5566" s="22"/>
      <c r="AN5566" s="22"/>
    </row>
    <row r="5567" spans="37:40">
      <c r="AK5567" s="22"/>
      <c r="AL5567" s="22"/>
      <c r="AM5567" s="22"/>
      <c r="AN5567" s="22"/>
    </row>
    <row r="5568" spans="37:40">
      <c r="AK5568" s="22"/>
      <c r="AL5568" s="22"/>
      <c r="AM5568" s="22"/>
      <c r="AN5568" s="22"/>
    </row>
    <row r="5569" spans="37:40">
      <c r="AK5569" s="22"/>
      <c r="AL5569" s="22"/>
      <c r="AM5569" s="22"/>
      <c r="AN5569" s="22"/>
    </row>
    <row r="5570" spans="37:40">
      <c r="AK5570" s="22"/>
      <c r="AL5570" s="22"/>
      <c r="AM5570" s="22"/>
      <c r="AN5570" s="22"/>
    </row>
    <row r="5571" spans="37:40">
      <c r="AK5571" s="22"/>
      <c r="AL5571" s="22"/>
      <c r="AM5571" s="22"/>
      <c r="AN5571" s="22"/>
    </row>
    <row r="5572" spans="37:40">
      <c r="AK5572" s="22"/>
      <c r="AL5572" s="22"/>
      <c r="AM5572" s="22"/>
      <c r="AN5572" s="22"/>
    </row>
    <row r="5573" spans="37:40">
      <c r="AK5573" s="22"/>
      <c r="AL5573" s="22"/>
      <c r="AM5573" s="22"/>
      <c r="AN5573" s="22"/>
    </row>
    <row r="5574" spans="37:40">
      <c r="AK5574" s="22"/>
      <c r="AL5574" s="22"/>
      <c r="AM5574" s="22"/>
      <c r="AN5574" s="22"/>
    </row>
    <row r="5575" spans="37:40">
      <c r="AK5575" s="22"/>
      <c r="AL5575" s="22"/>
      <c r="AM5575" s="22"/>
      <c r="AN5575" s="22"/>
    </row>
    <row r="5576" spans="37:40">
      <c r="AK5576" s="22"/>
      <c r="AL5576" s="22"/>
      <c r="AM5576" s="22"/>
      <c r="AN5576" s="22"/>
    </row>
    <row r="5577" spans="37:40">
      <c r="AK5577" s="22"/>
      <c r="AL5577" s="22"/>
      <c r="AM5577" s="22"/>
      <c r="AN5577" s="22"/>
    </row>
    <row r="5578" spans="37:40">
      <c r="AK5578" s="22"/>
      <c r="AL5578" s="22"/>
      <c r="AM5578" s="22"/>
      <c r="AN5578" s="22"/>
    </row>
    <row r="5579" spans="37:40">
      <c r="AK5579" s="22"/>
      <c r="AL5579" s="22"/>
      <c r="AM5579" s="22"/>
      <c r="AN5579" s="22"/>
    </row>
    <row r="5580" spans="37:40">
      <c r="AK5580" s="22"/>
      <c r="AL5580" s="22"/>
      <c r="AM5580" s="22"/>
      <c r="AN5580" s="22"/>
    </row>
    <row r="5581" spans="37:40">
      <c r="AK5581" s="22"/>
      <c r="AL5581" s="22"/>
      <c r="AM5581" s="22"/>
      <c r="AN5581" s="22"/>
    </row>
    <row r="5582" spans="37:40">
      <c r="AK5582" s="22"/>
      <c r="AL5582" s="22"/>
      <c r="AM5582" s="22"/>
      <c r="AN5582" s="22"/>
    </row>
    <row r="5583" spans="37:40">
      <c r="AK5583" s="22"/>
      <c r="AL5583" s="22"/>
      <c r="AM5583" s="22"/>
      <c r="AN5583" s="22"/>
    </row>
    <row r="5584" spans="37:40">
      <c r="AK5584" s="22"/>
      <c r="AL5584" s="22"/>
      <c r="AM5584" s="22"/>
      <c r="AN5584" s="22"/>
    </row>
    <row r="5585" spans="37:40">
      <c r="AK5585" s="22"/>
      <c r="AL5585" s="22"/>
      <c r="AM5585" s="22"/>
      <c r="AN5585" s="22"/>
    </row>
    <row r="5586" spans="37:40">
      <c r="AK5586" s="22"/>
      <c r="AL5586" s="22"/>
      <c r="AM5586" s="22"/>
      <c r="AN5586" s="22"/>
    </row>
    <row r="5587" spans="37:40">
      <c r="AK5587" s="22"/>
      <c r="AL5587" s="22"/>
      <c r="AM5587" s="22"/>
      <c r="AN5587" s="22"/>
    </row>
    <row r="5588" spans="37:40">
      <c r="AK5588" s="22"/>
      <c r="AL5588" s="22"/>
      <c r="AM5588" s="22"/>
      <c r="AN5588" s="22"/>
    </row>
    <row r="5589" spans="37:40">
      <c r="AK5589" s="22"/>
      <c r="AL5589" s="22"/>
      <c r="AM5589" s="22"/>
      <c r="AN5589" s="22"/>
    </row>
    <row r="5590" spans="37:40">
      <c r="AK5590" s="22"/>
      <c r="AL5590" s="22"/>
      <c r="AM5590" s="22"/>
      <c r="AN5590" s="22"/>
    </row>
    <row r="5591" spans="37:40">
      <c r="AK5591" s="22"/>
      <c r="AL5591" s="22"/>
      <c r="AM5591" s="22"/>
      <c r="AN5591" s="22"/>
    </row>
    <row r="5592" spans="37:40">
      <c r="AK5592" s="22"/>
      <c r="AL5592" s="22"/>
      <c r="AM5592" s="22"/>
      <c r="AN5592" s="22"/>
    </row>
    <row r="5593" spans="37:40">
      <c r="AK5593" s="22"/>
      <c r="AL5593" s="22"/>
      <c r="AM5593" s="22"/>
      <c r="AN5593" s="22"/>
    </row>
    <row r="5594" spans="37:40">
      <c r="AK5594" s="22"/>
      <c r="AL5594" s="22"/>
      <c r="AM5594" s="22"/>
      <c r="AN5594" s="22"/>
    </row>
    <row r="5595" spans="37:40">
      <c r="AK5595" s="22"/>
      <c r="AL5595" s="22"/>
      <c r="AM5595" s="22"/>
      <c r="AN5595" s="22"/>
    </row>
    <row r="5596" spans="37:40">
      <c r="AK5596" s="22"/>
      <c r="AL5596" s="22"/>
      <c r="AM5596" s="22"/>
      <c r="AN5596" s="22"/>
    </row>
    <row r="5597" spans="37:40">
      <c r="AK5597" s="22"/>
      <c r="AL5597" s="22"/>
      <c r="AM5597" s="22"/>
      <c r="AN5597" s="22"/>
    </row>
    <row r="5598" spans="37:40">
      <c r="AK5598" s="22"/>
      <c r="AL5598" s="22"/>
      <c r="AM5598" s="22"/>
      <c r="AN5598" s="22"/>
    </row>
    <row r="5599" spans="37:40">
      <c r="AK5599" s="22"/>
      <c r="AL5599" s="22"/>
      <c r="AM5599" s="22"/>
      <c r="AN5599" s="22"/>
    </row>
    <row r="5600" spans="37:40">
      <c r="AK5600" s="22"/>
      <c r="AL5600" s="22"/>
      <c r="AM5600" s="22"/>
      <c r="AN5600" s="22"/>
    </row>
    <row r="5601" spans="37:40">
      <c r="AK5601" s="22"/>
      <c r="AL5601" s="22"/>
      <c r="AM5601" s="22"/>
      <c r="AN5601" s="22"/>
    </row>
    <row r="5602" spans="37:40">
      <c r="AK5602" s="22"/>
      <c r="AL5602" s="22"/>
      <c r="AM5602" s="22"/>
      <c r="AN5602" s="22"/>
    </row>
    <row r="5603" spans="37:40">
      <c r="AK5603" s="22"/>
      <c r="AL5603" s="22"/>
      <c r="AM5603" s="22"/>
      <c r="AN5603" s="22"/>
    </row>
    <row r="5604" spans="37:40">
      <c r="AK5604" s="22"/>
      <c r="AL5604" s="22"/>
      <c r="AM5604" s="22"/>
      <c r="AN5604" s="22"/>
    </row>
    <row r="5605" spans="37:40">
      <c r="AK5605" s="22"/>
      <c r="AL5605" s="22"/>
      <c r="AM5605" s="22"/>
      <c r="AN5605" s="22"/>
    </row>
    <row r="5606" spans="37:40">
      <c r="AK5606" s="22"/>
      <c r="AL5606" s="22"/>
      <c r="AM5606" s="22"/>
      <c r="AN5606" s="22"/>
    </row>
    <row r="5607" spans="37:40">
      <c r="AK5607" s="22"/>
      <c r="AL5607" s="22"/>
      <c r="AM5607" s="22"/>
      <c r="AN5607" s="22"/>
    </row>
    <row r="5608" spans="37:40">
      <c r="AK5608" s="22"/>
      <c r="AL5608" s="22"/>
      <c r="AM5608" s="22"/>
      <c r="AN5608" s="22"/>
    </row>
    <row r="5609" spans="37:40">
      <c r="AK5609" s="22"/>
      <c r="AL5609" s="22"/>
      <c r="AM5609" s="22"/>
      <c r="AN5609" s="22"/>
    </row>
    <row r="5610" spans="37:40">
      <c r="AK5610" s="22"/>
      <c r="AL5610" s="22"/>
      <c r="AM5610" s="22"/>
      <c r="AN5610" s="22"/>
    </row>
    <row r="5611" spans="37:40">
      <c r="AK5611" s="22"/>
      <c r="AL5611" s="22"/>
      <c r="AM5611" s="22"/>
      <c r="AN5611" s="22"/>
    </row>
    <row r="5612" spans="37:40">
      <c r="AK5612" s="22"/>
      <c r="AL5612" s="22"/>
      <c r="AM5612" s="22"/>
      <c r="AN5612" s="22"/>
    </row>
    <row r="5613" spans="37:40">
      <c r="AK5613" s="22"/>
      <c r="AL5613" s="22"/>
      <c r="AM5613" s="22"/>
      <c r="AN5613" s="22"/>
    </row>
    <row r="5614" spans="37:40">
      <c r="AK5614" s="22"/>
      <c r="AL5614" s="22"/>
      <c r="AM5614" s="22"/>
      <c r="AN5614" s="22"/>
    </row>
    <row r="5615" spans="37:40">
      <c r="AK5615" s="22"/>
      <c r="AL5615" s="22"/>
      <c r="AM5615" s="22"/>
      <c r="AN5615" s="22"/>
    </row>
    <row r="5616" spans="37:40">
      <c r="AK5616" s="22"/>
      <c r="AL5616" s="22"/>
      <c r="AM5616" s="22"/>
      <c r="AN5616" s="22"/>
    </row>
    <row r="5617" spans="37:40">
      <c r="AK5617" s="22"/>
      <c r="AL5617" s="22"/>
      <c r="AM5617" s="22"/>
      <c r="AN5617" s="22"/>
    </row>
    <row r="5618" spans="37:40">
      <c r="AK5618" s="22"/>
      <c r="AL5618" s="22"/>
      <c r="AM5618" s="22"/>
      <c r="AN5618" s="22"/>
    </row>
    <row r="5619" spans="37:40">
      <c r="AK5619" s="22"/>
      <c r="AL5619" s="22"/>
      <c r="AM5619" s="22"/>
      <c r="AN5619" s="22"/>
    </row>
    <row r="5620" spans="37:40">
      <c r="AK5620" s="22"/>
      <c r="AL5620" s="22"/>
      <c r="AM5620" s="22"/>
      <c r="AN5620" s="22"/>
    </row>
    <row r="5621" spans="37:40">
      <c r="AK5621" s="22"/>
      <c r="AL5621" s="22"/>
      <c r="AM5621" s="22"/>
      <c r="AN5621" s="22"/>
    </row>
    <row r="5622" spans="37:40">
      <c r="AK5622" s="22"/>
      <c r="AL5622" s="22"/>
      <c r="AM5622" s="22"/>
      <c r="AN5622" s="22"/>
    </row>
    <row r="5623" spans="37:40">
      <c r="AK5623" s="22"/>
      <c r="AL5623" s="22"/>
      <c r="AM5623" s="22"/>
      <c r="AN5623" s="22"/>
    </row>
    <row r="5624" spans="37:40">
      <c r="AK5624" s="22"/>
      <c r="AL5624" s="22"/>
      <c r="AM5624" s="22"/>
      <c r="AN5624" s="22"/>
    </row>
    <row r="5625" spans="37:40">
      <c r="AK5625" s="22"/>
      <c r="AL5625" s="22"/>
      <c r="AM5625" s="22"/>
      <c r="AN5625" s="22"/>
    </row>
    <row r="5626" spans="37:40">
      <c r="AK5626" s="22"/>
      <c r="AL5626" s="22"/>
      <c r="AM5626" s="22"/>
      <c r="AN5626" s="22"/>
    </row>
    <row r="5627" spans="37:40">
      <c r="AK5627" s="22"/>
      <c r="AL5627" s="22"/>
      <c r="AM5627" s="22"/>
      <c r="AN5627" s="22"/>
    </row>
    <row r="5628" spans="37:40">
      <c r="AK5628" s="22"/>
      <c r="AL5628" s="22"/>
      <c r="AM5628" s="22"/>
      <c r="AN5628" s="22"/>
    </row>
    <row r="5629" spans="37:40">
      <c r="AK5629" s="22"/>
      <c r="AL5629" s="22"/>
      <c r="AM5629" s="22"/>
      <c r="AN5629" s="22"/>
    </row>
    <row r="5630" spans="37:40">
      <c r="AK5630" s="22"/>
      <c r="AL5630" s="22"/>
      <c r="AM5630" s="22"/>
      <c r="AN5630" s="22"/>
    </row>
    <row r="5631" spans="37:40">
      <c r="AK5631" s="22"/>
      <c r="AL5631" s="22"/>
      <c r="AM5631" s="22"/>
      <c r="AN5631" s="22"/>
    </row>
    <row r="5632" spans="37:40">
      <c r="AK5632" s="22"/>
      <c r="AL5632" s="22"/>
      <c r="AM5632" s="22"/>
      <c r="AN5632" s="22"/>
    </row>
    <row r="5633" spans="37:40">
      <c r="AK5633" s="22"/>
      <c r="AL5633" s="22"/>
      <c r="AM5633" s="22"/>
      <c r="AN5633" s="22"/>
    </row>
    <row r="5634" spans="37:40">
      <c r="AK5634" s="22"/>
      <c r="AL5634" s="22"/>
      <c r="AM5634" s="22"/>
      <c r="AN5634" s="22"/>
    </row>
    <row r="5635" spans="37:40">
      <c r="AK5635" s="22"/>
      <c r="AL5635" s="22"/>
      <c r="AM5635" s="22"/>
      <c r="AN5635" s="22"/>
    </row>
    <row r="5636" spans="37:40">
      <c r="AK5636" s="22"/>
      <c r="AL5636" s="22"/>
      <c r="AM5636" s="22"/>
      <c r="AN5636" s="22"/>
    </row>
    <row r="5637" spans="37:40">
      <c r="AK5637" s="22"/>
      <c r="AL5637" s="22"/>
      <c r="AM5637" s="22"/>
      <c r="AN5637" s="22"/>
    </row>
    <row r="5638" spans="37:40">
      <c r="AK5638" s="22"/>
      <c r="AL5638" s="22"/>
      <c r="AM5638" s="22"/>
      <c r="AN5638" s="22"/>
    </row>
    <row r="5639" spans="37:40">
      <c r="AK5639" s="22"/>
      <c r="AL5639" s="22"/>
      <c r="AM5639" s="22"/>
      <c r="AN5639" s="22"/>
    </row>
    <row r="5640" spans="37:40">
      <c r="AK5640" s="22"/>
      <c r="AL5640" s="22"/>
      <c r="AM5640" s="22"/>
      <c r="AN5640" s="22"/>
    </row>
    <row r="5641" spans="37:40">
      <c r="AK5641" s="22"/>
      <c r="AL5641" s="22"/>
      <c r="AM5641" s="22"/>
      <c r="AN5641" s="22"/>
    </row>
    <row r="5642" spans="37:40">
      <c r="AK5642" s="22"/>
      <c r="AL5642" s="22"/>
      <c r="AM5642" s="22"/>
      <c r="AN5642" s="22"/>
    </row>
    <row r="5643" spans="37:40">
      <c r="AK5643" s="22"/>
      <c r="AL5643" s="22"/>
      <c r="AM5643" s="22"/>
      <c r="AN5643" s="22"/>
    </row>
    <row r="5644" spans="37:40">
      <c r="AK5644" s="22"/>
      <c r="AL5644" s="22"/>
      <c r="AM5644" s="22"/>
      <c r="AN5644" s="22"/>
    </row>
    <row r="5645" spans="37:40">
      <c r="AK5645" s="22"/>
      <c r="AL5645" s="22"/>
      <c r="AM5645" s="22"/>
      <c r="AN5645" s="22"/>
    </row>
    <row r="5646" spans="37:40">
      <c r="AK5646" s="22"/>
      <c r="AL5646" s="22"/>
      <c r="AM5646" s="22"/>
      <c r="AN5646" s="22"/>
    </row>
    <row r="5647" spans="37:40">
      <c r="AK5647" s="22"/>
      <c r="AL5647" s="22"/>
      <c r="AM5647" s="22"/>
      <c r="AN5647" s="22"/>
    </row>
    <row r="5648" spans="37:40">
      <c r="AK5648" s="22"/>
      <c r="AL5648" s="22"/>
      <c r="AM5648" s="22"/>
      <c r="AN5648" s="22"/>
    </row>
    <row r="5649" spans="37:40">
      <c r="AK5649" s="22"/>
      <c r="AL5649" s="22"/>
      <c r="AM5649" s="22"/>
      <c r="AN5649" s="22"/>
    </row>
    <row r="5650" spans="37:40">
      <c r="AK5650" s="22"/>
      <c r="AL5650" s="22"/>
      <c r="AM5650" s="22"/>
      <c r="AN5650" s="22"/>
    </row>
    <row r="5651" spans="37:40">
      <c r="AK5651" s="22"/>
      <c r="AL5651" s="22"/>
      <c r="AM5651" s="22"/>
      <c r="AN5651" s="22"/>
    </row>
    <row r="5652" spans="37:40">
      <c r="AK5652" s="22"/>
      <c r="AL5652" s="22"/>
      <c r="AM5652" s="22"/>
      <c r="AN5652" s="22"/>
    </row>
    <row r="5653" spans="37:40">
      <c r="AK5653" s="22"/>
      <c r="AL5653" s="22"/>
      <c r="AM5653" s="22"/>
      <c r="AN5653" s="22"/>
    </row>
    <row r="5654" spans="37:40">
      <c r="AK5654" s="22"/>
      <c r="AL5654" s="22"/>
      <c r="AM5654" s="22"/>
      <c r="AN5654" s="22"/>
    </row>
    <row r="5655" spans="37:40">
      <c r="AK5655" s="22"/>
      <c r="AL5655" s="22"/>
      <c r="AM5655" s="22"/>
      <c r="AN5655" s="22"/>
    </row>
    <row r="5656" spans="37:40">
      <c r="AK5656" s="22"/>
      <c r="AL5656" s="22"/>
      <c r="AM5656" s="22"/>
      <c r="AN5656" s="22"/>
    </row>
    <row r="5657" spans="37:40">
      <c r="AK5657" s="22"/>
      <c r="AL5657" s="22"/>
      <c r="AM5657" s="22"/>
      <c r="AN5657" s="22"/>
    </row>
    <row r="5658" spans="37:40">
      <c r="AK5658" s="22"/>
      <c r="AL5658" s="22"/>
      <c r="AM5658" s="22"/>
      <c r="AN5658" s="22"/>
    </row>
    <row r="5659" spans="37:40">
      <c r="AK5659" s="22"/>
      <c r="AL5659" s="22"/>
      <c r="AM5659" s="22"/>
      <c r="AN5659" s="22"/>
    </row>
    <row r="5660" spans="37:40">
      <c r="AK5660" s="22"/>
      <c r="AL5660" s="22"/>
      <c r="AM5660" s="22"/>
      <c r="AN5660" s="22"/>
    </row>
    <row r="5661" spans="37:40">
      <c r="AK5661" s="22"/>
      <c r="AL5661" s="22"/>
      <c r="AM5661" s="22"/>
      <c r="AN5661" s="22"/>
    </row>
    <row r="5662" spans="37:40">
      <c r="AK5662" s="22"/>
      <c r="AL5662" s="22"/>
      <c r="AM5662" s="22"/>
      <c r="AN5662" s="22"/>
    </row>
    <row r="5663" spans="37:40">
      <c r="AK5663" s="22"/>
      <c r="AL5663" s="22"/>
      <c r="AM5663" s="22"/>
      <c r="AN5663" s="22"/>
    </row>
    <row r="5664" spans="37:40">
      <c r="AK5664" s="22"/>
      <c r="AL5664" s="22"/>
      <c r="AM5664" s="22"/>
      <c r="AN5664" s="22"/>
    </row>
    <row r="5665" spans="37:40">
      <c r="AK5665" s="22"/>
      <c r="AL5665" s="22"/>
      <c r="AM5665" s="22"/>
      <c r="AN5665" s="22"/>
    </row>
    <row r="5666" spans="37:40">
      <c r="AK5666" s="22"/>
      <c r="AL5666" s="22"/>
      <c r="AM5666" s="22"/>
      <c r="AN5666" s="22"/>
    </row>
    <row r="5667" spans="37:40">
      <c r="AK5667" s="22"/>
      <c r="AL5667" s="22"/>
      <c r="AM5667" s="22"/>
      <c r="AN5667" s="22"/>
    </row>
    <row r="5668" spans="37:40">
      <c r="AK5668" s="22"/>
      <c r="AL5668" s="22"/>
      <c r="AM5668" s="22"/>
      <c r="AN5668" s="22"/>
    </row>
    <row r="5669" spans="37:40">
      <c r="AK5669" s="22"/>
      <c r="AL5669" s="22"/>
      <c r="AM5669" s="22"/>
      <c r="AN5669" s="22"/>
    </row>
    <row r="5670" spans="37:40">
      <c r="AK5670" s="22"/>
      <c r="AL5670" s="22"/>
      <c r="AM5670" s="22"/>
      <c r="AN5670" s="22"/>
    </row>
    <row r="5671" spans="37:40">
      <c r="AK5671" s="22"/>
      <c r="AL5671" s="22"/>
      <c r="AM5671" s="22"/>
      <c r="AN5671" s="22"/>
    </row>
    <row r="5672" spans="37:40">
      <c r="AK5672" s="22"/>
      <c r="AL5672" s="22"/>
      <c r="AM5672" s="22"/>
      <c r="AN5672" s="22"/>
    </row>
    <row r="5673" spans="37:40">
      <c r="AK5673" s="22"/>
      <c r="AL5673" s="22"/>
      <c r="AM5673" s="22"/>
      <c r="AN5673" s="22"/>
    </row>
    <row r="5674" spans="37:40">
      <c r="AK5674" s="22"/>
      <c r="AL5674" s="22"/>
      <c r="AM5674" s="22"/>
      <c r="AN5674" s="22"/>
    </row>
    <row r="5675" spans="37:40">
      <c r="AK5675" s="22"/>
      <c r="AL5675" s="22"/>
      <c r="AM5675" s="22"/>
      <c r="AN5675" s="22"/>
    </row>
    <row r="5676" spans="37:40">
      <c r="AK5676" s="22"/>
      <c r="AL5676" s="22"/>
      <c r="AM5676" s="22"/>
      <c r="AN5676" s="22"/>
    </row>
    <row r="5677" spans="37:40">
      <c r="AK5677" s="22"/>
      <c r="AL5677" s="22"/>
      <c r="AM5677" s="22"/>
      <c r="AN5677" s="22"/>
    </row>
    <row r="5678" spans="37:40">
      <c r="AK5678" s="22"/>
      <c r="AL5678" s="22"/>
      <c r="AM5678" s="22"/>
      <c r="AN5678" s="22"/>
    </row>
    <row r="5679" spans="37:40">
      <c r="AK5679" s="22"/>
      <c r="AL5679" s="22"/>
      <c r="AM5679" s="22"/>
      <c r="AN5679" s="22"/>
    </row>
    <row r="5680" spans="37:40">
      <c r="AK5680" s="22"/>
      <c r="AL5680" s="22"/>
      <c r="AM5680" s="22"/>
      <c r="AN5680" s="22"/>
    </row>
    <row r="5681" spans="37:40">
      <c r="AK5681" s="22"/>
      <c r="AL5681" s="22"/>
      <c r="AM5681" s="22"/>
      <c r="AN5681" s="22"/>
    </row>
    <row r="5682" spans="37:40">
      <c r="AK5682" s="22"/>
      <c r="AL5682" s="22"/>
      <c r="AM5682" s="22"/>
      <c r="AN5682" s="22"/>
    </row>
    <row r="5683" spans="37:40">
      <c r="AK5683" s="22"/>
      <c r="AL5683" s="22"/>
      <c r="AM5683" s="22"/>
      <c r="AN5683" s="22"/>
    </row>
    <row r="5684" spans="37:40">
      <c r="AK5684" s="22"/>
      <c r="AL5684" s="22"/>
      <c r="AM5684" s="22"/>
      <c r="AN5684" s="22"/>
    </row>
    <row r="5685" spans="37:40">
      <c r="AK5685" s="22"/>
      <c r="AL5685" s="22"/>
      <c r="AM5685" s="22"/>
      <c r="AN5685" s="22"/>
    </row>
    <row r="5686" spans="37:40">
      <c r="AK5686" s="22"/>
      <c r="AL5686" s="22"/>
      <c r="AM5686" s="22"/>
      <c r="AN5686" s="22"/>
    </row>
    <row r="5687" spans="37:40">
      <c r="AK5687" s="22"/>
      <c r="AL5687" s="22"/>
      <c r="AM5687" s="22"/>
      <c r="AN5687" s="22"/>
    </row>
    <row r="5688" spans="37:40">
      <c r="AK5688" s="22"/>
      <c r="AL5688" s="22"/>
      <c r="AM5688" s="22"/>
      <c r="AN5688" s="22"/>
    </row>
    <row r="5689" spans="37:40">
      <c r="AK5689" s="22"/>
      <c r="AL5689" s="22"/>
      <c r="AM5689" s="22"/>
      <c r="AN5689" s="22"/>
    </row>
    <row r="5690" spans="37:40">
      <c r="AK5690" s="22"/>
      <c r="AL5690" s="22"/>
      <c r="AM5690" s="22"/>
      <c r="AN5690" s="22"/>
    </row>
    <row r="5691" spans="37:40">
      <c r="AK5691" s="22"/>
      <c r="AL5691" s="22"/>
      <c r="AM5691" s="22"/>
      <c r="AN5691" s="22"/>
    </row>
    <row r="5692" spans="37:40">
      <c r="AK5692" s="22"/>
      <c r="AL5692" s="22"/>
      <c r="AM5692" s="22"/>
      <c r="AN5692" s="22"/>
    </row>
    <row r="5693" spans="37:40">
      <c r="AK5693" s="22"/>
      <c r="AL5693" s="22"/>
      <c r="AM5693" s="22"/>
      <c r="AN5693" s="22"/>
    </row>
    <row r="5694" spans="37:40">
      <c r="AK5694" s="22"/>
      <c r="AL5694" s="22"/>
      <c r="AM5694" s="22"/>
      <c r="AN5694" s="22"/>
    </row>
    <row r="5695" spans="37:40">
      <c r="AK5695" s="22"/>
      <c r="AL5695" s="22"/>
      <c r="AM5695" s="22"/>
      <c r="AN5695" s="22"/>
    </row>
    <row r="5696" spans="37:40">
      <c r="AK5696" s="22"/>
      <c r="AL5696" s="22"/>
      <c r="AM5696" s="22"/>
      <c r="AN5696" s="22"/>
    </row>
    <row r="5697" spans="37:40">
      <c r="AK5697" s="22"/>
      <c r="AL5697" s="22"/>
      <c r="AM5697" s="22"/>
      <c r="AN5697" s="22"/>
    </row>
    <row r="5698" spans="37:40">
      <c r="AK5698" s="22"/>
      <c r="AL5698" s="22"/>
      <c r="AM5698" s="22"/>
      <c r="AN5698" s="22"/>
    </row>
    <row r="5699" spans="37:40">
      <c r="AK5699" s="22"/>
      <c r="AL5699" s="22"/>
      <c r="AM5699" s="22"/>
      <c r="AN5699" s="22"/>
    </row>
    <row r="5700" spans="37:40">
      <c r="AK5700" s="22"/>
      <c r="AL5700" s="22"/>
      <c r="AM5700" s="22"/>
      <c r="AN5700" s="22"/>
    </row>
    <row r="5701" spans="37:40">
      <c r="AK5701" s="22"/>
      <c r="AL5701" s="22"/>
      <c r="AM5701" s="22"/>
      <c r="AN5701" s="22"/>
    </row>
    <row r="5702" spans="37:40">
      <c r="AK5702" s="22"/>
      <c r="AL5702" s="22"/>
      <c r="AM5702" s="22"/>
      <c r="AN5702" s="22"/>
    </row>
    <row r="5703" spans="37:40">
      <c r="AK5703" s="22"/>
      <c r="AL5703" s="22"/>
      <c r="AM5703" s="22"/>
      <c r="AN5703" s="22"/>
    </row>
    <row r="5704" spans="37:40">
      <c r="AK5704" s="22"/>
      <c r="AL5704" s="22"/>
      <c r="AM5704" s="22"/>
      <c r="AN5704" s="22"/>
    </row>
    <row r="5705" spans="37:40">
      <c r="AK5705" s="22"/>
      <c r="AL5705" s="22"/>
      <c r="AM5705" s="22"/>
      <c r="AN5705" s="22"/>
    </row>
    <row r="5706" spans="37:40">
      <c r="AK5706" s="22"/>
      <c r="AL5706" s="22"/>
      <c r="AM5706" s="22"/>
      <c r="AN5706" s="22"/>
    </row>
    <row r="5707" spans="37:40">
      <c r="AK5707" s="22"/>
      <c r="AL5707" s="22"/>
      <c r="AM5707" s="22"/>
      <c r="AN5707" s="22"/>
    </row>
    <row r="5708" spans="37:40">
      <c r="AK5708" s="22"/>
      <c r="AL5708" s="22"/>
      <c r="AM5708" s="22"/>
      <c r="AN5708" s="22"/>
    </row>
    <row r="5709" spans="37:40">
      <c r="AK5709" s="22"/>
      <c r="AL5709" s="22"/>
      <c r="AM5709" s="22"/>
      <c r="AN5709" s="22"/>
    </row>
    <row r="5710" spans="37:40">
      <c r="AK5710" s="22"/>
      <c r="AL5710" s="22"/>
      <c r="AM5710" s="22"/>
      <c r="AN5710" s="22"/>
    </row>
    <row r="5711" spans="37:40">
      <c r="AK5711" s="22"/>
      <c r="AL5711" s="22"/>
      <c r="AM5711" s="22"/>
      <c r="AN5711" s="22"/>
    </row>
    <row r="5712" spans="37:40">
      <c r="AK5712" s="22"/>
      <c r="AL5712" s="22"/>
      <c r="AM5712" s="22"/>
      <c r="AN5712" s="22"/>
    </row>
    <row r="5713" spans="37:40">
      <c r="AK5713" s="22"/>
      <c r="AL5713" s="22"/>
      <c r="AM5713" s="22"/>
      <c r="AN5713" s="22"/>
    </row>
    <row r="5714" spans="37:40">
      <c r="AK5714" s="22"/>
      <c r="AL5714" s="22"/>
      <c r="AM5714" s="22"/>
      <c r="AN5714" s="22"/>
    </row>
    <row r="5715" spans="37:40">
      <c r="AK5715" s="22"/>
      <c r="AL5715" s="22"/>
      <c r="AM5715" s="22"/>
      <c r="AN5715" s="22"/>
    </row>
    <row r="5716" spans="37:40">
      <c r="AK5716" s="22"/>
      <c r="AL5716" s="22"/>
      <c r="AM5716" s="22"/>
      <c r="AN5716" s="22"/>
    </row>
    <row r="5717" spans="37:40">
      <c r="AK5717" s="22"/>
      <c r="AL5717" s="22"/>
      <c r="AM5717" s="22"/>
      <c r="AN5717" s="22"/>
    </row>
    <row r="5718" spans="37:40">
      <c r="AK5718" s="22"/>
      <c r="AL5718" s="22"/>
      <c r="AM5718" s="22"/>
      <c r="AN5718" s="22"/>
    </row>
    <row r="5719" spans="37:40">
      <c r="AK5719" s="22"/>
      <c r="AL5719" s="22"/>
      <c r="AM5719" s="22"/>
      <c r="AN5719" s="22"/>
    </row>
    <row r="5720" spans="37:40">
      <c r="AK5720" s="22"/>
      <c r="AL5720" s="22"/>
      <c r="AM5720" s="22"/>
      <c r="AN5720" s="22"/>
    </row>
    <row r="5721" spans="37:40">
      <c r="AK5721" s="22"/>
      <c r="AL5721" s="22"/>
      <c r="AM5721" s="22"/>
      <c r="AN5721" s="22"/>
    </row>
    <row r="5722" spans="37:40">
      <c r="AK5722" s="22"/>
      <c r="AL5722" s="22"/>
      <c r="AM5722" s="22"/>
      <c r="AN5722" s="22"/>
    </row>
    <row r="5723" spans="37:40">
      <c r="AK5723" s="22"/>
      <c r="AL5723" s="22"/>
      <c r="AM5723" s="22"/>
      <c r="AN5723" s="22"/>
    </row>
    <row r="5724" spans="37:40">
      <c r="AK5724" s="22"/>
      <c r="AL5724" s="22"/>
      <c r="AM5724" s="22"/>
      <c r="AN5724" s="22"/>
    </row>
    <row r="5725" spans="37:40">
      <c r="AK5725" s="22"/>
      <c r="AL5725" s="22"/>
      <c r="AM5725" s="22"/>
      <c r="AN5725" s="22"/>
    </row>
    <row r="5726" spans="37:40">
      <c r="AK5726" s="22"/>
      <c r="AL5726" s="22"/>
      <c r="AM5726" s="22"/>
      <c r="AN5726" s="22"/>
    </row>
    <row r="5727" spans="37:40">
      <c r="AK5727" s="22"/>
      <c r="AL5727" s="22"/>
      <c r="AM5727" s="22"/>
      <c r="AN5727" s="22"/>
    </row>
    <row r="5728" spans="37:40">
      <c r="AK5728" s="22"/>
      <c r="AL5728" s="22"/>
      <c r="AM5728" s="22"/>
      <c r="AN5728" s="22"/>
    </row>
    <row r="5729" spans="37:40">
      <c r="AK5729" s="22"/>
      <c r="AL5729" s="22"/>
      <c r="AM5729" s="22"/>
      <c r="AN5729" s="22"/>
    </row>
    <row r="5730" spans="37:40">
      <c r="AK5730" s="22"/>
      <c r="AL5730" s="22"/>
      <c r="AM5730" s="22"/>
      <c r="AN5730" s="22"/>
    </row>
    <row r="5731" spans="37:40">
      <c r="AK5731" s="22"/>
      <c r="AL5731" s="22"/>
      <c r="AM5731" s="22"/>
      <c r="AN5731" s="22"/>
    </row>
    <row r="5732" spans="37:40">
      <c r="AK5732" s="22"/>
      <c r="AL5732" s="22"/>
      <c r="AM5732" s="22"/>
      <c r="AN5732" s="22"/>
    </row>
    <row r="5733" spans="37:40">
      <c r="AK5733" s="22"/>
      <c r="AL5733" s="22"/>
      <c r="AM5733" s="22"/>
      <c r="AN5733" s="22"/>
    </row>
    <row r="5734" spans="37:40">
      <c r="AK5734" s="22"/>
      <c r="AL5734" s="22"/>
      <c r="AM5734" s="22"/>
      <c r="AN5734" s="22"/>
    </row>
    <row r="5735" spans="37:40">
      <c r="AK5735" s="22"/>
      <c r="AL5735" s="22"/>
      <c r="AM5735" s="22"/>
      <c r="AN5735" s="22"/>
    </row>
    <row r="5736" spans="37:40">
      <c r="AK5736" s="22"/>
      <c r="AL5736" s="22"/>
      <c r="AM5736" s="22"/>
      <c r="AN5736" s="22"/>
    </row>
    <row r="5737" spans="37:40">
      <c r="AK5737" s="22"/>
      <c r="AL5737" s="22"/>
      <c r="AM5737" s="22"/>
      <c r="AN5737" s="22"/>
    </row>
    <row r="5738" spans="37:40">
      <c r="AK5738" s="22"/>
      <c r="AL5738" s="22"/>
      <c r="AM5738" s="22"/>
      <c r="AN5738" s="22"/>
    </row>
    <row r="5739" spans="37:40">
      <c r="AK5739" s="22"/>
      <c r="AL5739" s="22"/>
      <c r="AM5739" s="22"/>
      <c r="AN5739" s="22"/>
    </row>
    <row r="5740" spans="37:40">
      <c r="AK5740" s="22"/>
      <c r="AL5740" s="22"/>
      <c r="AM5740" s="22"/>
      <c r="AN5740" s="22"/>
    </row>
    <row r="5741" spans="37:40">
      <c r="AK5741" s="22"/>
      <c r="AL5741" s="22"/>
      <c r="AM5741" s="22"/>
      <c r="AN5741" s="22"/>
    </row>
    <row r="5742" spans="37:40">
      <c r="AK5742" s="22"/>
      <c r="AL5742" s="22"/>
      <c r="AM5742" s="22"/>
      <c r="AN5742" s="22"/>
    </row>
    <row r="5743" spans="37:40">
      <c r="AK5743" s="22"/>
      <c r="AL5743" s="22"/>
      <c r="AM5743" s="22"/>
      <c r="AN5743" s="22"/>
    </row>
    <row r="5744" spans="37:40">
      <c r="AK5744" s="22"/>
      <c r="AL5744" s="22"/>
      <c r="AM5744" s="22"/>
      <c r="AN5744" s="22"/>
    </row>
    <row r="5745" spans="37:40">
      <c r="AK5745" s="22"/>
      <c r="AL5745" s="22"/>
      <c r="AM5745" s="22"/>
      <c r="AN5745" s="22"/>
    </row>
    <row r="5746" spans="37:40">
      <c r="AK5746" s="22"/>
      <c r="AL5746" s="22"/>
      <c r="AM5746" s="22"/>
      <c r="AN5746" s="22"/>
    </row>
    <row r="5747" spans="37:40">
      <c r="AK5747" s="22"/>
      <c r="AL5747" s="22"/>
      <c r="AM5747" s="22"/>
      <c r="AN5747" s="22"/>
    </row>
    <row r="5748" spans="37:40">
      <c r="AK5748" s="22"/>
      <c r="AL5748" s="22"/>
      <c r="AM5748" s="22"/>
      <c r="AN5748" s="22"/>
    </row>
    <row r="5749" spans="37:40">
      <c r="AK5749" s="22"/>
      <c r="AL5749" s="22"/>
      <c r="AM5749" s="22"/>
      <c r="AN5749" s="22"/>
    </row>
    <row r="5750" spans="37:40">
      <c r="AK5750" s="22"/>
      <c r="AL5750" s="22"/>
      <c r="AM5750" s="22"/>
      <c r="AN5750" s="22"/>
    </row>
    <row r="5751" spans="37:40">
      <c r="AK5751" s="22"/>
      <c r="AL5751" s="22"/>
      <c r="AM5751" s="22"/>
      <c r="AN5751" s="22"/>
    </row>
    <row r="5752" spans="37:40">
      <c r="AK5752" s="22"/>
      <c r="AL5752" s="22"/>
      <c r="AM5752" s="22"/>
      <c r="AN5752" s="22"/>
    </row>
    <row r="5753" spans="37:40">
      <c r="AK5753" s="22"/>
      <c r="AL5753" s="22"/>
      <c r="AM5753" s="22"/>
      <c r="AN5753" s="22"/>
    </row>
    <row r="5754" spans="37:40">
      <c r="AK5754" s="22"/>
      <c r="AL5754" s="22"/>
      <c r="AM5754" s="22"/>
      <c r="AN5754" s="22"/>
    </row>
    <row r="5755" spans="37:40">
      <c r="AK5755" s="22"/>
      <c r="AL5755" s="22"/>
      <c r="AM5755" s="22"/>
      <c r="AN5755" s="22"/>
    </row>
    <row r="5756" spans="37:40">
      <c r="AK5756" s="22"/>
      <c r="AL5756" s="22"/>
      <c r="AM5756" s="22"/>
      <c r="AN5756" s="22"/>
    </row>
    <row r="5757" spans="37:40">
      <c r="AK5757" s="22"/>
      <c r="AL5757" s="22"/>
      <c r="AM5757" s="22"/>
      <c r="AN5757" s="22"/>
    </row>
    <row r="5758" spans="37:40">
      <c r="AK5758" s="22"/>
      <c r="AL5758" s="22"/>
      <c r="AM5758" s="22"/>
      <c r="AN5758" s="22"/>
    </row>
    <row r="5759" spans="37:40">
      <c r="AK5759" s="22"/>
      <c r="AL5759" s="22"/>
      <c r="AM5759" s="22"/>
      <c r="AN5759" s="22"/>
    </row>
    <row r="5760" spans="37:40">
      <c r="AK5760" s="22"/>
      <c r="AL5760" s="22"/>
      <c r="AM5760" s="22"/>
      <c r="AN5760" s="22"/>
    </row>
    <row r="5761" spans="37:40">
      <c r="AK5761" s="22"/>
      <c r="AL5761" s="22"/>
      <c r="AM5761" s="22"/>
      <c r="AN5761" s="22"/>
    </row>
    <row r="5762" spans="37:40">
      <c r="AK5762" s="22"/>
      <c r="AL5762" s="22"/>
      <c r="AM5762" s="22"/>
      <c r="AN5762" s="22"/>
    </row>
    <row r="5763" spans="37:40">
      <c r="AK5763" s="22"/>
      <c r="AL5763" s="22"/>
      <c r="AM5763" s="22"/>
      <c r="AN5763" s="22"/>
    </row>
    <row r="5764" spans="37:40">
      <c r="AK5764" s="22"/>
      <c r="AL5764" s="22"/>
      <c r="AM5764" s="22"/>
      <c r="AN5764" s="22"/>
    </row>
    <row r="5765" spans="37:40">
      <c r="AK5765" s="22"/>
      <c r="AL5765" s="22"/>
      <c r="AM5765" s="22"/>
      <c r="AN5765" s="22"/>
    </row>
    <row r="5766" spans="37:40">
      <c r="AK5766" s="22"/>
      <c r="AL5766" s="22"/>
      <c r="AM5766" s="22"/>
      <c r="AN5766" s="22"/>
    </row>
    <row r="5767" spans="37:40">
      <c r="AK5767" s="22"/>
      <c r="AL5767" s="22"/>
      <c r="AM5767" s="22"/>
      <c r="AN5767" s="22"/>
    </row>
    <row r="5768" spans="37:40">
      <c r="AK5768" s="22"/>
      <c r="AL5768" s="22"/>
      <c r="AM5768" s="22"/>
      <c r="AN5768" s="22"/>
    </row>
    <row r="5769" spans="37:40">
      <c r="AK5769" s="22"/>
      <c r="AL5769" s="22"/>
      <c r="AM5769" s="22"/>
      <c r="AN5769" s="22"/>
    </row>
    <row r="5770" spans="37:40">
      <c r="AK5770" s="22"/>
      <c r="AL5770" s="22"/>
      <c r="AM5770" s="22"/>
      <c r="AN5770" s="22"/>
    </row>
    <row r="5771" spans="37:40">
      <c r="AK5771" s="22"/>
      <c r="AL5771" s="22"/>
      <c r="AM5771" s="22"/>
      <c r="AN5771" s="22"/>
    </row>
    <row r="5772" spans="37:40">
      <c r="AK5772" s="22"/>
      <c r="AL5772" s="22"/>
      <c r="AM5772" s="22"/>
      <c r="AN5772" s="22"/>
    </row>
    <row r="5773" spans="37:40">
      <c r="AK5773" s="22"/>
      <c r="AL5773" s="22"/>
      <c r="AM5773" s="22"/>
      <c r="AN5773" s="22"/>
    </row>
    <row r="5774" spans="37:40">
      <c r="AK5774" s="22"/>
      <c r="AL5774" s="22"/>
      <c r="AM5774" s="22"/>
      <c r="AN5774" s="22"/>
    </row>
    <row r="5775" spans="37:40">
      <c r="AK5775" s="22"/>
      <c r="AL5775" s="22"/>
      <c r="AM5775" s="22"/>
      <c r="AN5775" s="22"/>
    </row>
    <row r="5776" spans="37:40">
      <c r="AK5776" s="22"/>
      <c r="AL5776" s="22"/>
      <c r="AM5776" s="22"/>
      <c r="AN5776" s="22"/>
    </row>
    <row r="5777" spans="37:40">
      <c r="AK5777" s="22"/>
      <c r="AL5777" s="22"/>
      <c r="AM5777" s="22"/>
      <c r="AN5777" s="22"/>
    </row>
    <row r="5778" spans="37:40">
      <c r="AK5778" s="22"/>
      <c r="AL5778" s="22"/>
      <c r="AM5778" s="22"/>
      <c r="AN5778" s="22"/>
    </row>
    <row r="5779" spans="37:40">
      <c r="AK5779" s="22"/>
      <c r="AL5779" s="22"/>
      <c r="AM5779" s="22"/>
      <c r="AN5779" s="22"/>
    </row>
    <row r="5780" spans="37:40">
      <c r="AK5780" s="22"/>
      <c r="AL5780" s="22"/>
      <c r="AM5780" s="22"/>
      <c r="AN5780" s="22"/>
    </row>
    <row r="5781" spans="37:40">
      <c r="AK5781" s="22"/>
      <c r="AL5781" s="22"/>
      <c r="AM5781" s="22"/>
      <c r="AN5781" s="22"/>
    </row>
    <row r="5782" spans="37:40">
      <c r="AK5782" s="22"/>
      <c r="AL5782" s="22"/>
      <c r="AM5782" s="22"/>
      <c r="AN5782" s="22"/>
    </row>
    <row r="5783" spans="37:40">
      <c r="AK5783" s="22"/>
      <c r="AL5783" s="22"/>
      <c r="AM5783" s="22"/>
      <c r="AN5783" s="22"/>
    </row>
    <row r="5784" spans="37:40">
      <c r="AK5784" s="22"/>
      <c r="AL5784" s="22"/>
      <c r="AM5784" s="22"/>
      <c r="AN5784" s="22"/>
    </row>
    <row r="5785" spans="37:40">
      <c r="AK5785" s="22"/>
      <c r="AL5785" s="22"/>
      <c r="AM5785" s="22"/>
      <c r="AN5785" s="22"/>
    </row>
    <row r="5786" spans="37:40">
      <c r="AK5786" s="22"/>
      <c r="AL5786" s="22"/>
      <c r="AM5786" s="22"/>
      <c r="AN5786" s="22"/>
    </row>
    <row r="5787" spans="37:40">
      <c r="AK5787" s="22"/>
      <c r="AL5787" s="22"/>
      <c r="AM5787" s="22"/>
      <c r="AN5787" s="22"/>
    </row>
    <row r="5788" spans="37:40">
      <c r="AK5788" s="22"/>
      <c r="AL5788" s="22"/>
      <c r="AM5788" s="22"/>
      <c r="AN5788" s="22"/>
    </row>
    <row r="5789" spans="37:40">
      <c r="AK5789" s="22"/>
      <c r="AL5789" s="22"/>
      <c r="AM5789" s="22"/>
      <c r="AN5789" s="22"/>
    </row>
    <row r="5790" spans="37:40">
      <c r="AK5790" s="22"/>
      <c r="AL5790" s="22"/>
      <c r="AM5790" s="22"/>
      <c r="AN5790" s="22"/>
    </row>
    <row r="5791" spans="37:40">
      <c r="AK5791" s="22"/>
      <c r="AL5791" s="22"/>
      <c r="AM5791" s="22"/>
      <c r="AN5791" s="22"/>
    </row>
    <row r="5792" spans="37:40">
      <c r="AK5792" s="22"/>
      <c r="AL5792" s="22"/>
      <c r="AM5792" s="22"/>
      <c r="AN5792" s="22"/>
    </row>
    <row r="5793" spans="37:40">
      <c r="AK5793" s="22"/>
      <c r="AL5793" s="22"/>
      <c r="AM5793" s="22"/>
      <c r="AN5793" s="22"/>
    </row>
    <row r="5794" spans="37:40">
      <c r="AK5794" s="22"/>
      <c r="AL5794" s="22"/>
      <c r="AM5794" s="22"/>
      <c r="AN5794" s="22"/>
    </row>
    <row r="5795" spans="37:40">
      <c r="AK5795" s="22"/>
      <c r="AL5795" s="22"/>
      <c r="AM5795" s="22"/>
      <c r="AN5795" s="22"/>
    </row>
    <row r="5796" spans="37:40">
      <c r="AK5796" s="22"/>
      <c r="AL5796" s="22"/>
      <c r="AM5796" s="22"/>
      <c r="AN5796" s="22"/>
    </row>
    <row r="5797" spans="37:40">
      <c r="AK5797" s="22"/>
      <c r="AL5797" s="22"/>
      <c r="AM5797" s="22"/>
      <c r="AN5797" s="22"/>
    </row>
    <row r="5798" spans="37:40">
      <c r="AK5798" s="22"/>
      <c r="AL5798" s="22"/>
      <c r="AM5798" s="22"/>
      <c r="AN5798" s="22"/>
    </row>
    <row r="5799" spans="37:40">
      <c r="AK5799" s="22"/>
      <c r="AL5799" s="22"/>
      <c r="AM5799" s="22"/>
      <c r="AN5799" s="22"/>
    </row>
    <row r="5800" spans="37:40">
      <c r="AK5800" s="22"/>
      <c r="AL5800" s="22"/>
      <c r="AM5800" s="22"/>
      <c r="AN5800" s="22"/>
    </row>
    <row r="5801" spans="37:40">
      <c r="AK5801" s="22"/>
      <c r="AL5801" s="22"/>
      <c r="AM5801" s="22"/>
      <c r="AN5801" s="22"/>
    </row>
    <row r="5802" spans="37:40">
      <c r="AK5802" s="22"/>
      <c r="AL5802" s="22"/>
      <c r="AM5802" s="22"/>
      <c r="AN5802" s="22"/>
    </row>
    <row r="5803" spans="37:40">
      <c r="AK5803" s="22"/>
      <c r="AL5803" s="22"/>
      <c r="AM5803" s="22"/>
      <c r="AN5803" s="22"/>
    </row>
    <row r="5804" spans="37:40">
      <c r="AK5804" s="22"/>
      <c r="AL5804" s="22"/>
      <c r="AM5804" s="22"/>
      <c r="AN5804" s="22"/>
    </row>
    <row r="5805" spans="37:40">
      <c r="AK5805" s="22"/>
      <c r="AL5805" s="22"/>
      <c r="AM5805" s="22"/>
      <c r="AN5805" s="22"/>
    </row>
    <row r="5806" spans="37:40">
      <c r="AK5806" s="22"/>
      <c r="AL5806" s="22"/>
      <c r="AM5806" s="22"/>
      <c r="AN5806" s="22"/>
    </row>
    <row r="5807" spans="37:40">
      <c r="AK5807" s="22"/>
      <c r="AL5807" s="22"/>
      <c r="AM5807" s="22"/>
      <c r="AN5807" s="22"/>
    </row>
    <row r="5808" spans="37:40">
      <c r="AK5808" s="22"/>
      <c r="AL5808" s="22"/>
      <c r="AM5808" s="22"/>
      <c r="AN5808" s="22"/>
    </row>
    <row r="5809" spans="37:40">
      <c r="AK5809" s="22"/>
      <c r="AL5809" s="22"/>
      <c r="AM5809" s="22"/>
      <c r="AN5809" s="22"/>
    </row>
    <row r="5810" spans="37:40">
      <c r="AK5810" s="22"/>
      <c r="AL5810" s="22"/>
      <c r="AM5810" s="22"/>
      <c r="AN5810" s="22"/>
    </row>
    <row r="5811" spans="37:40">
      <c r="AK5811" s="22"/>
      <c r="AL5811" s="22"/>
      <c r="AM5811" s="22"/>
      <c r="AN5811" s="22"/>
    </row>
    <row r="5812" spans="37:40">
      <c r="AK5812" s="22"/>
      <c r="AL5812" s="22"/>
      <c r="AM5812" s="22"/>
      <c r="AN5812" s="22"/>
    </row>
    <row r="5813" spans="37:40">
      <c r="AK5813" s="22"/>
      <c r="AL5813" s="22"/>
      <c r="AM5813" s="22"/>
      <c r="AN5813" s="22"/>
    </row>
    <row r="5814" spans="37:40">
      <c r="AK5814" s="22"/>
      <c r="AL5814" s="22"/>
      <c r="AM5814" s="22"/>
      <c r="AN5814" s="22"/>
    </row>
    <row r="5815" spans="37:40">
      <c r="AK5815" s="22"/>
      <c r="AL5815" s="22"/>
      <c r="AM5815" s="22"/>
      <c r="AN5815" s="22"/>
    </row>
    <row r="5816" spans="37:40">
      <c r="AK5816" s="22"/>
      <c r="AL5816" s="22"/>
      <c r="AM5816" s="22"/>
      <c r="AN5816" s="22"/>
    </row>
    <row r="5817" spans="37:40">
      <c r="AK5817" s="22"/>
      <c r="AL5817" s="22"/>
      <c r="AM5817" s="22"/>
      <c r="AN5817" s="22"/>
    </row>
    <row r="5818" spans="37:40">
      <c r="AK5818" s="22"/>
      <c r="AL5818" s="22"/>
      <c r="AM5818" s="22"/>
      <c r="AN5818" s="22"/>
    </row>
    <row r="5819" spans="37:40">
      <c r="AK5819" s="22"/>
      <c r="AL5819" s="22"/>
      <c r="AM5819" s="22"/>
      <c r="AN5819" s="22"/>
    </row>
    <row r="5820" spans="37:40">
      <c r="AK5820" s="22"/>
      <c r="AL5820" s="22"/>
      <c r="AM5820" s="22"/>
      <c r="AN5820" s="22"/>
    </row>
    <row r="5821" spans="37:40">
      <c r="AK5821" s="22"/>
      <c r="AL5821" s="22"/>
      <c r="AM5821" s="22"/>
      <c r="AN5821" s="22"/>
    </row>
    <row r="5822" spans="37:40">
      <c r="AK5822" s="22"/>
      <c r="AL5822" s="22"/>
      <c r="AM5822" s="22"/>
      <c r="AN5822" s="22"/>
    </row>
    <row r="5823" spans="37:40">
      <c r="AK5823" s="22"/>
      <c r="AL5823" s="22"/>
      <c r="AM5823" s="22"/>
      <c r="AN5823" s="22"/>
    </row>
    <row r="5824" spans="37:40">
      <c r="AK5824" s="22"/>
      <c r="AL5824" s="22"/>
      <c r="AM5824" s="22"/>
      <c r="AN5824" s="22"/>
    </row>
    <row r="5825" spans="37:40">
      <c r="AK5825" s="22"/>
      <c r="AL5825" s="22"/>
      <c r="AM5825" s="22"/>
      <c r="AN5825" s="22"/>
    </row>
    <row r="5826" spans="37:40">
      <c r="AK5826" s="22"/>
      <c r="AL5826" s="22"/>
      <c r="AM5826" s="22"/>
      <c r="AN5826" s="22"/>
    </row>
    <row r="5827" spans="37:40">
      <c r="AK5827" s="22"/>
      <c r="AL5827" s="22"/>
      <c r="AM5827" s="22"/>
      <c r="AN5827" s="22"/>
    </row>
    <row r="5828" spans="37:40">
      <c r="AK5828" s="22"/>
      <c r="AL5828" s="22"/>
      <c r="AM5828" s="22"/>
      <c r="AN5828" s="22"/>
    </row>
    <row r="5829" spans="37:40">
      <c r="AK5829" s="22"/>
      <c r="AL5829" s="22"/>
      <c r="AM5829" s="22"/>
      <c r="AN5829" s="22"/>
    </row>
    <row r="5830" spans="37:40">
      <c r="AK5830" s="22"/>
      <c r="AL5830" s="22"/>
      <c r="AM5830" s="22"/>
      <c r="AN5830" s="22"/>
    </row>
    <row r="5831" spans="37:40">
      <c r="AK5831" s="22"/>
      <c r="AL5831" s="22"/>
      <c r="AM5831" s="22"/>
      <c r="AN5831" s="22"/>
    </row>
    <row r="5832" spans="37:40">
      <c r="AK5832" s="22"/>
      <c r="AL5832" s="22"/>
      <c r="AM5832" s="22"/>
      <c r="AN5832" s="22"/>
    </row>
    <row r="5833" spans="37:40">
      <c r="AK5833" s="22"/>
      <c r="AL5833" s="22"/>
      <c r="AM5833" s="22"/>
      <c r="AN5833" s="22"/>
    </row>
    <row r="5834" spans="37:40">
      <c r="AK5834" s="22"/>
      <c r="AL5834" s="22"/>
      <c r="AM5834" s="22"/>
      <c r="AN5834" s="22"/>
    </row>
    <row r="5835" spans="37:40">
      <c r="AK5835" s="22"/>
      <c r="AL5835" s="22"/>
      <c r="AM5835" s="22"/>
      <c r="AN5835" s="22"/>
    </row>
    <row r="5836" spans="37:40">
      <c r="AK5836" s="22"/>
      <c r="AL5836" s="22"/>
      <c r="AM5836" s="22"/>
      <c r="AN5836" s="22"/>
    </row>
    <row r="5837" spans="37:40">
      <c r="AK5837" s="22"/>
      <c r="AL5837" s="22"/>
      <c r="AM5837" s="22"/>
      <c r="AN5837" s="22"/>
    </row>
    <row r="5838" spans="37:40">
      <c r="AK5838" s="22"/>
      <c r="AL5838" s="22"/>
      <c r="AM5838" s="22"/>
      <c r="AN5838" s="22"/>
    </row>
    <row r="5839" spans="37:40">
      <c r="AK5839" s="22"/>
      <c r="AL5839" s="22"/>
      <c r="AM5839" s="22"/>
      <c r="AN5839" s="22"/>
    </row>
    <row r="5840" spans="37:40">
      <c r="AK5840" s="22"/>
      <c r="AL5840" s="22"/>
      <c r="AM5840" s="22"/>
      <c r="AN5840" s="22"/>
    </row>
    <row r="5841" spans="37:40">
      <c r="AK5841" s="22"/>
      <c r="AL5841" s="22"/>
      <c r="AM5841" s="22"/>
      <c r="AN5841" s="22"/>
    </row>
    <row r="5842" spans="37:40">
      <c r="AK5842" s="22"/>
      <c r="AL5842" s="22"/>
      <c r="AM5842" s="22"/>
      <c r="AN5842" s="22"/>
    </row>
    <row r="5843" spans="37:40">
      <c r="AK5843" s="22"/>
      <c r="AL5843" s="22"/>
      <c r="AM5843" s="22"/>
      <c r="AN5843" s="22"/>
    </row>
    <row r="5844" spans="37:40">
      <c r="AK5844" s="22"/>
      <c r="AL5844" s="22"/>
      <c r="AM5844" s="22"/>
      <c r="AN5844" s="22"/>
    </row>
    <row r="5845" spans="37:40">
      <c r="AK5845" s="22"/>
      <c r="AL5845" s="22"/>
      <c r="AM5845" s="22"/>
      <c r="AN5845" s="22"/>
    </row>
    <row r="5846" spans="37:40">
      <c r="AK5846" s="22"/>
      <c r="AL5846" s="22"/>
      <c r="AM5846" s="22"/>
      <c r="AN5846" s="22"/>
    </row>
    <row r="5847" spans="37:40">
      <c r="AK5847" s="22"/>
      <c r="AL5847" s="22"/>
      <c r="AM5847" s="22"/>
      <c r="AN5847" s="22"/>
    </row>
    <row r="5848" spans="37:40">
      <c r="AK5848" s="22"/>
      <c r="AL5848" s="22"/>
      <c r="AM5848" s="22"/>
      <c r="AN5848" s="22"/>
    </row>
    <row r="5849" spans="37:40">
      <c r="AK5849" s="22"/>
      <c r="AL5849" s="22"/>
      <c r="AM5849" s="22"/>
      <c r="AN5849" s="22"/>
    </row>
    <row r="5850" spans="37:40">
      <c r="AK5850" s="22"/>
      <c r="AL5850" s="22"/>
      <c r="AM5850" s="22"/>
      <c r="AN5850" s="22"/>
    </row>
    <row r="5851" spans="37:40">
      <c r="AK5851" s="22"/>
      <c r="AL5851" s="22"/>
      <c r="AM5851" s="22"/>
      <c r="AN5851" s="22"/>
    </row>
    <row r="5852" spans="37:40">
      <c r="AK5852" s="22"/>
      <c r="AL5852" s="22"/>
      <c r="AM5852" s="22"/>
      <c r="AN5852" s="22"/>
    </row>
    <row r="5853" spans="37:40">
      <c r="AK5853" s="22"/>
      <c r="AL5853" s="22"/>
      <c r="AM5853" s="22"/>
      <c r="AN5853" s="22"/>
    </row>
    <row r="5854" spans="37:40">
      <c r="AK5854" s="22"/>
      <c r="AL5854" s="22"/>
      <c r="AM5854" s="22"/>
      <c r="AN5854" s="22"/>
    </row>
    <row r="5855" spans="37:40">
      <c r="AK5855" s="22"/>
      <c r="AL5855" s="22"/>
      <c r="AM5855" s="22"/>
      <c r="AN5855" s="22"/>
    </row>
    <row r="5856" spans="37:40">
      <c r="AK5856" s="22"/>
      <c r="AL5856" s="22"/>
      <c r="AM5856" s="22"/>
      <c r="AN5856" s="22"/>
    </row>
    <row r="5857" spans="37:40">
      <c r="AK5857" s="22"/>
      <c r="AL5857" s="22"/>
      <c r="AM5857" s="22"/>
      <c r="AN5857" s="22"/>
    </row>
    <row r="5858" spans="37:40">
      <c r="AK5858" s="22"/>
      <c r="AL5858" s="22"/>
      <c r="AM5858" s="22"/>
      <c r="AN5858" s="22"/>
    </row>
    <row r="5859" spans="37:40">
      <c r="AK5859" s="22"/>
      <c r="AL5859" s="22"/>
      <c r="AM5859" s="22"/>
      <c r="AN5859" s="22"/>
    </row>
    <row r="5860" spans="37:40">
      <c r="AK5860" s="22"/>
      <c r="AL5860" s="22"/>
      <c r="AM5860" s="22"/>
      <c r="AN5860" s="22"/>
    </row>
    <row r="5861" spans="37:40">
      <c r="AK5861" s="22"/>
      <c r="AL5861" s="22"/>
      <c r="AM5861" s="22"/>
      <c r="AN5861" s="22"/>
    </row>
    <row r="5862" spans="37:40">
      <c r="AK5862" s="22"/>
      <c r="AL5862" s="22"/>
      <c r="AM5862" s="22"/>
      <c r="AN5862" s="22"/>
    </row>
    <row r="5863" spans="37:40">
      <c r="AK5863" s="22"/>
      <c r="AL5863" s="22"/>
      <c r="AM5863" s="22"/>
      <c r="AN5863" s="22"/>
    </row>
    <row r="5864" spans="37:40">
      <c r="AK5864" s="22"/>
      <c r="AL5864" s="22"/>
      <c r="AM5864" s="22"/>
      <c r="AN5864" s="22"/>
    </row>
    <row r="5865" spans="37:40">
      <c r="AK5865" s="22"/>
      <c r="AL5865" s="22"/>
      <c r="AM5865" s="22"/>
      <c r="AN5865" s="22"/>
    </row>
    <row r="5866" spans="37:40">
      <c r="AK5866" s="22"/>
      <c r="AL5866" s="22"/>
      <c r="AM5866" s="22"/>
      <c r="AN5866" s="22"/>
    </row>
    <row r="5867" spans="37:40">
      <c r="AK5867" s="22"/>
      <c r="AL5867" s="22"/>
      <c r="AM5867" s="22"/>
      <c r="AN5867" s="22"/>
    </row>
    <row r="5868" spans="37:40">
      <c r="AK5868" s="22"/>
      <c r="AL5868" s="22"/>
      <c r="AM5868" s="22"/>
      <c r="AN5868" s="22"/>
    </row>
    <row r="5869" spans="37:40">
      <c r="AK5869" s="22"/>
      <c r="AL5869" s="22"/>
      <c r="AM5869" s="22"/>
      <c r="AN5869" s="22"/>
    </row>
    <row r="5870" spans="37:40">
      <c r="AK5870" s="22"/>
      <c r="AL5870" s="22"/>
      <c r="AM5870" s="22"/>
      <c r="AN5870" s="22"/>
    </row>
    <row r="5871" spans="37:40">
      <c r="AK5871" s="22"/>
      <c r="AL5871" s="22"/>
      <c r="AM5871" s="22"/>
      <c r="AN5871" s="22"/>
    </row>
    <row r="5872" spans="37:40">
      <c r="AK5872" s="22"/>
      <c r="AL5872" s="22"/>
      <c r="AM5872" s="22"/>
      <c r="AN5872" s="22"/>
    </row>
    <row r="5873" spans="37:40">
      <c r="AK5873" s="22"/>
      <c r="AL5873" s="22"/>
      <c r="AM5873" s="22"/>
      <c r="AN5873" s="22"/>
    </row>
    <row r="5874" spans="37:40">
      <c r="AK5874" s="22"/>
      <c r="AL5874" s="22"/>
      <c r="AM5874" s="22"/>
      <c r="AN5874" s="22"/>
    </row>
    <row r="5875" spans="37:40">
      <c r="AK5875" s="22"/>
      <c r="AL5875" s="22"/>
      <c r="AM5875" s="22"/>
      <c r="AN5875" s="22"/>
    </row>
    <row r="5876" spans="37:40">
      <c r="AK5876" s="22"/>
      <c r="AL5876" s="22"/>
      <c r="AM5876" s="22"/>
      <c r="AN5876" s="22"/>
    </row>
    <row r="5877" spans="37:40">
      <c r="AK5877" s="22"/>
      <c r="AL5877" s="22"/>
      <c r="AM5877" s="22"/>
      <c r="AN5877" s="22"/>
    </row>
    <row r="5878" spans="37:40">
      <c r="AK5878" s="22"/>
      <c r="AL5878" s="22"/>
      <c r="AM5878" s="22"/>
      <c r="AN5878" s="22"/>
    </row>
    <row r="5879" spans="37:40">
      <c r="AK5879" s="22"/>
      <c r="AL5879" s="22"/>
      <c r="AM5879" s="22"/>
      <c r="AN5879" s="22"/>
    </row>
    <row r="5880" spans="37:40">
      <c r="AK5880" s="22"/>
      <c r="AL5880" s="22"/>
      <c r="AM5880" s="22"/>
      <c r="AN5880" s="22"/>
    </row>
    <row r="5881" spans="37:40">
      <c r="AK5881" s="22"/>
      <c r="AL5881" s="22"/>
      <c r="AM5881" s="22"/>
      <c r="AN5881" s="22"/>
    </row>
    <row r="5882" spans="37:40">
      <c r="AK5882" s="22"/>
      <c r="AL5882" s="22"/>
      <c r="AM5882" s="22"/>
      <c r="AN5882" s="22"/>
    </row>
    <row r="5883" spans="37:40">
      <c r="AK5883" s="22"/>
      <c r="AL5883" s="22"/>
      <c r="AM5883" s="22"/>
      <c r="AN5883" s="22"/>
    </row>
    <row r="5884" spans="37:40">
      <c r="AK5884" s="22"/>
      <c r="AL5884" s="22"/>
      <c r="AM5884" s="22"/>
      <c r="AN5884" s="22"/>
    </row>
    <row r="5885" spans="37:40">
      <c r="AK5885" s="22"/>
      <c r="AL5885" s="22"/>
      <c r="AM5885" s="22"/>
      <c r="AN5885" s="22"/>
    </row>
    <row r="5886" spans="37:40">
      <c r="AK5886" s="22"/>
      <c r="AL5886" s="22"/>
      <c r="AM5886" s="22"/>
      <c r="AN5886" s="22"/>
    </row>
    <row r="5887" spans="37:40">
      <c r="AK5887" s="22"/>
      <c r="AL5887" s="22"/>
      <c r="AM5887" s="22"/>
      <c r="AN5887" s="22"/>
    </row>
    <row r="5888" spans="37:40">
      <c r="AK5888" s="22"/>
      <c r="AL5888" s="22"/>
      <c r="AM5888" s="22"/>
      <c r="AN5888" s="22"/>
    </row>
    <row r="5889" spans="37:40">
      <c r="AK5889" s="22"/>
      <c r="AL5889" s="22"/>
      <c r="AM5889" s="22"/>
      <c r="AN5889" s="22"/>
    </row>
    <row r="5890" spans="37:40">
      <c r="AK5890" s="22"/>
      <c r="AL5890" s="22"/>
      <c r="AM5890" s="22"/>
      <c r="AN5890" s="22"/>
    </row>
    <row r="5891" spans="37:40">
      <c r="AK5891" s="22"/>
      <c r="AL5891" s="22"/>
      <c r="AM5891" s="22"/>
      <c r="AN5891" s="22"/>
    </row>
    <row r="5892" spans="37:40">
      <c r="AK5892" s="22"/>
      <c r="AL5892" s="22"/>
      <c r="AM5892" s="22"/>
      <c r="AN5892" s="22"/>
    </row>
    <row r="5893" spans="37:40">
      <c r="AK5893" s="22"/>
      <c r="AL5893" s="22"/>
      <c r="AM5893" s="22"/>
      <c r="AN5893" s="22"/>
    </row>
    <row r="5894" spans="37:40">
      <c r="AK5894" s="22"/>
      <c r="AL5894" s="22"/>
      <c r="AM5894" s="22"/>
      <c r="AN5894" s="22"/>
    </row>
    <row r="5895" spans="37:40">
      <c r="AK5895" s="22"/>
      <c r="AL5895" s="22"/>
      <c r="AM5895" s="22"/>
      <c r="AN5895" s="22"/>
    </row>
    <row r="5896" spans="37:40">
      <c r="AK5896" s="22"/>
      <c r="AL5896" s="22"/>
      <c r="AM5896" s="22"/>
      <c r="AN5896" s="22"/>
    </row>
    <row r="5897" spans="37:40">
      <c r="AK5897" s="22"/>
      <c r="AL5897" s="22"/>
      <c r="AM5897" s="22"/>
      <c r="AN5897" s="22"/>
    </row>
    <row r="5898" spans="37:40">
      <c r="AK5898" s="22"/>
      <c r="AL5898" s="22"/>
      <c r="AM5898" s="22"/>
      <c r="AN5898" s="22"/>
    </row>
    <row r="5899" spans="37:40">
      <c r="AK5899" s="22"/>
      <c r="AL5899" s="22"/>
      <c r="AM5899" s="22"/>
      <c r="AN5899" s="22"/>
    </row>
    <row r="5900" spans="37:40">
      <c r="AK5900" s="22"/>
      <c r="AL5900" s="22"/>
      <c r="AM5900" s="22"/>
      <c r="AN5900" s="22"/>
    </row>
    <row r="5901" spans="37:40">
      <c r="AK5901" s="22"/>
      <c r="AL5901" s="22"/>
      <c r="AM5901" s="22"/>
      <c r="AN5901" s="22"/>
    </row>
    <row r="5902" spans="37:40">
      <c r="AK5902" s="22"/>
      <c r="AL5902" s="22"/>
      <c r="AM5902" s="22"/>
      <c r="AN5902" s="22"/>
    </row>
    <row r="5903" spans="37:40">
      <c r="AK5903" s="22"/>
      <c r="AL5903" s="22"/>
      <c r="AM5903" s="22"/>
      <c r="AN5903" s="22"/>
    </row>
    <row r="5904" spans="37:40">
      <c r="AK5904" s="22"/>
      <c r="AL5904" s="22"/>
      <c r="AM5904" s="22"/>
      <c r="AN5904" s="22"/>
    </row>
    <row r="5905" spans="37:40">
      <c r="AK5905" s="22"/>
      <c r="AL5905" s="22"/>
      <c r="AM5905" s="22"/>
      <c r="AN5905" s="22"/>
    </row>
    <row r="5906" spans="37:40">
      <c r="AK5906" s="22"/>
      <c r="AL5906" s="22"/>
      <c r="AM5906" s="22"/>
      <c r="AN5906" s="22"/>
    </row>
    <row r="5907" spans="37:40">
      <c r="AK5907" s="22"/>
      <c r="AL5907" s="22"/>
      <c r="AM5907" s="22"/>
      <c r="AN5907" s="22"/>
    </row>
    <row r="5908" spans="37:40">
      <c r="AK5908" s="22"/>
      <c r="AL5908" s="22"/>
      <c r="AM5908" s="22"/>
      <c r="AN5908" s="22"/>
    </row>
    <row r="5909" spans="37:40">
      <c r="AK5909" s="22"/>
      <c r="AL5909" s="22"/>
      <c r="AM5909" s="22"/>
      <c r="AN5909" s="22"/>
    </row>
    <row r="5910" spans="37:40">
      <c r="AK5910" s="22"/>
      <c r="AL5910" s="22"/>
      <c r="AM5910" s="22"/>
      <c r="AN5910" s="22"/>
    </row>
    <row r="5911" spans="37:40">
      <c r="AK5911" s="22"/>
      <c r="AL5911" s="22"/>
      <c r="AM5911" s="22"/>
      <c r="AN5911" s="22"/>
    </row>
    <row r="5912" spans="37:40">
      <c r="AK5912" s="22"/>
      <c r="AL5912" s="22"/>
      <c r="AM5912" s="22"/>
      <c r="AN5912" s="22"/>
    </row>
    <row r="5913" spans="37:40">
      <c r="AK5913" s="22"/>
      <c r="AL5913" s="22"/>
      <c r="AM5913" s="22"/>
      <c r="AN5913" s="22"/>
    </row>
    <row r="5914" spans="37:40">
      <c r="AK5914" s="22"/>
      <c r="AL5914" s="22"/>
      <c r="AM5914" s="22"/>
      <c r="AN5914" s="22"/>
    </row>
    <row r="5915" spans="37:40">
      <c r="AK5915" s="22"/>
      <c r="AL5915" s="22"/>
      <c r="AM5915" s="22"/>
      <c r="AN5915" s="22"/>
    </row>
    <row r="5916" spans="37:40">
      <c r="AK5916" s="22"/>
      <c r="AL5916" s="22"/>
      <c r="AM5916" s="22"/>
      <c r="AN5916" s="22"/>
    </row>
    <row r="5917" spans="37:40">
      <c r="AK5917" s="22"/>
      <c r="AL5917" s="22"/>
      <c r="AM5917" s="22"/>
      <c r="AN5917" s="22"/>
    </row>
    <row r="5918" spans="37:40">
      <c r="AK5918" s="22"/>
      <c r="AL5918" s="22"/>
      <c r="AM5918" s="22"/>
      <c r="AN5918" s="22"/>
    </row>
    <row r="5919" spans="37:40">
      <c r="AK5919" s="22"/>
      <c r="AL5919" s="22"/>
      <c r="AM5919" s="22"/>
      <c r="AN5919" s="22"/>
    </row>
    <row r="5920" spans="37:40">
      <c r="AK5920" s="22"/>
      <c r="AL5920" s="22"/>
      <c r="AM5920" s="22"/>
      <c r="AN5920" s="22"/>
    </row>
    <row r="5921" spans="37:40">
      <c r="AK5921" s="22"/>
      <c r="AL5921" s="22"/>
      <c r="AM5921" s="22"/>
      <c r="AN5921" s="22"/>
    </row>
    <row r="5922" spans="37:40">
      <c r="AK5922" s="22"/>
      <c r="AL5922" s="22"/>
      <c r="AM5922" s="22"/>
      <c r="AN5922" s="22"/>
    </row>
    <row r="5923" spans="37:40">
      <c r="AK5923" s="22"/>
      <c r="AL5923" s="22"/>
      <c r="AM5923" s="22"/>
      <c r="AN5923" s="22"/>
    </row>
    <row r="5924" spans="37:40">
      <c r="AK5924" s="22"/>
      <c r="AL5924" s="22"/>
      <c r="AM5924" s="22"/>
      <c r="AN5924" s="22"/>
    </row>
    <row r="5925" spans="37:40">
      <c r="AK5925" s="22"/>
      <c r="AL5925" s="22"/>
      <c r="AM5925" s="22"/>
      <c r="AN5925" s="22"/>
    </row>
    <row r="5926" spans="37:40">
      <c r="AK5926" s="22"/>
      <c r="AL5926" s="22"/>
      <c r="AM5926" s="22"/>
      <c r="AN5926" s="22"/>
    </row>
    <row r="5927" spans="37:40">
      <c r="AK5927" s="22"/>
      <c r="AL5927" s="22"/>
      <c r="AM5927" s="22"/>
      <c r="AN5927" s="22"/>
    </row>
    <row r="5928" spans="37:40">
      <c r="AK5928" s="22"/>
      <c r="AL5928" s="22"/>
      <c r="AM5928" s="22"/>
      <c r="AN5928" s="22"/>
    </row>
    <row r="5929" spans="37:40">
      <c r="AK5929" s="22"/>
      <c r="AL5929" s="22"/>
      <c r="AM5929" s="22"/>
      <c r="AN5929" s="22"/>
    </row>
    <row r="5930" spans="37:40">
      <c r="AK5930" s="22"/>
      <c r="AL5930" s="22"/>
      <c r="AM5930" s="22"/>
      <c r="AN5930" s="22"/>
    </row>
    <row r="5931" spans="37:40">
      <c r="AK5931" s="22"/>
      <c r="AL5931" s="22"/>
      <c r="AM5931" s="22"/>
      <c r="AN5931" s="22"/>
    </row>
    <row r="5932" spans="37:40">
      <c r="AK5932" s="22"/>
      <c r="AL5932" s="22"/>
      <c r="AM5932" s="22"/>
      <c r="AN5932" s="22"/>
    </row>
    <row r="5933" spans="37:40">
      <c r="AK5933" s="22"/>
      <c r="AL5933" s="22"/>
      <c r="AM5933" s="22"/>
      <c r="AN5933" s="22"/>
    </row>
    <row r="5934" spans="37:40">
      <c r="AK5934" s="22"/>
      <c r="AL5934" s="22"/>
      <c r="AM5934" s="22"/>
      <c r="AN5934" s="22"/>
    </row>
    <row r="5935" spans="37:40">
      <c r="AK5935" s="22"/>
      <c r="AL5935" s="22"/>
      <c r="AM5935" s="22"/>
      <c r="AN5935" s="22"/>
    </row>
    <row r="5936" spans="37:40">
      <c r="AK5936" s="22"/>
      <c r="AL5936" s="22"/>
      <c r="AM5936" s="22"/>
      <c r="AN5936" s="22"/>
    </row>
    <row r="5937" spans="37:40">
      <c r="AK5937" s="22"/>
      <c r="AL5937" s="22"/>
      <c r="AM5937" s="22"/>
      <c r="AN5937" s="22"/>
    </row>
    <row r="5938" spans="37:40">
      <c r="AK5938" s="22"/>
      <c r="AL5938" s="22"/>
      <c r="AM5938" s="22"/>
      <c r="AN5938" s="22"/>
    </row>
    <row r="5939" spans="37:40">
      <c r="AK5939" s="22"/>
      <c r="AL5939" s="22"/>
      <c r="AM5939" s="22"/>
      <c r="AN5939" s="22"/>
    </row>
    <row r="5940" spans="37:40">
      <c r="AK5940" s="22"/>
      <c r="AL5940" s="22"/>
      <c r="AM5940" s="22"/>
      <c r="AN5940" s="22"/>
    </row>
    <row r="5941" spans="37:40">
      <c r="AK5941" s="22"/>
      <c r="AL5941" s="22"/>
      <c r="AM5941" s="22"/>
      <c r="AN5941" s="22"/>
    </row>
    <row r="5942" spans="37:40">
      <c r="AK5942" s="22"/>
      <c r="AL5942" s="22"/>
      <c r="AM5942" s="22"/>
      <c r="AN5942" s="22"/>
    </row>
    <row r="5943" spans="37:40">
      <c r="AK5943" s="22"/>
      <c r="AL5943" s="22"/>
      <c r="AM5943" s="22"/>
      <c r="AN5943" s="22"/>
    </row>
    <row r="5944" spans="37:40">
      <c r="AK5944" s="22"/>
      <c r="AL5944" s="22"/>
      <c r="AM5944" s="22"/>
      <c r="AN5944" s="22"/>
    </row>
    <row r="5945" spans="37:40">
      <c r="AK5945" s="22"/>
      <c r="AL5945" s="22"/>
      <c r="AM5945" s="22"/>
      <c r="AN5945" s="22"/>
    </row>
    <row r="5946" spans="37:40">
      <c r="AK5946" s="22"/>
      <c r="AL5946" s="22"/>
      <c r="AM5946" s="22"/>
      <c r="AN5946" s="22"/>
    </row>
    <row r="5947" spans="37:40">
      <c r="AK5947" s="22"/>
      <c r="AL5947" s="22"/>
      <c r="AM5947" s="22"/>
      <c r="AN5947" s="22"/>
    </row>
    <row r="5948" spans="37:40">
      <c r="AK5948" s="22"/>
      <c r="AL5948" s="22"/>
      <c r="AM5948" s="22"/>
      <c r="AN5948" s="22"/>
    </row>
    <row r="5949" spans="37:40">
      <c r="AK5949" s="22"/>
      <c r="AL5949" s="22"/>
      <c r="AM5949" s="22"/>
      <c r="AN5949" s="22"/>
    </row>
    <row r="5950" spans="37:40">
      <c r="AK5950" s="22"/>
      <c r="AL5950" s="22"/>
      <c r="AM5950" s="22"/>
      <c r="AN5950" s="22"/>
    </row>
    <row r="5951" spans="37:40">
      <c r="AK5951" s="22"/>
      <c r="AL5951" s="22"/>
      <c r="AM5951" s="22"/>
      <c r="AN5951" s="22"/>
    </row>
    <row r="5952" spans="37:40">
      <c r="AK5952" s="22"/>
      <c r="AL5952" s="22"/>
      <c r="AM5952" s="22"/>
      <c r="AN5952" s="22"/>
    </row>
    <row r="5953" spans="37:40">
      <c r="AK5953" s="22"/>
      <c r="AL5953" s="22"/>
      <c r="AM5953" s="22"/>
      <c r="AN5953" s="22"/>
    </row>
    <row r="5954" spans="37:40">
      <c r="AK5954" s="22"/>
      <c r="AL5954" s="22"/>
      <c r="AM5954" s="22"/>
      <c r="AN5954" s="22"/>
    </row>
    <row r="5955" spans="37:40">
      <c r="AK5955" s="22"/>
      <c r="AL5955" s="22"/>
      <c r="AM5955" s="22"/>
      <c r="AN5955" s="22"/>
    </row>
    <row r="5956" spans="37:40">
      <c r="AK5956" s="22"/>
      <c r="AL5956" s="22"/>
      <c r="AM5956" s="22"/>
      <c r="AN5956" s="22"/>
    </row>
    <row r="5957" spans="37:40">
      <c r="AK5957" s="22"/>
      <c r="AL5957" s="22"/>
      <c r="AM5957" s="22"/>
      <c r="AN5957" s="22"/>
    </row>
    <row r="5958" spans="37:40">
      <c r="AK5958" s="22"/>
      <c r="AL5958" s="22"/>
      <c r="AM5958" s="22"/>
      <c r="AN5958" s="22"/>
    </row>
    <row r="5959" spans="37:40">
      <c r="AK5959" s="22"/>
      <c r="AL5959" s="22"/>
      <c r="AM5959" s="22"/>
      <c r="AN5959" s="22"/>
    </row>
    <row r="5960" spans="37:40">
      <c r="AK5960" s="22"/>
      <c r="AL5960" s="22"/>
      <c r="AM5960" s="22"/>
      <c r="AN5960" s="22"/>
    </row>
    <row r="5961" spans="37:40">
      <c r="AK5961" s="22"/>
      <c r="AL5961" s="22"/>
      <c r="AM5961" s="22"/>
      <c r="AN5961" s="22"/>
    </row>
    <row r="5962" spans="37:40">
      <c r="AK5962" s="22"/>
      <c r="AL5962" s="22"/>
      <c r="AM5962" s="22"/>
      <c r="AN5962" s="22"/>
    </row>
    <row r="5963" spans="37:40">
      <c r="AK5963" s="22"/>
      <c r="AL5963" s="22"/>
      <c r="AM5963" s="22"/>
      <c r="AN5963" s="22"/>
    </row>
    <row r="5964" spans="37:40">
      <c r="AK5964" s="22"/>
      <c r="AL5964" s="22"/>
      <c r="AM5964" s="22"/>
      <c r="AN5964" s="22"/>
    </row>
    <row r="5965" spans="37:40">
      <c r="AK5965" s="22"/>
      <c r="AL5965" s="22"/>
      <c r="AM5965" s="22"/>
      <c r="AN5965" s="22"/>
    </row>
    <row r="5966" spans="37:40">
      <c r="AK5966" s="22"/>
      <c r="AL5966" s="22"/>
      <c r="AM5966" s="22"/>
      <c r="AN5966" s="22"/>
    </row>
    <row r="5967" spans="37:40">
      <c r="AK5967" s="22"/>
      <c r="AL5967" s="22"/>
      <c r="AM5967" s="22"/>
      <c r="AN5967" s="22"/>
    </row>
    <row r="5968" spans="37:40">
      <c r="AK5968" s="22"/>
      <c r="AL5968" s="22"/>
      <c r="AM5968" s="22"/>
      <c r="AN5968" s="22"/>
    </row>
    <row r="5969" spans="37:40">
      <c r="AK5969" s="22"/>
      <c r="AL5969" s="22"/>
      <c r="AM5969" s="22"/>
      <c r="AN5969" s="22"/>
    </row>
    <row r="5970" spans="37:40">
      <c r="AK5970" s="22"/>
      <c r="AL5970" s="22"/>
      <c r="AM5970" s="22"/>
      <c r="AN5970" s="22"/>
    </row>
    <row r="5971" spans="37:40">
      <c r="AK5971" s="22"/>
      <c r="AL5971" s="22"/>
      <c r="AM5971" s="22"/>
      <c r="AN5971" s="22"/>
    </row>
    <row r="5972" spans="37:40">
      <c r="AK5972" s="22"/>
      <c r="AL5972" s="22"/>
      <c r="AM5972" s="22"/>
      <c r="AN5972" s="22"/>
    </row>
    <row r="5973" spans="37:40">
      <c r="AK5973" s="22"/>
      <c r="AL5973" s="22"/>
      <c r="AM5973" s="22"/>
      <c r="AN5973" s="22"/>
    </row>
    <row r="5974" spans="37:40">
      <c r="AK5974" s="22"/>
      <c r="AL5974" s="22"/>
      <c r="AM5974" s="22"/>
      <c r="AN5974" s="22"/>
    </row>
    <row r="5975" spans="37:40">
      <c r="AK5975" s="22"/>
      <c r="AL5975" s="22"/>
      <c r="AM5975" s="22"/>
      <c r="AN5975" s="22"/>
    </row>
    <row r="5976" spans="37:40">
      <c r="AK5976" s="22"/>
      <c r="AL5976" s="22"/>
      <c r="AM5976" s="22"/>
      <c r="AN5976" s="22"/>
    </row>
    <row r="5977" spans="37:40">
      <c r="AK5977" s="22"/>
      <c r="AL5977" s="22"/>
      <c r="AM5977" s="22"/>
      <c r="AN5977" s="22"/>
    </row>
    <row r="5978" spans="37:40">
      <c r="AK5978" s="22"/>
      <c r="AL5978" s="22"/>
      <c r="AM5978" s="22"/>
      <c r="AN5978" s="22"/>
    </row>
    <row r="5979" spans="37:40">
      <c r="AK5979" s="22"/>
      <c r="AL5979" s="22"/>
      <c r="AM5979" s="22"/>
      <c r="AN5979" s="22"/>
    </row>
    <row r="5980" spans="37:40">
      <c r="AK5980" s="22"/>
      <c r="AL5980" s="22"/>
      <c r="AM5980" s="22"/>
      <c r="AN5980" s="22"/>
    </row>
    <row r="5981" spans="37:40">
      <c r="AK5981" s="22"/>
      <c r="AL5981" s="22"/>
      <c r="AM5981" s="22"/>
      <c r="AN5981" s="22"/>
    </row>
    <row r="5982" spans="37:40">
      <c r="AK5982" s="22"/>
      <c r="AL5982" s="22"/>
      <c r="AM5982" s="22"/>
      <c r="AN5982" s="22"/>
    </row>
    <row r="5983" spans="37:40">
      <c r="AK5983" s="22"/>
      <c r="AL5983" s="22"/>
      <c r="AM5983" s="22"/>
      <c r="AN5983" s="22"/>
    </row>
    <row r="5984" spans="37:40">
      <c r="AK5984" s="22"/>
      <c r="AL5984" s="22"/>
      <c r="AM5984" s="22"/>
      <c r="AN5984" s="22"/>
    </row>
    <row r="5985" spans="37:40">
      <c r="AK5985" s="22"/>
      <c r="AL5985" s="22"/>
      <c r="AM5985" s="22"/>
      <c r="AN5985" s="22"/>
    </row>
    <row r="5986" spans="37:40">
      <c r="AK5986" s="22"/>
      <c r="AL5986" s="22"/>
      <c r="AM5986" s="22"/>
      <c r="AN5986" s="22"/>
    </row>
    <row r="5987" spans="37:40">
      <c r="AK5987" s="22"/>
      <c r="AL5987" s="22"/>
      <c r="AM5987" s="22"/>
      <c r="AN5987" s="22"/>
    </row>
    <row r="5988" spans="37:40">
      <c r="AK5988" s="22"/>
      <c r="AL5988" s="22"/>
      <c r="AM5988" s="22"/>
      <c r="AN5988" s="22"/>
    </row>
    <row r="5989" spans="37:40">
      <c r="AK5989" s="22"/>
      <c r="AL5989" s="22"/>
      <c r="AM5989" s="22"/>
      <c r="AN5989" s="22"/>
    </row>
    <row r="5990" spans="37:40">
      <c r="AK5990" s="22"/>
      <c r="AL5990" s="22"/>
      <c r="AM5990" s="22"/>
      <c r="AN5990" s="22"/>
    </row>
    <row r="5991" spans="37:40">
      <c r="AK5991" s="22"/>
      <c r="AL5991" s="22"/>
      <c r="AM5991" s="22"/>
      <c r="AN5991" s="22"/>
    </row>
    <row r="5992" spans="37:40">
      <c r="AK5992" s="22"/>
      <c r="AL5992" s="22"/>
      <c r="AM5992" s="22"/>
      <c r="AN5992" s="22"/>
    </row>
    <row r="5993" spans="37:40">
      <c r="AK5993" s="22"/>
      <c r="AL5993" s="22"/>
      <c r="AM5993" s="22"/>
      <c r="AN5993" s="22"/>
    </row>
    <row r="5994" spans="37:40">
      <c r="AK5994" s="22"/>
      <c r="AL5994" s="22"/>
      <c r="AM5994" s="22"/>
      <c r="AN5994" s="22"/>
    </row>
    <row r="5995" spans="37:40">
      <c r="AK5995" s="22"/>
      <c r="AL5995" s="22"/>
      <c r="AM5995" s="22"/>
      <c r="AN5995" s="22"/>
    </row>
    <row r="5996" spans="37:40">
      <c r="AK5996" s="22"/>
      <c r="AL5996" s="22"/>
      <c r="AM5996" s="22"/>
      <c r="AN5996" s="22"/>
    </row>
    <row r="5997" spans="37:40">
      <c r="AK5997" s="22"/>
      <c r="AL5997" s="22"/>
      <c r="AM5997" s="22"/>
      <c r="AN5997" s="22"/>
    </row>
    <row r="5998" spans="37:40">
      <c r="AK5998" s="22"/>
      <c r="AL5998" s="22"/>
      <c r="AM5998" s="22"/>
      <c r="AN5998" s="22"/>
    </row>
    <row r="5999" spans="37:40">
      <c r="AK5999" s="22"/>
      <c r="AL5999" s="22"/>
      <c r="AM5999" s="22"/>
      <c r="AN5999" s="22"/>
    </row>
    <row r="6000" spans="37:40">
      <c r="AK6000" s="22"/>
      <c r="AL6000" s="22"/>
      <c r="AM6000" s="22"/>
      <c r="AN6000" s="22"/>
    </row>
    <row r="6001" spans="37:40">
      <c r="AK6001" s="22"/>
      <c r="AL6001" s="22"/>
      <c r="AM6001" s="22"/>
      <c r="AN6001" s="22"/>
    </row>
    <row r="6002" spans="37:40">
      <c r="AK6002" s="22"/>
      <c r="AL6002" s="22"/>
      <c r="AM6002" s="22"/>
      <c r="AN6002" s="22"/>
    </row>
    <row r="6003" spans="37:40">
      <c r="AK6003" s="22"/>
      <c r="AL6003" s="22"/>
      <c r="AM6003" s="22"/>
      <c r="AN6003" s="22"/>
    </row>
    <row r="6004" spans="37:40">
      <c r="AK6004" s="22"/>
      <c r="AL6004" s="22"/>
      <c r="AM6004" s="22"/>
      <c r="AN6004" s="22"/>
    </row>
    <row r="6005" spans="37:40">
      <c r="AK6005" s="22"/>
      <c r="AL6005" s="22"/>
      <c r="AM6005" s="22"/>
      <c r="AN6005" s="22"/>
    </row>
    <row r="6006" spans="37:40">
      <c r="AK6006" s="22"/>
      <c r="AL6006" s="22"/>
      <c r="AM6006" s="22"/>
      <c r="AN6006" s="22"/>
    </row>
    <row r="6007" spans="37:40">
      <c r="AK6007" s="22"/>
      <c r="AL6007" s="22"/>
      <c r="AM6007" s="22"/>
      <c r="AN6007" s="22"/>
    </row>
    <row r="6008" spans="37:40">
      <c r="AK6008" s="22"/>
      <c r="AL6008" s="22"/>
      <c r="AM6008" s="22"/>
      <c r="AN6008" s="22"/>
    </row>
    <row r="6009" spans="37:40">
      <c r="AK6009" s="22"/>
      <c r="AL6009" s="22"/>
      <c r="AM6009" s="22"/>
      <c r="AN6009" s="22"/>
    </row>
    <row r="6010" spans="37:40">
      <c r="AK6010" s="22"/>
      <c r="AL6010" s="22"/>
      <c r="AM6010" s="22"/>
      <c r="AN6010" s="22"/>
    </row>
    <row r="6011" spans="37:40">
      <c r="AK6011" s="22"/>
      <c r="AL6011" s="22"/>
      <c r="AM6011" s="22"/>
      <c r="AN6011" s="22"/>
    </row>
    <row r="6012" spans="37:40">
      <c r="AK6012" s="22"/>
      <c r="AL6012" s="22"/>
      <c r="AM6012" s="22"/>
      <c r="AN6012" s="22"/>
    </row>
    <row r="6013" spans="37:40">
      <c r="AK6013" s="22"/>
      <c r="AL6013" s="22"/>
      <c r="AM6013" s="22"/>
      <c r="AN6013" s="22"/>
    </row>
    <row r="6014" spans="37:40">
      <c r="AK6014" s="22"/>
      <c r="AL6014" s="22"/>
      <c r="AM6014" s="22"/>
      <c r="AN6014" s="22"/>
    </row>
    <row r="6015" spans="37:40">
      <c r="AK6015" s="22"/>
      <c r="AL6015" s="22"/>
      <c r="AM6015" s="22"/>
      <c r="AN6015" s="22"/>
    </row>
    <row r="6016" spans="37:40">
      <c r="AK6016" s="22"/>
      <c r="AL6016" s="22"/>
      <c r="AM6016" s="22"/>
      <c r="AN6016" s="22"/>
    </row>
    <row r="6017" spans="37:40">
      <c r="AK6017" s="22"/>
      <c r="AL6017" s="22"/>
      <c r="AM6017" s="22"/>
      <c r="AN6017" s="22"/>
    </row>
    <row r="6018" spans="37:40">
      <c r="AK6018" s="22"/>
      <c r="AL6018" s="22"/>
      <c r="AM6018" s="22"/>
      <c r="AN6018" s="22"/>
    </row>
    <row r="6019" spans="37:40">
      <c r="AK6019" s="22"/>
      <c r="AL6019" s="22"/>
      <c r="AM6019" s="22"/>
      <c r="AN6019" s="22"/>
    </row>
    <row r="6020" spans="37:40">
      <c r="AK6020" s="22"/>
      <c r="AL6020" s="22"/>
      <c r="AM6020" s="22"/>
      <c r="AN6020" s="22"/>
    </row>
    <row r="6021" spans="37:40">
      <c r="AK6021" s="22"/>
      <c r="AL6021" s="22"/>
      <c r="AM6021" s="22"/>
      <c r="AN6021" s="22"/>
    </row>
    <row r="6022" spans="37:40">
      <c r="AK6022" s="22"/>
      <c r="AL6022" s="22"/>
      <c r="AM6022" s="22"/>
      <c r="AN6022" s="22"/>
    </row>
    <row r="6023" spans="37:40">
      <c r="AK6023" s="22"/>
      <c r="AL6023" s="22"/>
      <c r="AM6023" s="22"/>
      <c r="AN6023" s="22"/>
    </row>
    <row r="6024" spans="37:40">
      <c r="AK6024" s="22"/>
      <c r="AL6024" s="22"/>
      <c r="AM6024" s="22"/>
      <c r="AN6024" s="22"/>
    </row>
    <row r="6025" spans="37:40">
      <c r="AK6025" s="22"/>
      <c r="AL6025" s="22"/>
      <c r="AM6025" s="22"/>
      <c r="AN6025" s="22"/>
    </row>
    <row r="6026" spans="37:40">
      <c r="AK6026" s="22"/>
      <c r="AL6026" s="22"/>
      <c r="AM6026" s="22"/>
      <c r="AN6026" s="22"/>
    </row>
    <row r="6027" spans="37:40">
      <c r="AK6027" s="22"/>
      <c r="AL6027" s="22"/>
      <c r="AM6027" s="22"/>
      <c r="AN6027" s="22"/>
    </row>
    <row r="6028" spans="37:40">
      <c r="AK6028" s="22"/>
      <c r="AL6028" s="22"/>
      <c r="AM6028" s="22"/>
      <c r="AN6028" s="22"/>
    </row>
    <row r="6029" spans="37:40">
      <c r="AK6029" s="22"/>
      <c r="AL6029" s="22"/>
      <c r="AM6029" s="22"/>
      <c r="AN6029" s="22"/>
    </row>
    <row r="6030" spans="37:40">
      <c r="AK6030" s="22"/>
      <c r="AL6030" s="22"/>
      <c r="AM6030" s="22"/>
      <c r="AN6030" s="22"/>
    </row>
    <row r="6031" spans="37:40">
      <c r="AK6031" s="22"/>
      <c r="AL6031" s="22"/>
      <c r="AM6031" s="22"/>
      <c r="AN6031" s="22"/>
    </row>
    <row r="6032" spans="37:40">
      <c r="AK6032" s="22"/>
      <c r="AL6032" s="22"/>
      <c r="AM6032" s="22"/>
      <c r="AN6032" s="22"/>
    </row>
    <row r="6033" spans="37:40">
      <c r="AK6033" s="22"/>
      <c r="AL6033" s="22"/>
      <c r="AM6033" s="22"/>
      <c r="AN6033" s="22"/>
    </row>
    <row r="6034" spans="37:40">
      <c r="AK6034" s="22"/>
      <c r="AL6034" s="22"/>
      <c r="AM6034" s="22"/>
      <c r="AN6034" s="22"/>
    </row>
    <row r="6035" spans="37:40">
      <c r="AK6035" s="22"/>
      <c r="AL6035" s="22"/>
      <c r="AM6035" s="22"/>
      <c r="AN6035" s="22"/>
    </row>
    <row r="6036" spans="37:40">
      <c r="AK6036" s="22"/>
      <c r="AL6036" s="22"/>
      <c r="AM6036" s="22"/>
      <c r="AN6036" s="22"/>
    </row>
    <row r="6037" spans="37:40">
      <c r="AK6037" s="22"/>
      <c r="AL6037" s="22"/>
      <c r="AM6037" s="22"/>
      <c r="AN6037" s="22"/>
    </row>
    <row r="6038" spans="37:40">
      <c r="AK6038" s="22"/>
      <c r="AL6038" s="22"/>
      <c r="AM6038" s="22"/>
      <c r="AN6038" s="22"/>
    </row>
    <row r="6039" spans="37:40">
      <c r="AK6039" s="22"/>
      <c r="AL6039" s="22"/>
      <c r="AM6039" s="22"/>
      <c r="AN6039" s="22"/>
    </row>
    <row r="6040" spans="37:40">
      <c r="AK6040" s="22"/>
      <c r="AL6040" s="22"/>
      <c r="AM6040" s="22"/>
      <c r="AN6040" s="22"/>
    </row>
    <row r="6041" spans="37:40">
      <c r="AK6041" s="22"/>
      <c r="AL6041" s="22"/>
      <c r="AM6041" s="22"/>
      <c r="AN6041" s="22"/>
    </row>
    <row r="6042" spans="37:40">
      <c r="AK6042" s="22"/>
      <c r="AL6042" s="22"/>
      <c r="AM6042" s="22"/>
      <c r="AN6042" s="22"/>
    </row>
    <row r="6043" spans="37:40">
      <c r="AK6043" s="22"/>
      <c r="AL6043" s="22"/>
      <c r="AM6043" s="22"/>
      <c r="AN6043" s="22"/>
    </row>
    <row r="6044" spans="37:40">
      <c r="AK6044" s="22"/>
      <c r="AL6044" s="22"/>
      <c r="AM6044" s="22"/>
      <c r="AN6044" s="22"/>
    </row>
    <row r="6045" spans="37:40">
      <c r="AK6045" s="22"/>
      <c r="AL6045" s="22"/>
      <c r="AM6045" s="22"/>
      <c r="AN6045" s="22"/>
    </row>
    <row r="6046" spans="37:40">
      <c r="AK6046" s="22"/>
      <c r="AL6046" s="22"/>
      <c r="AM6046" s="22"/>
      <c r="AN6046" s="22"/>
    </row>
    <row r="6047" spans="37:40">
      <c r="AK6047" s="22"/>
      <c r="AL6047" s="22"/>
      <c r="AM6047" s="22"/>
      <c r="AN6047" s="22"/>
    </row>
    <row r="6048" spans="37:40">
      <c r="AK6048" s="22"/>
      <c r="AL6048" s="22"/>
      <c r="AM6048" s="22"/>
      <c r="AN6048" s="22"/>
    </row>
    <row r="6049" spans="37:40">
      <c r="AK6049" s="22"/>
      <c r="AL6049" s="22"/>
      <c r="AM6049" s="22"/>
      <c r="AN6049" s="22"/>
    </row>
    <row r="6050" spans="37:40">
      <c r="AK6050" s="22"/>
      <c r="AL6050" s="22"/>
      <c r="AM6050" s="22"/>
      <c r="AN6050" s="22"/>
    </row>
    <row r="6051" spans="37:40">
      <c r="AK6051" s="22"/>
      <c r="AL6051" s="22"/>
      <c r="AM6051" s="22"/>
      <c r="AN6051" s="22"/>
    </row>
    <row r="6052" spans="37:40">
      <c r="AK6052" s="22"/>
      <c r="AL6052" s="22"/>
      <c r="AM6052" s="22"/>
      <c r="AN6052" s="22"/>
    </row>
    <row r="6053" spans="37:40">
      <c r="AK6053" s="22"/>
      <c r="AL6053" s="22"/>
      <c r="AM6053" s="22"/>
      <c r="AN6053" s="22"/>
    </row>
    <row r="6054" spans="37:40">
      <c r="AK6054" s="22"/>
      <c r="AL6054" s="22"/>
      <c r="AM6054" s="22"/>
      <c r="AN6054" s="22"/>
    </row>
    <row r="6055" spans="37:40">
      <c r="AK6055" s="22"/>
      <c r="AL6055" s="22"/>
      <c r="AM6055" s="22"/>
      <c r="AN6055" s="22"/>
    </row>
    <row r="6056" spans="37:40">
      <c r="AK6056" s="22"/>
      <c r="AL6056" s="22"/>
      <c r="AM6056" s="22"/>
      <c r="AN6056" s="22"/>
    </row>
    <row r="6057" spans="37:40">
      <c r="AK6057" s="22"/>
      <c r="AL6057" s="22"/>
      <c r="AM6057" s="22"/>
      <c r="AN6057" s="22"/>
    </row>
    <row r="6058" spans="37:40">
      <c r="AK6058" s="22"/>
      <c r="AL6058" s="22"/>
      <c r="AM6058" s="22"/>
      <c r="AN6058" s="22"/>
    </row>
    <row r="6059" spans="37:40">
      <c r="AK6059" s="22"/>
      <c r="AL6059" s="22"/>
      <c r="AM6059" s="22"/>
      <c r="AN6059" s="22"/>
    </row>
    <row r="6060" spans="37:40">
      <c r="AK6060" s="22"/>
      <c r="AL6060" s="22"/>
      <c r="AM6060" s="22"/>
      <c r="AN6060" s="22"/>
    </row>
    <row r="6061" spans="37:40">
      <c r="AK6061" s="22"/>
      <c r="AL6061" s="22"/>
      <c r="AM6061" s="22"/>
      <c r="AN6061" s="22"/>
    </row>
    <row r="6062" spans="37:40">
      <c r="AK6062" s="22"/>
      <c r="AL6062" s="22"/>
      <c r="AM6062" s="22"/>
      <c r="AN6062" s="22"/>
    </row>
    <row r="6063" spans="37:40">
      <c r="AK6063" s="22"/>
      <c r="AL6063" s="22"/>
      <c r="AM6063" s="22"/>
      <c r="AN6063" s="22"/>
    </row>
    <row r="6064" spans="37:40">
      <c r="AK6064" s="22"/>
      <c r="AL6064" s="22"/>
      <c r="AM6064" s="22"/>
      <c r="AN6064" s="22"/>
    </row>
    <row r="6065" spans="37:40">
      <c r="AK6065" s="22"/>
      <c r="AL6065" s="22"/>
      <c r="AM6065" s="22"/>
      <c r="AN6065" s="22"/>
    </row>
    <row r="6066" spans="37:40">
      <c r="AK6066" s="22"/>
      <c r="AL6066" s="22"/>
      <c r="AM6066" s="22"/>
      <c r="AN6066" s="22"/>
    </row>
    <row r="6067" spans="37:40">
      <c r="AK6067" s="22"/>
      <c r="AL6067" s="22"/>
      <c r="AM6067" s="22"/>
      <c r="AN6067" s="22"/>
    </row>
    <row r="6068" spans="37:40">
      <c r="AK6068" s="22"/>
      <c r="AL6068" s="22"/>
      <c r="AM6068" s="22"/>
      <c r="AN6068" s="22"/>
    </row>
    <row r="6069" spans="37:40">
      <c r="AK6069" s="22"/>
      <c r="AL6069" s="22"/>
      <c r="AM6069" s="22"/>
      <c r="AN6069" s="22"/>
    </row>
    <row r="6070" spans="37:40">
      <c r="AK6070" s="22"/>
      <c r="AL6070" s="22"/>
      <c r="AM6070" s="22"/>
      <c r="AN6070" s="22"/>
    </row>
    <row r="6071" spans="37:40">
      <c r="AK6071" s="22"/>
      <c r="AL6071" s="22"/>
      <c r="AM6071" s="22"/>
      <c r="AN6071" s="22"/>
    </row>
    <row r="6072" spans="37:40">
      <c r="AK6072" s="22"/>
      <c r="AL6072" s="22"/>
      <c r="AM6072" s="22"/>
      <c r="AN6072" s="22"/>
    </row>
    <row r="6073" spans="37:40">
      <c r="AK6073" s="22"/>
      <c r="AL6073" s="22"/>
      <c r="AM6073" s="22"/>
      <c r="AN6073" s="22"/>
    </row>
    <row r="6074" spans="37:40">
      <c r="AK6074" s="22"/>
      <c r="AL6074" s="22"/>
      <c r="AM6074" s="22"/>
      <c r="AN6074" s="22"/>
    </row>
    <row r="6075" spans="37:40">
      <c r="AK6075" s="22"/>
      <c r="AL6075" s="22"/>
      <c r="AM6075" s="22"/>
      <c r="AN6075" s="22"/>
    </row>
    <row r="6076" spans="37:40">
      <c r="AK6076" s="22"/>
      <c r="AL6076" s="22"/>
      <c r="AM6076" s="22"/>
      <c r="AN6076" s="22"/>
    </row>
    <row r="6077" spans="37:40">
      <c r="AK6077" s="22"/>
      <c r="AL6077" s="22"/>
      <c r="AM6077" s="22"/>
      <c r="AN6077" s="22"/>
    </row>
    <row r="6078" spans="37:40">
      <c r="AK6078" s="22"/>
      <c r="AL6078" s="22"/>
      <c r="AM6078" s="22"/>
      <c r="AN6078" s="22"/>
    </row>
    <row r="6079" spans="37:40">
      <c r="AK6079" s="22"/>
      <c r="AL6079" s="22"/>
      <c r="AM6079" s="22"/>
      <c r="AN6079" s="22"/>
    </row>
    <row r="6080" spans="37:40">
      <c r="AK6080" s="22"/>
      <c r="AL6080" s="22"/>
      <c r="AM6080" s="22"/>
      <c r="AN6080" s="22"/>
    </row>
    <row r="6081" spans="37:40">
      <c r="AK6081" s="22"/>
      <c r="AL6081" s="22"/>
      <c r="AM6081" s="22"/>
      <c r="AN6081" s="22"/>
    </row>
    <row r="6082" spans="37:40">
      <c r="AK6082" s="22"/>
      <c r="AL6082" s="22"/>
      <c r="AM6082" s="22"/>
      <c r="AN6082" s="22"/>
    </row>
    <row r="6083" spans="37:40">
      <c r="AK6083" s="22"/>
      <c r="AL6083" s="22"/>
      <c r="AM6083" s="22"/>
      <c r="AN6083" s="22"/>
    </row>
    <row r="6084" spans="37:40">
      <c r="AK6084" s="22"/>
      <c r="AL6084" s="22"/>
      <c r="AM6084" s="22"/>
      <c r="AN6084" s="22"/>
    </row>
    <row r="6085" spans="37:40">
      <c r="AK6085" s="22"/>
      <c r="AL6085" s="22"/>
      <c r="AM6085" s="22"/>
      <c r="AN6085" s="22"/>
    </row>
    <row r="6086" spans="37:40">
      <c r="AK6086" s="22"/>
      <c r="AL6086" s="22"/>
      <c r="AM6086" s="22"/>
      <c r="AN6086" s="22"/>
    </row>
    <row r="6087" spans="37:40">
      <c r="AK6087" s="22"/>
      <c r="AL6087" s="22"/>
      <c r="AM6087" s="22"/>
      <c r="AN6087" s="22"/>
    </row>
    <row r="6088" spans="37:40">
      <c r="AK6088" s="22"/>
      <c r="AL6088" s="22"/>
      <c r="AM6088" s="22"/>
      <c r="AN6088" s="22"/>
    </row>
    <row r="6089" spans="37:40">
      <c r="AK6089" s="22"/>
      <c r="AL6089" s="22"/>
      <c r="AM6089" s="22"/>
      <c r="AN6089" s="22"/>
    </row>
    <row r="6090" spans="37:40">
      <c r="AK6090" s="22"/>
      <c r="AL6090" s="22"/>
      <c r="AM6090" s="22"/>
      <c r="AN6090" s="22"/>
    </row>
    <row r="6091" spans="37:40">
      <c r="AK6091" s="22"/>
      <c r="AL6091" s="22"/>
      <c r="AM6091" s="22"/>
      <c r="AN6091" s="22"/>
    </row>
    <row r="6092" spans="37:40">
      <c r="AK6092" s="22"/>
      <c r="AL6092" s="22"/>
      <c r="AM6092" s="22"/>
      <c r="AN6092" s="22"/>
    </row>
    <row r="6093" spans="37:40">
      <c r="AK6093" s="22"/>
      <c r="AL6093" s="22"/>
      <c r="AM6093" s="22"/>
      <c r="AN6093" s="22"/>
    </row>
    <row r="6094" spans="37:40">
      <c r="AK6094" s="22"/>
      <c r="AL6094" s="22"/>
      <c r="AM6094" s="22"/>
      <c r="AN6094" s="22"/>
    </row>
    <row r="6095" spans="37:40">
      <c r="AK6095" s="22"/>
      <c r="AL6095" s="22"/>
      <c r="AM6095" s="22"/>
      <c r="AN6095" s="22"/>
    </row>
    <row r="6096" spans="37:40">
      <c r="AK6096" s="22"/>
      <c r="AL6096" s="22"/>
      <c r="AM6096" s="22"/>
      <c r="AN6096" s="22"/>
    </row>
    <row r="6097" spans="37:40">
      <c r="AK6097" s="22"/>
      <c r="AL6097" s="22"/>
      <c r="AM6097" s="22"/>
      <c r="AN6097" s="22"/>
    </row>
    <row r="6098" spans="37:40">
      <c r="AK6098" s="22"/>
      <c r="AL6098" s="22"/>
      <c r="AM6098" s="22"/>
      <c r="AN6098" s="22"/>
    </row>
    <row r="6099" spans="37:40">
      <c r="AK6099" s="22"/>
      <c r="AL6099" s="22"/>
      <c r="AM6099" s="22"/>
      <c r="AN6099" s="22"/>
    </row>
    <row r="6100" spans="37:40">
      <c r="AK6100" s="22"/>
      <c r="AL6100" s="22"/>
      <c r="AM6100" s="22"/>
      <c r="AN6100" s="22"/>
    </row>
    <row r="6101" spans="37:40">
      <c r="AK6101" s="22"/>
      <c r="AL6101" s="22"/>
      <c r="AM6101" s="22"/>
      <c r="AN6101" s="22"/>
    </row>
    <row r="6102" spans="37:40">
      <c r="AK6102" s="22"/>
      <c r="AL6102" s="22"/>
      <c r="AM6102" s="22"/>
      <c r="AN6102" s="22"/>
    </row>
    <row r="6103" spans="37:40">
      <c r="AK6103" s="22"/>
      <c r="AL6103" s="22"/>
      <c r="AM6103" s="22"/>
      <c r="AN6103" s="22"/>
    </row>
    <row r="6104" spans="37:40">
      <c r="AK6104" s="22"/>
      <c r="AL6104" s="22"/>
      <c r="AM6104" s="22"/>
      <c r="AN6104" s="22"/>
    </row>
    <row r="6105" spans="37:40">
      <c r="AK6105" s="22"/>
      <c r="AL6105" s="22"/>
      <c r="AM6105" s="22"/>
      <c r="AN6105" s="22"/>
    </row>
    <row r="6106" spans="37:40">
      <c r="AK6106" s="22"/>
      <c r="AL6106" s="22"/>
      <c r="AM6106" s="22"/>
      <c r="AN6106" s="22"/>
    </row>
    <row r="6107" spans="37:40">
      <c r="AK6107" s="22"/>
      <c r="AL6107" s="22"/>
      <c r="AM6107" s="22"/>
      <c r="AN6107" s="22"/>
    </row>
    <row r="6108" spans="37:40">
      <c r="AK6108" s="22"/>
      <c r="AL6108" s="22"/>
      <c r="AM6108" s="22"/>
      <c r="AN6108" s="22"/>
    </row>
    <row r="6109" spans="37:40">
      <c r="AK6109" s="22"/>
      <c r="AL6109" s="22"/>
      <c r="AM6109" s="22"/>
      <c r="AN6109" s="22"/>
    </row>
    <row r="6110" spans="37:40">
      <c r="AK6110" s="22"/>
      <c r="AL6110" s="22"/>
      <c r="AM6110" s="22"/>
      <c r="AN6110" s="22"/>
    </row>
    <row r="6111" spans="37:40">
      <c r="AK6111" s="22"/>
      <c r="AL6111" s="22"/>
      <c r="AM6111" s="22"/>
      <c r="AN6111" s="22"/>
    </row>
    <row r="6112" spans="37:40">
      <c r="AK6112" s="22"/>
      <c r="AL6112" s="22"/>
      <c r="AM6112" s="22"/>
      <c r="AN6112" s="22"/>
    </row>
    <row r="6113" spans="37:40">
      <c r="AK6113" s="22"/>
      <c r="AL6113" s="22"/>
      <c r="AM6113" s="22"/>
      <c r="AN6113" s="22"/>
    </row>
    <row r="6114" spans="37:40">
      <c r="AK6114" s="22"/>
      <c r="AL6114" s="22"/>
      <c r="AM6114" s="22"/>
      <c r="AN6114" s="22"/>
    </row>
    <row r="6115" spans="37:40">
      <c r="AK6115" s="22"/>
      <c r="AL6115" s="22"/>
      <c r="AM6115" s="22"/>
      <c r="AN6115" s="22"/>
    </row>
    <row r="6116" spans="37:40">
      <c r="AK6116" s="22"/>
      <c r="AL6116" s="22"/>
      <c r="AM6116" s="22"/>
      <c r="AN6116" s="22"/>
    </row>
    <row r="6117" spans="37:40">
      <c r="AK6117" s="22"/>
      <c r="AL6117" s="22"/>
      <c r="AM6117" s="22"/>
      <c r="AN6117" s="22"/>
    </row>
    <row r="6118" spans="37:40">
      <c r="AK6118" s="22"/>
      <c r="AL6118" s="22"/>
      <c r="AM6118" s="22"/>
      <c r="AN6118" s="22"/>
    </row>
    <row r="6119" spans="37:40">
      <c r="AK6119" s="22"/>
      <c r="AL6119" s="22"/>
      <c r="AM6119" s="22"/>
      <c r="AN6119" s="22"/>
    </row>
    <row r="6120" spans="37:40">
      <c r="AK6120" s="22"/>
      <c r="AL6120" s="22"/>
      <c r="AM6120" s="22"/>
      <c r="AN6120" s="22"/>
    </row>
    <row r="6121" spans="37:40">
      <c r="AK6121" s="22"/>
      <c r="AL6121" s="22"/>
      <c r="AM6121" s="22"/>
      <c r="AN6121" s="22"/>
    </row>
    <row r="6122" spans="37:40">
      <c r="AK6122" s="22"/>
      <c r="AL6122" s="22"/>
      <c r="AM6122" s="22"/>
      <c r="AN6122" s="22"/>
    </row>
    <row r="6123" spans="37:40">
      <c r="AK6123" s="22"/>
      <c r="AL6123" s="22"/>
      <c r="AM6123" s="22"/>
      <c r="AN6123" s="22"/>
    </row>
    <row r="6124" spans="37:40">
      <c r="AK6124" s="22"/>
      <c r="AL6124" s="22"/>
      <c r="AM6124" s="22"/>
      <c r="AN6124" s="22"/>
    </row>
    <row r="6125" spans="37:40">
      <c r="AK6125" s="22"/>
      <c r="AL6125" s="22"/>
      <c r="AM6125" s="22"/>
      <c r="AN6125" s="22"/>
    </row>
    <row r="6126" spans="37:40">
      <c r="AK6126" s="22"/>
      <c r="AL6126" s="22"/>
      <c r="AM6126" s="22"/>
      <c r="AN6126" s="22"/>
    </row>
    <row r="6127" spans="37:40">
      <c r="AK6127" s="22"/>
      <c r="AL6127" s="22"/>
      <c r="AM6127" s="22"/>
      <c r="AN6127" s="22"/>
    </row>
    <row r="6128" spans="37:40">
      <c r="AK6128" s="22"/>
      <c r="AL6128" s="22"/>
      <c r="AM6128" s="22"/>
      <c r="AN6128" s="22"/>
    </row>
    <row r="6129" spans="37:40">
      <c r="AK6129" s="22"/>
      <c r="AL6129" s="22"/>
      <c r="AM6129" s="22"/>
      <c r="AN6129" s="22"/>
    </row>
    <row r="6130" spans="37:40">
      <c r="AK6130" s="22"/>
      <c r="AL6130" s="22"/>
      <c r="AM6130" s="22"/>
      <c r="AN6130" s="22"/>
    </row>
    <row r="6131" spans="37:40">
      <c r="AK6131" s="22"/>
      <c r="AL6131" s="22"/>
      <c r="AM6131" s="22"/>
      <c r="AN6131" s="22"/>
    </row>
    <row r="6132" spans="37:40">
      <c r="AK6132" s="22"/>
      <c r="AL6132" s="22"/>
      <c r="AM6132" s="22"/>
      <c r="AN6132" s="22"/>
    </row>
    <row r="6133" spans="37:40">
      <c r="AK6133" s="22"/>
      <c r="AL6133" s="22"/>
      <c r="AM6133" s="22"/>
      <c r="AN6133" s="22"/>
    </row>
    <row r="6134" spans="37:40">
      <c r="AK6134" s="22"/>
      <c r="AL6134" s="22"/>
      <c r="AM6134" s="22"/>
      <c r="AN6134" s="22"/>
    </row>
    <row r="6135" spans="37:40">
      <c r="AK6135" s="22"/>
      <c r="AL6135" s="22"/>
      <c r="AM6135" s="22"/>
      <c r="AN6135" s="22"/>
    </row>
    <row r="6136" spans="37:40">
      <c r="AK6136" s="22"/>
      <c r="AL6136" s="22"/>
      <c r="AM6136" s="22"/>
      <c r="AN6136" s="22"/>
    </row>
    <row r="6137" spans="37:40">
      <c r="AK6137" s="22"/>
      <c r="AL6137" s="22"/>
      <c r="AM6137" s="22"/>
      <c r="AN6137" s="22"/>
    </row>
    <row r="6138" spans="37:40">
      <c r="AK6138" s="22"/>
      <c r="AL6138" s="22"/>
      <c r="AM6138" s="22"/>
      <c r="AN6138" s="22"/>
    </row>
    <row r="6139" spans="37:40">
      <c r="AK6139" s="22"/>
      <c r="AL6139" s="22"/>
      <c r="AM6139" s="22"/>
      <c r="AN6139" s="22"/>
    </row>
    <row r="6140" spans="37:40">
      <c r="AK6140" s="22"/>
      <c r="AL6140" s="22"/>
      <c r="AM6140" s="22"/>
      <c r="AN6140" s="22"/>
    </row>
    <row r="6141" spans="37:40">
      <c r="AK6141" s="22"/>
      <c r="AL6141" s="22"/>
      <c r="AM6141" s="22"/>
      <c r="AN6141" s="22"/>
    </row>
    <row r="6142" spans="37:40">
      <c r="AK6142" s="22"/>
      <c r="AL6142" s="22"/>
      <c r="AM6142" s="22"/>
      <c r="AN6142" s="22"/>
    </row>
    <row r="6143" spans="37:40">
      <c r="AK6143" s="22"/>
      <c r="AL6143" s="22"/>
      <c r="AM6143" s="22"/>
      <c r="AN6143" s="22"/>
    </row>
    <row r="6144" spans="37:40">
      <c r="AK6144" s="22"/>
      <c r="AL6144" s="22"/>
      <c r="AM6144" s="22"/>
      <c r="AN6144" s="22"/>
    </row>
    <row r="6145" spans="37:40">
      <c r="AK6145" s="22"/>
      <c r="AL6145" s="22"/>
      <c r="AM6145" s="22"/>
      <c r="AN6145" s="22"/>
    </row>
    <row r="6146" spans="37:40">
      <c r="AK6146" s="22"/>
      <c r="AL6146" s="22"/>
      <c r="AM6146" s="22"/>
      <c r="AN6146" s="22"/>
    </row>
    <row r="6147" spans="37:40">
      <c r="AK6147" s="22"/>
      <c r="AL6147" s="22"/>
      <c r="AM6147" s="22"/>
      <c r="AN6147" s="22"/>
    </row>
    <row r="6148" spans="37:40">
      <c r="AK6148" s="22"/>
      <c r="AL6148" s="22"/>
      <c r="AM6148" s="22"/>
      <c r="AN6148" s="22"/>
    </row>
    <row r="6149" spans="37:40">
      <c r="AK6149" s="22"/>
      <c r="AL6149" s="22"/>
      <c r="AM6149" s="22"/>
      <c r="AN6149" s="22"/>
    </row>
    <row r="6150" spans="37:40">
      <c r="AK6150" s="22"/>
      <c r="AL6150" s="22"/>
      <c r="AM6150" s="22"/>
      <c r="AN6150" s="22"/>
    </row>
    <row r="6151" spans="37:40">
      <c r="AK6151" s="22"/>
      <c r="AL6151" s="22"/>
      <c r="AM6151" s="22"/>
      <c r="AN6151" s="22"/>
    </row>
    <row r="6152" spans="37:40">
      <c r="AK6152" s="22"/>
      <c r="AL6152" s="22"/>
      <c r="AM6152" s="22"/>
      <c r="AN6152" s="22"/>
    </row>
    <row r="6153" spans="37:40">
      <c r="AK6153" s="22"/>
      <c r="AL6153" s="22"/>
      <c r="AM6153" s="22"/>
      <c r="AN6153" s="22"/>
    </row>
    <row r="6154" spans="37:40">
      <c r="AK6154" s="22"/>
      <c r="AL6154" s="22"/>
      <c r="AM6154" s="22"/>
      <c r="AN6154" s="22"/>
    </row>
    <row r="6155" spans="37:40">
      <c r="AK6155" s="22"/>
      <c r="AL6155" s="22"/>
      <c r="AM6155" s="22"/>
      <c r="AN6155" s="22"/>
    </row>
    <row r="6156" spans="37:40">
      <c r="AK6156" s="22"/>
      <c r="AL6156" s="22"/>
      <c r="AM6156" s="22"/>
      <c r="AN6156" s="22"/>
    </row>
    <row r="6157" spans="37:40">
      <c r="AK6157" s="22"/>
      <c r="AL6157" s="22"/>
      <c r="AM6157" s="22"/>
      <c r="AN6157" s="22"/>
    </row>
    <row r="6158" spans="37:40">
      <c r="AK6158" s="22"/>
      <c r="AL6158" s="22"/>
      <c r="AM6158" s="22"/>
      <c r="AN6158" s="22"/>
    </row>
    <row r="6159" spans="37:40">
      <c r="AK6159" s="22"/>
      <c r="AL6159" s="22"/>
      <c r="AM6159" s="22"/>
      <c r="AN6159" s="22"/>
    </row>
    <row r="6160" spans="37:40">
      <c r="AK6160" s="22"/>
      <c r="AL6160" s="22"/>
      <c r="AM6160" s="22"/>
      <c r="AN6160" s="22"/>
    </row>
    <row r="6161" spans="37:40">
      <c r="AK6161" s="22"/>
      <c r="AL6161" s="22"/>
      <c r="AM6161" s="22"/>
      <c r="AN6161" s="22"/>
    </row>
    <row r="6162" spans="37:40">
      <c r="AK6162" s="22"/>
      <c r="AL6162" s="22"/>
      <c r="AM6162" s="22"/>
      <c r="AN6162" s="22"/>
    </row>
    <row r="6163" spans="37:40">
      <c r="AK6163" s="22"/>
      <c r="AL6163" s="22"/>
      <c r="AM6163" s="22"/>
      <c r="AN6163" s="22"/>
    </row>
    <row r="6164" spans="37:40">
      <c r="AK6164" s="22"/>
      <c r="AL6164" s="22"/>
      <c r="AM6164" s="22"/>
      <c r="AN6164" s="22"/>
    </row>
    <row r="6165" spans="37:40">
      <c r="AK6165" s="22"/>
      <c r="AL6165" s="22"/>
      <c r="AM6165" s="22"/>
      <c r="AN6165" s="22"/>
    </row>
    <row r="6166" spans="37:40">
      <c r="AK6166" s="22"/>
      <c r="AL6166" s="22"/>
      <c r="AM6166" s="22"/>
      <c r="AN6166" s="22"/>
    </row>
    <row r="6167" spans="37:40">
      <c r="AK6167" s="22"/>
      <c r="AL6167" s="22"/>
      <c r="AM6167" s="22"/>
      <c r="AN6167" s="22"/>
    </row>
    <row r="6168" spans="37:40">
      <c r="AK6168" s="22"/>
      <c r="AL6168" s="22"/>
      <c r="AM6168" s="22"/>
      <c r="AN6168" s="22"/>
    </row>
    <row r="6169" spans="37:40">
      <c r="AK6169" s="22"/>
      <c r="AL6169" s="22"/>
      <c r="AM6169" s="22"/>
      <c r="AN6169" s="22"/>
    </row>
    <row r="6170" spans="37:40">
      <c r="AK6170" s="22"/>
      <c r="AL6170" s="22"/>
      <c r="AM6170" s="22"/>
      <c r="AN6170" s="22"/>
    </row>
    <row r="6171" spans="37:40">
      <c r="AK6171" s="22"/>
      <c r="AL6171" s="22"/>
      <c r="AM6171" s="22"/>
      <c r="AN6171" s="22"/>
    </row>
    <row r="6172" spans="37:40">
      <c r="AK6172" s="22"/>
      <c r="AL6172" s="22"/>
      <c r="AM6172" s="22"/>
      <c r="AN6172" s="22"/>
    </row>
    <row r="6173" spans="37:40">
      <c r="AK6173" s="22"/>
      <c r="AL6173" s="22"/>
      <c r="AM6173" s="22"/>
      <c r="AN6173" s="22"/>
    </row>
    <row r="6174" spans="37:40">
      <c r="AK6174" s="22"/>
      <c r="AL6174" s="22"/>
      <c r="AM6174" s="22"/>
      <c r="AN6174" s="22"/>
    </row>
    <row r="6175" spans="37:40">
      <c r="AK6175" s="22"/>
      <c r="AL6175" s="22"/>
      <c r="AM6175" s="22"/>
      <c r="AN6175" s="22"/>
    </row>
    <row r="6176" spans="37:40">
      <c r="AK6176" s="22"/>
      <c r="AL6176" s="22"/>
      <c r="AM6176" s="22"/>
      <c r="AN6176" s="22"/>
    </row>
    <row r="6177" spans="37:40">
      <c r="AK6177" s="22"/>
      <c r="AL6177" s="22"/>
      <c r="AM6177" s="22"/>
      <c r="AN6177" s="22"/>
    </row>
    <row r="6178" spans="37:40">
      <c r="AK6178" s="22"/>
      <c r="AL6178" s="22"/>
      <c r="AM6178" s="22"/>
      <c r="AN6178" s="22"/>
    </row>
    <row r="6179" spans="37:40">
      <c r="AK6179" s="22"/>
      <c r="AL6179" s="22"/>
      <c r="AM6179" s="22"/>
      <c r="AN6179" s="22"/>
    </row>
    <row r="6180" spans="37:40">
      <c r="AK6180" s="22"/>
      <c r="AL6180" s="22"/>
      <c r="AM6180" s="22"/>
      <c r="AN6180" s="22"/>
    </row>
    <row r="6181" spans="37:40">
      <c r="AK6181" s="22"/>
      <c r="AL6181" s="22"/>
      <c r="AM6181" s="22"/>
      <c r="AN6181" s="22"/>
    </row>
    <row r="6182" spans="37:40">
      <c r="AK6182" s="22"/>
      <c r="AL6182" s="22"/>
      <c r="AM6182" s="22"/>
      <c r="AN6182" s="22"/>
    </row>
    <row r="6183" spans="37:40">
      <c r="AK6183" s="22"/>
      <c r="AL6183" s="22"/>
      <c r="AM6183" s="22"/>
      <c r="AN6183" s="22"/>
    </row>
    <row r="6184" spans="37:40">
      <c r="AK6184" s="22"/>
      <c r="AL6184" s="22"/>
      <c r="AM6184" s="22"/>
      <c r="AN6184" s="22"/>
    </row>
    <row r="6185" spans="37:40">
      <c r="AK6185" s="22"/>
      <c r="AL6185" s="22"/>
      <c r="AM6185" s="22"/>
      <c r="AN6185" s="22"/>
    </row>
    <row r="6186" spans="37:40">
      <c r="AK6186" s="22"/>
      <c r="AL6186" s="22"/>
      <c r="AM6186" s="22"/>
      <c r="AN6186" s="22"/>
    </row>
    <row r="6187" spans="37:40">
      <c r="AK6187" s="22"/>
      <c r="AL6187" s="22"/>
      <c r="AM6187" s="22"/>
      <c r="AN6187" s="22"/>
    </row>
    <row r="6188" spans="37:40">
      <c r="AK6188" s="22"/>
      <c r="AL6188" s="22"/>
      <c r="AM6188" s="22"/>
      <c r="AN6188" s="22"/>
    </row>
    <row r="6189" spans="37:40">
      <c r="AK6189" s="22"/>
      <c r="AL6189" s="22"/>
      <c r="AM6189" s="22"/>
      <c r="AN6189" s="22"/>
    </row>
    <row r="6190" spans="37:40">
      <c r="AK6190" s="22"/>
      <c r="AL6190" s="22"/>
      <c r="AM6190" s="22"/>
      <c r="AN6190" s="22"/>
    </row>
    <row r="6191" spans="37:40">
      <c r="AK6191" s="22"/>
      <c r="AL6191" s="22"/>
      <c r="AM6191" s="22"/>
      <c r="AN6191" s="22"/>
    </row>
    <row r="6192" spans="37:40">
      <c r="AK6192" s="22"/>
      <c r="AL6192" s="22"/>
      <c r="AM6192" s="22"/>
      <c r="AN6192" s="22"/>
    </row>
    <row r="6193" spans="37:40">
      <c r="AK6193" s="22"/>
      <c r="AL6193" s="22"/>
      <c r="AM6193" s="22"/>
      <c r="AN6193" s="22"/>
    </row>
    <row r="6194" spans="37:40">
      <c r="AK6194" s="22"/>
      <c r="AL6194" s="22"/>
      <c r="AM6194" s="22"/>
      <c r="AN6194" s="22"/>
    </row>
    <row r="6195" spans="37:40">
      <c r="AK6195" s="22"/>
      <c r="AL6195" s="22"/>
      <c r="AM6195" s="22"/>
      <c r="AN6195" s="22"/>
    </row>
    <row r="6196" spans="37:40">
      <c r="AK6196" s="22"/>
      <c r="AL6196" s="22"/>
      <c r="AM6196" s="22"/>
      <c r="AN6196" s="22"/>
    </row>
    <row r="6197" spans="37:40">
      <c r="AK6197" s="22"/>
      <c r="AL6197" s="22"/>
      <c r="AM6197" s="22"/>
      <c r="AN6197" s="22"/>
    </row>
    <row r="6198" spans="37:40">
      <c r="AK6198" s="22"/>
      <c r="AL6198" s="22"/>
      <c r="AM6198" s="22"/>
      <c r="AN6198" s="22"/>
    </row>
    <row r="6199" spans="37:40">
      <c r="AK6199" s="22"/>
      <c r="AL6199" s="22"/>
      <c r="AM6199" s="22"/>
      <c r="AN6199" s="22"/>
    </row>
    <row r="6200" spans="37:40">
      <c r="AK6200" s="22"/>
      <c r="AL6200" s="22"/>
      <c r="AM6200" s="22"/>
      <c r="AN6200" s="22"/>
    </row>
    <row r="6201" spans="37:40">
      <c r="AK6201" s="22"/>
      <c r="AL6201" s="22"/>
      <c r="AM6201" s="22"/>
      <c r="AN6201" s="22"/>
    </row>
    <row r="6202" spans="37:40">
      <c r="AK6202" s="22"/>
      <c r="AL6202" s="22"/>
      <c r="AM6202" s="22"/>
      <c r="AN6202" s="22"/>
    </row>
    <row r="6203" spans="37:40">
      <c r="AK6203" s="22"/>
      <c r="AL6203" s="22"/>
      <c r="AM6203" s="22"/>
      <c r="AN6203" s="22"/>
    </row>
    <row r="6204" spans="37:40">
      <c r="AK6204" s="22"/>
      <c r="AL6204" s="22"/>
      <c r="AM6204" s="22"/>
      <c r="AN6204" s="22"/>
    </row>
    <row r="6205" spans="37:40">
      <c r="AK6205" s="22"/>
      <c r="AL6205" s="22"/>
      <c r="AM6205" s="22"/>
      <c r="AN6205" s="22"/>
    </row>
    <row r="6206" spans="37:40">
      <c r="AK6206" s="22"/>
      <c r="AL6206" s="22"/>
      <c r="AM6206" s="22"/>
      <c r="AN6206" s="22"/>
    </row>
    <row r="6207" spans="37:40">
      <c r="AK6207" s="22"/>
      <c r="AL6207" s="22"/>
      <c r="AM6207" s="22"/>
      <c r="AN6207" s="22"/>
    </row>
    <row r="6208" spans="37:40">
      <c r="AK6208" s="22"/>
      <c r="AL6208" s="22"/>
      <c r="AM6208" s="22"/>
      <c r="AN6208" s="22"/>
    </row>
    <row r="6209" spans="37:40">
      <c r="AK6209" s="22"/>
      <c r="AL6209" s="22"/>
      <c r="AM6209" s="22"/>
      <c r="AN6209" s="22"/>
    </row>
    <row r="6210" spans="37:40">
      <c r="AK6210" s="22"/>
      <c r="AL6210" s="22"/>
      <c r="AM6210" s="22"/>
      <c r="AN6210" s="22"/>
    </row>
    <row r="6211" spans="37:40">
      <c r="AK6211" s="22"/>
      <c r="AL6211" s="22"/>
      <c r="AM6211" s="22"/>
      <c r="AN6211" s="22"/>
    </row>
    <row r="6212" spans="37:40">
      <c r="AK6212" s="22"/>
      <c r="AL6212" s="22"/>
      <c r="AM6212" s="22"/>
      <c r="AN6212" s="22"/>
    </row>
    <row r="6213" spans="37:40">
      <c r="AK6213" s="22"/>
      <c r="AL6213" s="22"/>
      <c r="AM6213" s="22"/>
      <c r="AN6213" s="22"/>
    </row>
    <row r="6214" spans="37:40">
      <c r="AK6214" s="22"/>
      <c r="AL6214" s="22"/>
      <c r="AM6214" s="22"/>
      <c r="AN6214" s="22"/>
    </row>
    <row r="6215" spans="37:40">
      <c r="AK6215" s="22"/>
      <c r="AL6215" s="22"/>
      <c r="AM6215" s="22"/>
      <c r="AN6215" s="22"/>
    </row>
    <row r="6216" spans="37:40">
      <c r="AK6216" s="22"/>
      <c r="AL6216" s="22"/>
      <c r="AM6216" s="22"/>
      <c r="AN6216" s="22"/>
    </row>
    <row r="6217" spans="37:40">
      <c r="AK6217" s="22"/>
      <c r="AL6217" s="22"/>
      <c r="AM6217" s="22"/>
      <c r="AN6217" s="22"/>
    </row>
    <row r="6218" spans="37:40">
      <c r="AK6218" s="22"/>
      <c r="AL6218" s="22"/>
      <c r="AM6218" s="22"/>
      <c r="AN6218" s="22"/>
    </row>
    <row r="6219" spans="37:40">
      <c r="AK6219" s="22"/>
      <c r="AL6219" s="22"/>
      <c r="AM6219" s="22"/>
      <c r="AN6219" s="22"/>
    </row>
    <row r="6220" spans="37:40">
      <c r="AK6220" s="22"/>
      <c r="AL6220" s="22"/>
      <c r="AM6220" s="22"/>
      <c r="AN6220" s="22"/>
    </row>
    <row r="6221" spans="37:40">
      <c r="AK6221" s="22"/>
      <c r="AL6221" s="22"/>
      <c r="AM6221" s="22"/>
      <c r="AN6221" s="22"/>
    </row>
    <row r="6222" spans="37:40">
      <c r="AK6222" s="22"/>
      <c r="AL6222" s="22"/>
      <c r="AM6222" s="22"/>
      <c r="AN6222" s="22"/>
    </row>
    <row r="6223" spans="37:40">
      <c r="AK6223" s="22"/>
      <c r="AL6223" s="22"/>
      <c r="AM6223" s="22"/>
      <c r="AN6223" s="22"/>
    </row>
    <row r="6224" spans="37:40">
      <c r="AK6224" s="22"/>
      <c r="AL6224" s="22"/>
      <c r="AM6224" s="22"/>
      <c r="AN6224" s="22"/>
    </row>
    <row r="6225" spans="37:40">
      <c r="AK6225" s="22"/>
      <c r="AL6225" s="22"/>
      <c r="AM6225" s="22"/>
      <c r="AN6225" s="22"/>
    </row>
    <row r="6226" spans="37:40">
      <c r="AK6226" s="22"/>
      <c r="AL6226" s="22"/>
      <c r="AM6226" s="22"/>
      <c r="AN6226" s="22"/>
    </row>
    <row r="6227" spans="37:40">
      <c r="AK6227" s="22"/>
      <c r="AL6227" s="22"/>
      <c r="AM6227" s="22"/>
      <c r="AN6227" s="22"/>
    </row>
    <row r="6228" spans="37:40">
      <c r="AK6228" s="22"/>
      <c r="AL6228" s="22"/>
      <c r="AM6228" s="22"/>
      <c r="AN6228" s="22"/>
    </row>
    <row r="6229" spans="37:40">
      <c r="AK6229" s="22"/>
      <c r="AL6229" s="22"/>
      <c r="AM6229" s="22"/>
      <c r="AN6229" s="22"/>
    </row>
    <row r="6230" spans="37:40">
      <c r="AK6230" s="22"/>
      <c r="AL6230" s="22"/>
      <c r="AM6230" s="22"/>
      <c r="AN6230" s="22"/>
    </row>
    <row r="6231" spans="37:40">
      <c r="AK6231" s="22"/>
      <c r="AL6231" s="22"/>
      <c r="AM6231" s="22"/>
      <c r="AN6231" s="22"/>
    </row>
    <row r="6232" spans="37:40">
      <c r="AK6232" s="22"/>
      <c r="AL6232" s="22"/>
      <c r="AM6232" s="22"/>
      <c r="AN6232" s="22"/>
    </row>
    <row r="6233" spans="37:40">
      <c r="AK6233" s="22"/>
      <c r="AL6233" s="22"/>
      <c r="AM6233" s="22"/>
      <c r="AN6233" s="22"/>
    </row>
    <row r="6234" spans="37:40">
      <c r="AK6234" s="22"/>
      <c r="AL6234" s="22"/>
      <c r="AM6234" s="22"/>
      <c r="AN6234" s="22"/>
    </row>
    <row r="6235" spans="37:40">
      <c r="AK6235" s="22"/>
      <c r="AL6235" s="22"/>
      <c r="AM6235" s="22"/>
      <c r="AN6235" s="22"/>
    </row>
    <row r="6236" spans="37:40">
      <c r="AK6236" s="22"/>
      <c r="AL6236" s="22"/>
      <c r="AM6236" s="22"/>
      <c r="AN6236" s="22"/>
    </row>
    <row r="6237" spans="37:40">
      <c r="AK6237" s="22"/>
      <c r="AL6237" s="22"/>
      <c r="AM6237" s="22"/>
      <c r="AN6237" s="22"/>
    </row>
    <row r="6238" spans="37:40">
      <c r="AK6238" s="22"/>
      <c r="AL6238" s="22"/>
      <c r="AM6238" s="22"/>
      <c r="AN6238" s="22"/>
    </row>
    <row r="6239" spans="37:40">
      <c r="AK6239" s="22"/>
      <c r="AL6239" s="22"/>
      <c r="AM6239" s="22"/>
      <c r="AN6239" s="22"/>
    </row>
    <row r="6240" spans="37:40">
      <c r="AK6240" s="22"/>
      <c r="AL6240" s="22"/>
      <c r="AM6240" s="22"/>
      <c r="AN6240" s="22"/>
    </row>
    <row r="6241" spans="37:40">
      <c r="AK6241" s="22"/>
      <c r="AL6241" s="22"/>
      <c r="AM6241" s="22"/>
      <c r="AN6241" s="22"/>
    </row>
    <row r="6242" spans="37:40">
      <c r="AK6242" s="22"/>
      <c r="AL6242" s="22"/>
      <c r="AM6242" s="22"/>
      <c r="AN6242" s="22"/>
    </row>
    <row r="6243" spans="37:40">
      <c r="AK6243" s="22"/>
      <c r="AL6243" s="22"/>
      <c r="AM6243" s="22"/>
      <c r="AN6243" s="22"/>
    </row>
    <row r="6244" spans="37:40">
      <c r="AK6244" s="22"/>
      <c r="AL6244" s="22"/>
      <c r="AM6244" s="22"/>
      <c r="AN6244" s="22"/>
    </row>
    <row r="6245" spans="37:40">
      <c r="AK6245" s="22"/>
      <c r="AL6245" s="22"/>
      <c r="AM6245" s="22"/>
      <c r="AN6245" s="22"/>
    </row>
    <row r="6246" spans="37:40">
      <c r="AK6246" s="22"/>
      <c r="AL6246" s="22"/>
      <c r="AM6246" s="22"/>
      <c r="AN6246" s="22"/>
    </row>
    <row r="6247" spans="37:40">
      <c r="AK6247" s="22"/>
      <c r="AL6247" s="22"/>
      <c r="AM6247" s="22"/>
      <c r="AN6247" s="22"/>
    </row>
    <row r="6248" spans="37:40">
      <c r="AK6248" s="22"/>
      <c r="AL6248" s="22"/>
      <c r="AM6248" s="22"/>
      <c r="AN6248" s="22"/>
    </row>
    <row r="6249" spans="37:40">
      <c r="AK6249" s="22"/>
      <c r="AL6249" s="22"/>
      <c r="AM6249" s="22"/>
      <c r="AN6249" s="22"/>
    </row>
    <row r="6250" spans="37:40">
      <c r="AK6250" s="22"/>
      <c r="AL6250" s="22"/>
      <c r="AM6250" s="22"/>
      <c r="AN6250" s="22"/>
    </row>
    <row r="6251" spans="37:40">
      <c r="AK6251" s="22"/>
      <c r="AL6251" s="22"/>
      <c r="AM6251" s="22"/>
      <c r="AN6251" s="22"/>
    </row>
    <row r="6252" spans="37:40">
      <c r="AK6252" s="22"/>
      <c r="AL6252" s="22"/>
      <c r="AM6252" s="22"/>
      <c r="AN6252" s="22"/>
    </row>
    <row r="6253" spans="37:40">
      <c r="AK6253" s="22"/>
      <c r="AL6253" s="22"/>
      <c r="AM6253" s="22"/>
      <c r="AN6253" s="22"/>
    </row>
    <row r="6254" spans="37:40">
      <c r="AK6254" s="22"/>
      <c r="AL6254" s="22"/>
      <c r="AM6254" s="22"/>
      <c r="AN6254" s="22"/>
    </row>
    <row r="6255" spans="37:40">
      <c r="AK6255" s="22"/>
      <c r="AL6255" s="22"/>
      <c r="AM6255" s="22"/>
      <c r="AN6255" s="22"/>
    </row>
    <row r="6256" spans="37:40">
      <c r="AK6256" s="22"/>
      <c r="AL6256" s="22"/>
      <c r="AM6256" s="22"/>
      <c r="AN6256" s="22"/>
    </row>
    <row r="6257" spans="37:40">
      <c r="AK6257" s="22"/>
      <c r="AL6257" s="22"/>
      <c r="AM6257" s="22"/>
      <c r="AN6257" s="22"/>
    </row>
    <row r="6258" spans="37:40">
      <c r="AK6258" s="22"/>
      <c r="AL6258" s="22"/>
      <c r="AM6258" s="22"/>
      <c r="AN6258" s="22"/>
    </row>
    <row r="6259" spans="37:40">
      <c r="AK6259" s="22"/>
      <c r="AL6259" s="22"/>
      <c r="AM6259" s="22"/>
      <c r="AN6259" s="22"/>
    </row>
    <row r="6260" spans="37:40">
      <c r="AK6260" s="22"/>
      <c r="AL6260" s="22"/>
      <c r="AM6260" s="22"/>
      <c r="AN6260" s="22"/>
    </row>
    <row r="6261" spans="37:40">
      <c r="AK6261" s="22"/>
      <c r="AL6261" s="22"/>
      <c r="AM6261" s="22"/>
      <c r="AN6261" s="22"/>
    </row>
    <row r="6262" spans="37:40">
      <c r="AK6262" s="22"/>
      <c r="AL6262" s="22"/>
      <c r="AM6262" s="22"/>
      <c r="AN6262" s="22"/>
    </row>
    <row r="6263" spans="37:40">
      <c r="AK6263" s="22"/>
      <c r="AL6263" s="22"/>
      <c r="AM6263" s="22"/>
      <c r="AN6263" s="22"/>
    </row>
    <row r="6264" spans="37:40">
      <c r="AK6264" s="22"/>
      <c r="AL6264" s="22"/>
      <c r="AM6264" s="22"/>
      <c r="AN6264" s="22"/>
    </row>
    <row r="6265" spans="37:40">
      <c r="AK6265" s="22"/>
      <c r="AL6265" s="22"/>
      <c r="AM6265" s="22"/>
      <c r="AN6265" s="22"/>
    </row>
    <row r="6266" spans="37:40">
      <c r="AK6266" s="22"/>
      <c r="AL6266" s="22"/>
      <c r="AM6266" s="22"/>
      <c r="AN6266" s="22"/>
    </row>
    <row r="6267" spans="37:40">
      <c r="AK6267" s="22"/>
      <c r="AL6267" s="22"/>
      <c r="AM6267" s="22"/>
      <c r="AN6267" s="22"/>
    </row>
    <row r="6268" spans="37:40">
      <c r="AK6268" s="22"/>
      <c r="AL6268" s="22"/>
      <c r="AM6268" s="22"/>
      <c r="AN6268" s="22"/>
    </row>
    <row r="6269" spans="37:40">
      <c r="AK6269" s="22"/>
      <c r="AL6269" s="22"/>
      <c r="AM6269" s="22"/>
      <c r="AN6269" s="22"/>
    </row>
    <row r="6270" spans="37:40">
      <c r="AK6270" s="22"/>
      <c r="AL6270" s="22"/>
      <c r="AM6270" s="22"/>
      <c r="AN6270" s="22"/>
    </row>
    <row r="6271" spans="37:40">
      <c r="AK6271" s="22"/>
      <c r="AL6271" s="22"/>
      <c r="AM6271" s="22"/>
      <c r="AN6271" s="22"/>
    </row>
    <row r="6272" spans="37:40">
      <c r="AK6272" s="22"/>
      <c r="AL6272" s="22"/>
      <c r="AM6272" s="22"/>
      <c r="AN6272" s="22"/>
    </row>
    <row r="6273" spans="37:40">
      <c r="AK6273" s="22"/>
      <c r="AL6273" s="22"/>
      <c r="AM6273" s="22"/>
      <c r="AN6273" s="22"/>
    </row>
    <row r="6274" spans="37:40">
      <c r="AK6274" s="22"/>
      <c r="AL6274" s="22"/>
      <c r="AM6274" s="22"/>
      <c r="AN6274" s="22"/>
    </row>
    <row r="6275" spans="37:40">
      <c r="AK6275" s="22"/>
      <c r="AL6275" s="22"/>
      <c r="AM6275" s="22"/>
      <c r="AN6275" s="22"/>
    </row>
    <row r="6276" spans="37:40">
      <c r="AK6276" s="22"/>
      <c r="AL6276" s="22"/>
      <c r="AM6276" s="22"/>
      <c r="AN6276" s="22"/>
    </row>
    <row r="6277" spans="37:40">
      <c r="AK6277" s="22"/>
      <c r="AL6277" s="22"/>
      <c r="AM6277" s="22"/>
      <c r="AN6277" s="22"/>
    </row>
    <row r="6278" spans="37:40">
      <c r="AK6278" s="22"/>
      <c r="AL6278" s="22"/>
      <c r="AM6278" s="22"/>
      <c r="AN6278" s="22"/>
    </row>
    <row r="6279" spans="37:40">
      <c r="AK6279" s="22"/>
      <c r="AL6279" s="22"/>
      <c r="AM6279" s="22"/>
      <c r="AN6279" s="22"/>
    </row>
    <row r="6280" spans="37:40">
      <c r="AK6280" s="22"/>
      <c r="AL6280" s="22"/>
      <c r="AM6280" s="22"/>
      <c r="AN6280" s="22"/>
    </row>
    <row r="6281" spans="37:40">
      <c r="AK6281" s="22"/>
      <c r="AL6281" s="22"/>
      <c r="AM6281" s="22"/>
      <c r="AN6281" s="22"/>
    </row>
    <row r="6282" spans="37:40">
      <c r="AK6282" s="22"/>
      <c r="AL6282" s="22"/>
      <c r="AM6282" s="22"/>
      <c r="AN6282" s="22"/>
    </row>
    <row r="6283" spans="37:40">
      <c r="AK6283" s="22"/>
      <c r="AL6283" s="22"/>
      <c r="AM6283" s="22"/>
      <c r="AN6283" s="22"/>
    </row>
    <row r="6284" spans="37:40">
      <c r="AK6284" s="22"/>
      <c r="AL6284" s="22"/>
      <c r="AM6284" s="22"/>
      <c r="AN6284" s="22"/>
    </row>
    <row r="6285" spans="37:40">
      <c r="AK6285" s="22"/>
      <c r="AL6285" s="22"/>
      <c r="AM6285" s="22"/>
      <c r="AN6285" s="22"/>
    </row>
    <row r="6286" spans="37:40">
      <c r="AK6286" s="22"/>
      <c r="AL6286" s="22"/>
      <c r="AM6286" s="22"/>
      <c r="AN6286" s="22"/>
    </row>
    <row r="6287" spans="37:40">
      <c r="AK6287" s="22"/>
      <c r="AL6287" s="22"/>
      <c r="AM6287" s="22"/>
      <c r="AN6287" s="22"/>
    </row>
    <row r="6288" spans="37:40">
      <c r="AK6288" s="22"/>
      <c r="AL6288" s="22"/>
      <c r="AM6288" s="22"/>
      <c r="AN6288" s="22"/>
    </row>
    <row r="6289" spans="37:40">
      <c r="AK6289" s="22"/>
      <c r="AL6289" s="22"/>
      <c r="AM6289" s="22"/>
      <c r="AN6289" s="22"/>
    </row>
    <row r="6290" spans="37:40">
      <c r="AK6290" s="22"/>
      <c r="AL6290" s="22"/>
      <c r="AM6290" s="22"/>
      <c r="AN6290" s="22"/>
    </row>
    <row r="6291" spans="37:40">
      <c r="AK6291" s="22"/>
      <c r="AL6291" s="22"/>
      <c r="AM6291" s="22"/>
      <c r="AN6291" s="22"/>
    </row>
    <row r="6292" spans="37:40">
      <c r="AK6292" s="22"/>
      <c r="AL6292" s="22"/>
      <c r="AM6292" s="22"/>
      <c r="AN6292" s="22"/>
    </row>
    <row r="6293" spans="37:40">
      <c r="AK6293" s="22"/>
      <c r="AL6293" s="22"/>
      <c r="AM6293" s="22"/>
      <c r="AN6293" s="22"/>
    </row>
    <row r="6294" spans="37:40">
      <c r="AK6294" s="22"/>
      <c r="AL6294" s="22"/>
      <c r="AM6294" s="22"/>
      <c r="AN6294" s="22"/>
    </row>
    <row r="6295" spans="37:40">
      <c r="AK6295" s="22"/>
      <c r="AL6295" s="22"/>
      <c r="AM6295" s="22"/>
      <c r="AN6295" s="22"/>
    </row>
    <row r="6296" spans="37:40">
      <c r="AK6296" s="22"/>
      <c r="AL6296" s="22"/>
      <c r="AM6296" s="22"/>
      <c r="AN6296" s="22"/>
    </row>
    <row r="6297" spans="37:40">
      <c r="AK6297" s="22"/>
      <c r="AL6297" s="22"/>
      <c r="AM6297" s="22"/>
      <c r="AN6297" s="22"/>
    </row>
    <row r="6298" spans="37:40">
      <c r="AK6298" s="22"/>
      <c r="AL6298" s="22"/>
      <c r="AM6298" s="22"/>
      <c r="AN6298" s="22"/>
    </row>
    <row r="6299" spans="37:40">
      <c r="AK6299" s="22"/>
      <c r="AL6299" s="22"/>
      <c r="AM6299" s="22"/>
      <c r="AN6299" s="22"/>
    </row>
    <row r="6300" spans="37:40">
      <c r="AK6300" s="22"/>
      <c r="AL6300" s="22"/>
      <c r="AM6300" s="22"/>
      <c r="AN6300" s="22"/>
    </row>
    <row r="6301" spans="37:40">
      <c r="AK6301" s="22"/>
      <c r="AL6301" s="22"/>
      <c r="AM6301" s="22"/>
      <c r="AN6301" s="22"/>
    </row>
    <row r="6302" spans="37:40">
      <c r="AK6302" s="22"/>
      <c r="AL6302" s="22"/>
      <c r="AM6302" s="22"/>
      <c r="AN6302" s="22"/>
    </row>
    <row r="6303" spans="37:40">
      <c r="AK6303" s="22"/>
      <c r="AL6303" s="22"/>
      <c r="AM6303" s="22"/>
      <c r="AN6303" s="22"/>
    </row>
    <row r="6304" spans="37:40">
      <c r="AK6304" s="22"/>
      <c r="AL6304" s="22"/>
      <c r="AM6304" s="22"/>
      <c r="AN6304" s="22"/>
    </row>
    <row r="6305" spans="37:40">
      <c r="AK6305" s="22"/>
      <c r="AL6305" s="22"/>
      <c r="AM6305" s="22"/>
      <c r="AN6305" s="22"/>
    </row>
    <row r="6306" spans="37:40">
      <c r="AK6306" s="22"/>
      <c r="AL6306" s="22"/>
      <c r="AM6306" s="22"/>
      <c r="AN6306" s="22"/>
    </row>
    <row r="6307" spans="37:40">
      <c r="AK6307" s="22"/>
      <c r="AL6307" s="22"/>
      <c r="AM6307" s="22"/>
      <c r="AN6307" s="22"/>
    </row>
    <row r="6308" spans="37:40">
      <c r="AK6308" s="22"/>
      <c r="AL6308" s="22"/>
      <c r="AM6308" s="22"/>
      <c r="AN6308" s="22"/>
    </row>
    <row r="6309" spans="37:40">
      <c r="AK6309" s="22"/>
      <c r="AL6309" s="22"/>
      <c r="AM6309" s="22"/>
      <c r="AN6309" s="22"/>
    </row>
    <row r="6310" spans="37:40">
      <c r="AK6310" s="22"/>
      <c r="AL6310" s="22"/>
      <c r="AM6310" s="22"/>
      <c r="AN6310" s="22"/>
    </row>
    <row r="6311" spans="37:40">
      <c r="AK6311" s="22"/>
      <c r="AL6311" s="22"/>
      <c r="AM6311" s="22"/>
      <c r="AN6311" s="22"/>
    </row>
    <row r="6312" spans="37:40">
      <c r="AK6312" s="22"/>
      <c r="AL6312" s="22"/>
      <c r="AM6312" s="22"/>
      <c r="AN6312" s="22"/>
    </row>
    <row r="6313" spans="37:40">
      <c r="AK6313" s="22"/>
      <c r="AL6313" s="22"/>
      <c r="AM6313" s="22"/>
      <c r="AN6313" s="22"/>
    </row>
    <row r="6314" spans="37:40">
      <c r="AK6314" s="22"/>
      <c r="AL6314" s="22"/>
      <c r="AM6314" s="22"/>
      <c r="AN6314" s="22"/>
    </row>
    <row r="6315" spans="37:40">
      <c r="AK6315" s="22"/>
      <c r="AL6315" s="22"/>
      <c r="AM6315" s="22"/>
      <c r="AN6315" s="22"/>
    </row>
    <row r="6316" spans="37:40">
      <c r="AK6316" s="22"/>
      <c r="AL6316" s="22"/>
      <c r="AM6316" s="22"/>
      <c r="AN6316" s="22"/>
    </row>
    <row r="6317" spans="37:40">
      <c r="AK6317" s="22"/>
      <c r="AL6317" s="22"/>
      <c r="AM6317" s="22"/>
      <c r="AN6317" s="22"/>
    </row>
    <row r="6318" spans="37:40">
      <c r="AK6318" s="22"/>
      <c r="AL6318" s="22"/>
      <c r="AM6318" s="22"/>
      <c r="AN6318" s="22"/>
    </row>
    <row r="6319" spans="37:40">
      <c r="AK6319" s="22"/>
      <c r="AL6319" s="22"/>
      <c r="AM6319" s="22"/>
      <c r="AN6319" s="22"/>
    </row>
    <row r="6320" spans="37:40">
      <c r="AK6320" s="22"/>
      <c r="AL6320" s="22"/>
      <c r="AM6320" s="22"/>
      <c r="AN6320" s="22"/>
    </row>
    <row r="6321" spans="37:40">
      <c r="AK6321" s="22"/>
      <c r="AL6321" s="22"/>
      <c r="AM6321" s="22"/>
      <c r="AN6321" s="22"/>
    </row>
    <row r="6322" spans="37:40">
      <c r="AK6322" s="22"/>
      <c r="AL6322" s="22"/>
      <c r="AM6322" s="22"/>
      <c r="AN6322" s="22"/>
    </row>
    <row r="6323" spans="37:40">
      <c r="AK6323" s="22"/>
      <c r="AL6323" s="22"/>
      <c r="AM6323" s="22"/>
      <c r="AN6323" s="22"/>
    </row>
    <row r="6324" spans="37:40">
      <c r="AK6324" s="22"/>
      <c r="AL6324" s="22"/>
      <c r="AM6324" s="22"/>
      <c r="AN6324" s="22"/>
    </row>
    <row r="6325" spans="37:40">
      <c r="AK6325" s="22"/>
      <c r="AL6325" s="22"/>
      <c r="AM6325" s="22"/>
      <c r="AN6325" s="22"/>
    </row>
    <row r="6326" spans="37:40">
      <c r="AK6326" s="22"/>
      <c r="AL6326" s="22"/>
      <c r="AM6326" s="22"/>
      <c r="AN6326" s="22"/>
    </row>
    <row r="6327" spans="37:40">
      <c r="AK6327" s="22"/>
      <c r="AL6327" s="22"/>
      <c r="AM6327" s="22"/>
      <c r="AN6327" s="22"/>
    </row>
    <row r="6328" spans="37:40">
      <c r="AK6328" s="22"/>
      <c r="AL6328" s="22"/>
      <c r="AM6328" s="22"/>
      <c r="AN6328" s="22"/>
    </row>
    <row r="6329" spans="37:40">
      <c r="AK6329" s="22"/>
      <c r="AL6329" s="22"/>
      <c r="AM6329" s="22"/>
      <c r="AN6329" s="22"/>
    </row>
    <row r="6330" spans="37:40">
      <c r="AK6330" s="22"/>
      <c r="AL6330" s="22"/>
      <c r="AM6330" s="22"/>
      <c r="AN6330" s="22"/>
    </row>
    <row r="6331" spans="37:40">
      <c r="AK6331" s="22"/>
      <c r="AL6331" s="22"/>
      <c r="AM6331" s="22"/>
      <c r="AN6331" s="22"/>
    </row>
    <row r="6332" spans="37:40">
      <c r="AK6332" s="22"/>
      <c r="AL6332" s="22"/>
      <c r="AM6332" s="22"/>
      <c r="AN6332" s="22"/>
    </row>
    <row r="6333" spans="37:40">
      <c r="AK6333" s="22"/>
      <c r="AL6333" s="22"/>
      <c r="AM6333" s="22"/>
      <c r="AN6333" s="22"/>
    </row>
    <row r="6334" spans="37:40">
      <c r="AK6334" s="22"/>
      <c r="AL6334" s="22"/>
      <c r="AM6334" s="22"/>
      <c r="AN6334" s="22"/>
    </row>
    <row r="6335" spans="37:40">
      <c r="AK6335" s="22"/>
      <c r="AL6335" s="22"/>
      <c r="AM6335" s="22"/>
      <c r="AN6335" s="22"/>
    </row>
    <row r="6336" spans="37:40">
      <c r="AK6336" s="22"/>
      <c r="AL6336" s="22"/>
      <c r="AM6336" s="22"/>
      <c r="AN6336" s="22"/>
    </row>
    <row r="6337" spans="37:40">
      <c r="AK6337" s="22"/>
      <c r="AL6337" s="22"/>
      <c r="AM6337" s="22"/>
      <c r="AN6337" s="22"/>
    </row>
    <row r="6338" spans="37:40">
      <c r="AK6338" s="22"/>
      <c r="AL6338" s="22"/>
      <c r="AM6338" s="22"/>
      <c r="AN6338" s="22"/>
    </row>
    <row r="6339" spans="37:40">
      <c r="AK6339" s="22"/>
      <c r="AL6339" s="22"/>
      <c r="AM6339" s="22"/>
      <c r="AN6339" s="22"/>
    </row>
    <row r="6340" spans="37:40">
      <c r="AK6340" s="22"/>
      <c r="AL6340" s="22"/>
      <c r="AM6340" s="22"/>
      <c r="AN6340" s="22"/>
    </row>
    <row r="6341" spans="37:40">
      <c r="AK6341" s="22"/>
      <c r="AL6341" s="22"/>
      <c r="AM6341" s="22"/>
      <c r="AN6341" s="22"/>
    </row>
    <row r="6342" spans="37:40">
      <c r="AK6342" s="22"/>
      <c r="AL6342" s="22"/>
      <c r="AM6342" s="22"/>
      <c r="AN6342" s="22"/>
    </row>
    <row r="6343" spans="37:40">
      <c r="AK6343" s="22"/>
      <c r="AL6343" s="22"/>
      <c r="AM6343" s="22"/>
      <c r="AN6343" s="22"/>
    </row>
    <row r="6344" spans="37:40">
      <c r="AK6344" s="22"/>
      <c r="AL6344" s="22"/>
      <c r="AM6344" s="22"/>
      <c r="AN6344" s="22"/>
    </row>
    <row r="6345" spans="37:40">
      <c r="AK6345" s="22"/>
      <c r="AL6345" s="22"/>
      <c r="AM6345" s="22"/>
      <c r="AN6345" s="22"/>
    </row>
    <row r="6346" spans="37:40">
      <c r="AK6346" s="22"/>
      <c r="AL6346" s="22"/>
      <c r="AM6346" s="22"/>
      <c r="AN6346" s="22"/>
    </row>
    <row r="6347" spans="37:40">
      <c r="AK6347" s="22"/>
      <c r="AL6347" s="22"/>
      <c r="AM6347" s="22"/>
      <c r="AN6347" s="22"/>
    </row>
    <row r="6348" spans="37:40">
      <c r="AK6348" s="22"/>
      <c r="AL6348" s="22"/>
      <c r="AM6348" s="22"/>
      <c r="AN6348" s="22"/>
    </row>
    <row r="6349" spans="37:40">
      <c r="AK6349" s="22"/>
      <c r="AL6349" s="22"/>
      <c r="AM6349" s="22"/>
      <c r="AN6349" s="22"/>
    </row>
    <row r="6350" spans="37:40">
      <c r="AK6350" s="22"/>
      <c r="AL6350" s="22"/>
      <c r="AM6350" s="22"/>
      <c r="AN6350" s="22"/>
    </row>
    <row r="6351" spans="37:40">
      <c r="AK6351" s="22"/>
      <c r="AL6351" s="22"/>
      <c r="AM6351" s="22"/>
      <c r="AN6351" s="22"/>
    </row>
    <row r="6352" spans="37:40">
      <c r="AK6352" s="22"/>
      <c r="AL6352" s="22"/>
      <c r="AM6352" s="22"/>
      <c r="AN6352" s="22"/>
    </row>
    <row r="6353" spans="37:40">
      <c r="AK6353" s="22"/>
      <c r="AL6353" s="22"/>
      <c r="AM6353" s="22"/>
      <c r="AN6353" s="22"/>
    </row>
    <row r="6354" spans="37:40">
      <c r="AK6354" s="22"/>
      <c r="AL6354" s="22"/>
      <c r="AM6354" s="22"/>
      <c r="AN6354" s="22"/>
    </row>
    <row r="6355" spans="37:40">
      <c r="AK6355" s="22"/>
      <c r="AL6355" s="22"/>
      <c r="AM6355" s="22"/>
      <c r="AN6355" s="22"/>
    </row>
    <row r="6356" spans="37:40">
      <c r="AK6356" s="22"/>
      <c r="AL6356" s="22"/>
      <c r="AM6356" s="22"/>
      <c r="AN6356" s="22"/>
    </row>
    <row r="6357" spans="37:40">
      <c r="AK6357" s="22"/>
      <c r="AL6357" s="22"/>
      <c r="AM6357" s="22"/>
      <c r="AN6357" s="22"/>
    </row>
    <row r="6358" spans="37:40">
      <c r="AK6358" s="22"/>
      <c r="AL6358" s="22"/>
      <c r="AM6358" s="22"/>
      <c r="AN6358" s="22"/>
    </row>
    <row r="6359" spans="37:40">
      <c r="AK6359" s="22"/>
      <c r="AL6359" s="22"/>
      <c r="AM6359" s="22"/>
      <c r="AN6359" s="22"/>
    </row>
    <row r="6360" spans="37:40">
      <c r="AK6360" s="22"/>
      <c r="AL6360" s="22"/>
      <c r="AM6360" s="22"/>
      <c r="AN6360" s="22"/>
    </row>
    <row r="6361" spans="37:40">
      <c r="AK6361" s="22"/>
      <c r="AL6361" s="22"/>
      <c r="AM6361" s="22"/>
      <c r="AN6361" s="22"/>
    </row>
    <row r="6362" spans="37:40">
      <c r="AK6362" s="22"/>
      <c r="AL6362" s="22"/>
      <c r="AM6362" s="22"/>
      <c r="AN6362" s="22"/>
    </row>
    <row r="6363" spans="37:40">
      <c r="AK6363" s="22"/>
      <c r="AL6363" s="22"/>
      <c r="AM6363" s="22"/>
      <c r="AN6363" s="22"/>
    </row>
    <row r="6364" spans="37:40">
      <c r="AK6364" s="22"/>
      <c r="AL6364" s="22"/>
      <c r="AM6364" s="22"/>
      <c r="AN6364" s="22"/>
    </row>
    <row r="6365" spans="37:40">
      <c r="AK6365" s="22"/>
      <c r="AL6365" s="22"/>
      <c r="AM6365" s="22"/>
      <c r="AN6365" s="22"/>
    </row>
    <row r="6366" spans="37:40">
      <c r="AK6366" s="22"/>
      <c r="AL6366" s="22"/>
      <c r="AM6366" s="22"/>
      <c r="AN6366" s="22"/>
    </row>
    <row r="6367" spans="37:40">
      <c r="AK6367" s="22"/>
      <c r="AL6367" s="22"/>
      <c r="AM6367" s="22"/>
      <c r="AN6367" s="22"/>
    </row>
    <row r="6368" spans="37:40">
      <c r="AK6368" s="22"/>
      <c r="AL6368" s="22"/>
      <c r="AM6368" s="22"/>
      <c r="AN6368" s="22"/>
    </row>
    <row r="6369" spans="37:40">
      <c r="AK6369" s="22"/>
      <c r="AL6369" s="22"/>
      <c r="AM6369" s="22"/>
      <c r="AN6369" s="22"/>
    </row>
    <row r="6370" spans="37:40">
      <c r="AK6370" s="22"/>
      <c r="AL6370" s="22"/>
      <c r="AM6370" s="22"/>
      <c r="AN6370" s="22"/>
    </row>
    <row r="6371" spans="37:40">
      <c r="AK6371" s="22"/>
      <c r="AL6371" s="22"/>
      <c r="AM6371" s="22"/>
      <c r="AN6371" s="22"/>
    </row>
    <row r="6372" spans="37:40">
      <c r="AK6372" s="22"/>
      <c r="AL6372" s="22"/>
      <c r="AM6372" s="22"/>
      <c r="AN6372" s="22"/>
    </row>
    <row r="6373" spans="37:40">
      <c r="AK6373" s="22"/>
      <c r="AL6373" s="22"/>
      <c r="AM6373" s="22"/>
      <c r="AN6373" s="22"/>
    </row>
    <row r="6374" spans="37:40">
      <c r="AK6374" s="22"/>
      <c r="AL6374" s="22"/>
      <c r="AM6374" s="22"/>
      <c r="AN6374" s="22"/>
    </row>
    <row r="6375" spans="37:40">
      <c r="AK6375" s="22"/>
      <c r="AL6375" s="22"/>
      <c r="AM6375" s="22"/>
      <c r="AN6375" s="22"/>
    </row>
    <row r="6376" spans="37:40">
      <c r="AK6376" s="22"/>
      <c r="AL6376" s="22"/>
      <c r="AM6376" s="22"/>
      <c r="AN6376" s="22"/>
    </row>
    <row r="6377" spans="37:40">
      <c r="AK6377" s="22"/>
      <c r="AL6377" s="22"/>
      <c r="AM6377" s="22"/>
      <c r="AN6377" s="22"/>
    </row>
    <row r="6378" spans="37:40">
      <c r="AK6378" s="22"/>
      <c r="AL6378" s="22"/>
      <c r="AM6378" s="22"/>
      <c r="AN6378" s="22"/>
    </row>
    <row r="6379" spans="37:40">
      <c r="AK6379" s="22"/>
      <c r="AL6379" s="22"/>
      <c r="AM6379" s="22"/>
      <c r="AN6379" s="22"/>
    </row>
    <row r="6380" spans="37:40">
      <c r="AK6380" s="22"/>
      <c r="AL6380" s="22"/>
      <c r="AM6380" s="22"/>
      <c r="AN6380" s="22"/>
    </row>
    <row r="6381" spans="37:40">
      <c r="AK6381" s="22"/>
      <c r="AL6381" s="22"/>
      <c r="AM6381" s="22"/>
      <c r="AN6381" s="22"/>
    </row>
    <row r="6382" spans="37:40">
      <c r="AK6382" s="22"/>
      <c r="AL6382" s="22"/>
      <c r="AM6382" s="22"/>
      <c r="AN6382" s="22"/>
    </row>
    <row r="6383" spans="37:40">
      <c r="AK6383" s="22"/>
      <c r="AL6383" s="22"/>
      <c r="AM6383" s="22"/>
      <c r="AN6383" s="22"/>
    </row>
    <row r="6384" spans="37:40">
      <c r="AK6384" s="22"/>
      <c r="AL6384" s="22"/>
      <c r="AM6384" s="22"/>
      <c r="AN6384" s="22"/>
    </row>
    <row r="6385" spans="37:40">
      <c r="AK6385" s="22"/>
      <c r="AL6385" s="22"/>
      <c r="AM6385" s="22"/>
      <c r="AN6385" s="22"/>
    </row>
    <row r="6386" spans="37:40">
      <c r="AK6386" s="22"/>
      <c r="AL6386" s="22"/>
      <c r="AM6386" s="22"/>
      <c r="AN6386" s="22"/>
    </row>
    <row r="6387" spans="37:40">
      <c r="AK6387" s="22"/>
      <c r="AL6387" s="22"/>
      <c r="AM6387" s="22"/>
      <c r="AN6387" s="22"/>
    </row>
    <row r="6388" spans="37:40">
      <c r="AK6388" s="22"/>
      <c r="AL6388" s="22"/>
      <c r="AM6388" s="22"/>
      <c r="AN6388" s="22"/>
    </row>
    <row r="6389" spans="37:40">
      <c r="AK6389" s="22"/>
      <c r="AL6389" s="22"/>
      <c r="AM6389" s="22"/>
      <c r="AN6389" s="22"/>
    </row>
    <row r="6390" spans="37:40">
      <c r="AK6390" s="22"/>
      <c r="AL6390" s="22"/>
      <c r="AM6390" s="22"/>
      <c r="AN6390" s="22"/>
    </row>
    <row r="6391" spans="37:40">
      <c r="AK6391" s="22"/>
      <c r="AL6391" s="22"/>
      <c r="AM6391" s="22"/>
      <c r="AN6391" s="22"/>
    </row>
    <row r="6392" spans="37:40">
      <c r="AK6392" s="22"/>
      <c r="AL6392" s="22"/>
      <c r="AM6392" s="22"/>
      <c r="AN6392" s="22"/>
    </row>
    <row r="6393" spans="37:40">
      <c r="AK6393" s="22"/>
      <c r="AL6393" s="22"/>
      <c r="AM6393" s="22"/>
      <c r="AN6393" s="22"/>
    </row>
    <row r="6394" spans="37:40">
      <c r="AK6394" s="22"/>
      <c r="AL6394" s="22"/>
      <c r="AM6394" s="22"/>
      <c r="AN6394" s="22"/>
    </row>
    <row r="6395" spans="37:40">
      <c r="AK6395" s="22"/>
      <c r="AL6395" s="22"/>
      <c r="AM6395" s="22"/>
      <c r="AN6395" s="22"/>
    </row>
    <row r="6396" spans="37:40">
      <c r="AK6396" s="22"/>
      <c r="AL6396" s="22"/>
      <c r="AM6396" s="22"/>
      <c r="AN6396" s="22"/>
    </row>
    <row r="6397" spans="37:40">
      <c r="AK6397" s="22"/>
      <c r="AL6397" s="22"/>
      <c r="AM6397" s="22"/>
      <c r="AN6397" s="22"/>
    </row>
    <row r="6398" spans="37:40">
      <c r="AK6398" s="22"/>
      <c r="AL6398" s="22"/>
      <c r="AM6398" s="22"/>
      <c r="AN6398" s="22"/>
    </row>
    <row r="6399" spans="37:40">
      <c r="AK6399" s="22"/>
      <c r="AL6399" s="22"/>
      <c r="AM6399" s="22"/>
      <c r="AN6399" s="22"/>
    </row>
    <row r="6400" spans="37:40">
      <c r="AK6400" s="22"/>
      <c r="AL6400" s="22"/>
      <c r="AM6400" s="22"/>
      <c r="AN6400" s="22"/>
    </row>
    <row r="6401" spans="37:40">
      <c r="AK6401" s="22"/>
      <c r="AL6401" s="22"/>
      <c r="AM6401" s="22"/>
      <c r="AN6401" s="22"/>
    </row>
    <row r="6402" spans="37:40">
      <c r="AK6402" s="22"/>
      <c r="AL6402" s="22"/>
      <c r="AM6402" s="22"/>
      <c r="AN6402" s="22"/>
    </row>
    <row r="6403" spans="37:40">
      <c r="AK6403" s="22"/>
      <c r="AL6403" s="22"/>
      <c r="AM6403" s="22"/>
      <c r="AN6403" s="22"/>
    </row>
    <row r="6404" spans="37:40">
      <c r="AK6404" s="22"/>
      <c r="AL6404" s="22"/>
      <c r="AM6404" s="22"/>
      <c r="AN6404" s="22"/>
    </row>
    <row r="6405" spans="37:40">
      <c r="AK6405" s="22"/>
      <c r="AL6405" s="22"/>
      <c r="AM6405" s="22"/>
      <c r="AN6405" s="22"/>
    </row>
    <row r="6406" spans="37:40">
      <c r="AK6406" s="22"/>
      <c r="AL6406" s="22"/>
      <c r="AM6406" s="22"/>
      <c r="AN6406" s="22"/>
    </row>
    <row r="6407" spans="37:40">
      <c r="AK6407" s="22"/>
      <c r="AL6407" s="22"/>
      <c r="AM6407" s="22"/>
      <c r="AN6407" s="22"/>
    </row>
    <row r="6408" spans="37:40">
      <c r="AK6408" s="22"/>
      <c r="AL6408" s="22"/>
      <c r="AM6408" s="22"/>
      <c r="AN6408" s="22"/>
    </row>
    <row r="6409" spans="37:40">
      <c r="AK6409" s="22"/>
      <c r="AL6409" s="22"/>
      <c r="AM6409" s="22"/>
      <c r="AN6409" s="22"/>
    </row>
    <row r="6410" spans="37:40">
      <c r="AK6410" s="22"/>
      <c r="AL6410" s="22"/>
      <c r="AM6410" s="22"/>
      <c r="AN6410" s="22"/>
    </row>
    <row r="6411" spans="37:40">
      <c r="AK6411" s="22"/>
      <c r="AL6411" s="22"/>
      <c r="AM6411" s="22"/>
      <c r="AN6411" s="22"/>
    </row>
    <row r="6412" spans="37:40">
      <c r="AK6412" s="22"/>
      <c r="AL6412" s="22"/>
      <c r="AM6412" s="22"/>
      <c r="AN6412" s="22"/>
    </row>
    <row r="6413" spans="37:40">
      <c r="AK6413" s="22"/>
      <c r="AL6413" s="22"/>
      <c r="AM6413" s="22"/>
      <c r="AN6413" s="22"/>
    </row>
    <row r="6414" spans="37:40">
      <c r="AK6414" s="22"/>
      <c r="AL6414" s="22"/>
      <c r="AM6414" s="22"/>
      <c r="AN6414" s="22"/>
    </row>
    <row r="6415" spans="37:40">
      <c r="AK6415" s="22"/>
      <c r="AL6415" s="22"/>
      <c r="AM6415" s="22"/>
      <c r="AN6415" s="22"/>
    </row>
    <row r="6416" spans="37:40">
      <c r="AK6416" s="22"/>
      <c r="AL6416" s="22"/>
      <c r="AM6416" s="22"/>
      <c r="AN6416" s="22"/>
    </row>
    <row r="6417" spans="37:40">
      <c r="AK6417" s="22"/>
      <c r="AL6417" s="22"/>
      <c r="AM6417" s="22"/>
      <c r="AN6417" s="22"/>
    </row>
    <row r="6418" spans="37:40">
      <c r="AK6418" s="22"/>
      <c r="AL6418" s="22"/>
      <c r="AM6418" s="22"/>
      <c r="AN6418" s="22"/>
    </row>
    <row r="6419" spans="37:40">
      <c r="AK6419" s="22"/>
      <c r="AL6419" s="22"/>
      <c r="AM6419" s="22"/>
      <c r="AN6419" s="22"/>
    </row>
    <row r="6420" spans="37:40">
      <c r="AK6420" s="22"/>
      <c r="AL6420" s="22"/>
      <c r="AM6420" s="22"/>
      <c r="AN6420" s="22"/>
    </row>
    <row r="6421" spans="37:40">
      <c r="AK6421" s="22"/>
      <c r="AL6421" s="22"/>
      <c r="AM6421" s="22"/>
      <c r="AN6421" s="22"/>
    </row>
    <row r="6422" spans="37:40">
      <c r="AK6422" s="22"/>
      <c r="AL6422" s="22"/>
      <c r="AM6422" s="22"/>
      <c r="AN6422" s="22"/>
    </row>
    <row r="6423" spans="37:40">
      <c r="AK6423" s="22"/>
      <c r="AL6423" s="22"/>
      <c r="AM6423" s="22"/>
      <c r="AN6423" s="22"/>
    </row>
    <row r="6424" spans="37:40">
      <c r="AK6424" s="22"/>
      <c r="AL6424" s="22"/>
      <c r="AM6424" s="22"/>
      <c r="AN6424" s="22"/>
    </row>
    <row r="6425" spans="37:40">
      <c r="AK6425" s="22"/>
      <c r="AL6425" s="22"/>
      <c r="AM6425" s="22"/>
      <c r="AN6425" s="22"/>
    </row>
    <row r="6426" spans="37:40">
      <c r="AK6426" s="22"/>
      <c r="AL6426" s="22"/>
      <c r="AM6426" s="22"/>
      <c r="AN6426" s="22"/>
    </row>
    <row r="6427" spans="37:40">
      <c r="AK6427" s="22"/>
      <c r="AL6427" s="22"/>
      <c r="AM6427" s="22"/>
      <c r="AN6427" s="22"/>
    </row>
    <row r="6428" spans="37:40">
      <c r="AK6428" s="22"/>
      <c r="AL6428" s="22"/>
      <c r="AM6428" s="22"/>
      <c r="AN6428" s="22"/>
    </row>
    <row r="6429" spans="37:40">
      <c r="AK6429" s="22"/>
      <c r="AL6429" s="22"/>
      <c r="AM6429" s="22"/>
      <c r="AN6429" s="22"/>
    </row>
    <row r="6430" spans="37:40">
      <c r="AK6430" s="22"/>
      <c r="AL6430" s="22"/>
      <c r="AM6430" s="22"/>
      <c r="AN6430" s="22"/>
    </row>
    <row r="6431" spans="37:40">
      <c r="AK6431" s="22"/>
      <c r="AL6431" s="22"/>
      <c r="AM6431" s="22"/>
      <c r="AN6431" s="22"/>
    </row>
    <row r="6432" spans="37:40">
      <c r="AK6432" s="22"/>
      <c r="AL6432" s="22"/>
      <c r="AM6432" s="22"/>
      <c r="AN6432" s="22"/>
    </row>
    <row r="6433" spans="37:40">
      <c r="AK6433" s="22"/>
      <c r="AL6433" s="22"/>
      <c r="AM6433" s="22"/>
      <c r="AN6433" s="22"/>
    </row>
    <row r="6434" spans="37:40">
      <c r="AK6434" s="22"/>
      <c r="AL6434" s="22"/>
      <c r="AM6434" s="22"/>
      <c r="AN6434" s="22"/>
    </row>
    <row r="6435" spans="37:40">
      <c r="AK6435" s="22"/>
      <c r="AL6435" s="22"/>
      <c r="AM6435" s="22"/>
      <c r="AN6435" s="22"/>
    </row>
    <row r="6436" spans="37:40">
      <c r="AK6436" s="22"/>
      <c r="AL6436" s="22"/>
      <c r="AM6436" s="22"/>
      <c r="AN6436" s="22"/>
    </row>
    <row r="6437" spans="37:40">
      <c r="AK6437" s="22"/>
      <c r="AL6437" s="22"/>
      <c r="AM6437" s="22"/>
      <c r="AN6437" s="22"/>
    </row>
    <row r="6438" spans="37:40">
      <c r="AK6438" s="22"/>
      <c r="AL6438" s="22"/>
      <c r="AM6438" s="22"/>
      <c r="AN6438" s="22"/>
    </row>
    <row r="6439" spans="37:40">
      <c r="AK6439" s="22"/>
      <c r="AL6439" s="22"/>
      <c r="AM6439" s="22"/>
      <c r="AN6439" s="22"/>
    </row>
    <row r="6440" spans="37:40">
      <c r="AK6440" s="22"/>
      <c r="AL6440" s="22"/>
      <c r="AM6440" s="22"/>
      <c r="AN6440" s="22"/>
    </row>
    <row r="6441" spans="37:40">
      <c r="AK6441" s="22"/>
      <c r="AL6441" s="22"/>
      <c r="AM6441" s="22"/>
      <c r="AN6441" s="22"/>
    </row>
    <row r="6442" spans="37:40">
      <c r="AK6442" s="22"/>
      <c r="AL6442" s="22"/>
      <c r="AM6442" s="22"/>
      <c r="AN6442" s="22"/>
    </row>
    <row r="6443" spans="37:40">
      <c r="AK6443" s="22"/>
      <c r="AL6443" s="22"/>
      <c r="AM6443" s="22"/>
      <c r="AN6443" s="22"/>
    </row>
    <row r="6444" spans="37:40">
      <c r="AK6444" s="22"/>
      <c r="AL6444" s="22"/>
      <c r="AM6444" s="22"/>
      <c r="AN6444" s="22"/>
    </row>
    <row r="6445" spans="37:40">
      <c r="AK6445" s="22"/>
      <c r="AL6445" s="22"/>
      <c r="AM6445" s="22"/>
      <c r="AN6445" s="22"/>
    </row>
    <row r="6446" spans="37:40">
      <c r="AK6446" s="22"/>
      <c r="AL6446" s="22"/>
      <c r="AM6446" s="22"/>
      <c r="AN6446" s="22"/>
    </row>
    <row r="6447" spans="37:40">
      <c r="AK6447" s="22"/>
      <c r="AL6447" s="22"/>
      <c r="AM6447" s="22"/>
      <c r="AN6447" s="22"/>
    </row>
    <row r="6448" spans="37:40">
      <c r="AK6448" s="22"/>
      <c r="AL6448" s="22"/>
      <c r="AM6448" s="22"/>
      <c r="AN6448" s="22"/>
    </row>
    <row r="6449" spans="37:40">
      <c r="AK6449" s="22"/>
      <c r="AL6449" s="22"/>
      <c r="AM6449" s="22"/>
      <c r="AN6449" s="22"/>
    </row>
    <row r="6450" spans="37:40">
      <c r="AK6450" s="22"/>
      <c r="AL6450" s="22"/>
      <c r="AM6450" s="22"/>
      <c r="AN6450" s="22"/>
    </row>
    <row r="6451" spans="37:40">
      <c r="AK6451" s="22"/>
      <c r="AL6451" s="22"/>
      <c r="AM6451" s="22"/>
      <c r="AN6451" s="22"/>
    </row>
    <row r="6452" spans="37:40">
      <c r="AK6452" s="22"/>
      <c r="AL6452" s="22"/>
      <c r="AM6452" s="22"/>
      <c r="AN6452" s="22"/>
    </row>
    <row r="6453" spans="37:40">
      <c r="AK6453" s="22"/>
      <c r="AL6453" s="22"/>
      <c r="AM6453" s="22"/>
      <c r="AN6453" s="22"/>
    </row>
    <row r="6454" spans="37:40">
      <c r="AK6454" s="22"/>
      <c r="AL6454" s="22"/>
      <c r="AM6454" s="22"/>
      <c r="AN6454" s="22"/>
    </row>
    <row r="6455" spans="37:40">
      <c r="AK6455" s="22"/>
      <c r="AL6455" s="22"/>
      <c r="AM6455" s="22"/>
      <c r="AN6455" s="22"/>
    </row>
    <row r="6456" spans="37:40">
      <c r="AK6456" s="22"/>
      <c r="AL6456" s="22"/>
      <c r="AM6456" s="22"/>
      <c r="AN6456" s="22"/>
    </row>
    <row r="6457" spans="37:40">
      <c r="AK6457" s="22"/>
      <c r="AL6457" s="22"/>
      <c r="AM6457" s="22"/>
      <c r="AN6457" s="22"/>
    </row>
    <row r="6458" spans="37:40">
      <c r="AK6458" s="22"/>
      <c r="AL6458" s="22"/>
      <c r="AM6458" s="22"/>
      <c r="AN6458" s="22"/>
    </row>
    <row r="6459" spans="37:40">
      <c r="AK6459" s="22"/>
      <c r="AL6459" s="22"/>
      <c r="AM6459" s="22"/>
      <c r="AN6459" s="22"/>
    </row>
    <row r="6460" spans="37:40">
      <c r="AK6460" s="22"/>
      <c r="AL6460" s="22"/>
      <c r="AM6460" s="22"/>
      <c r="AN6460" s="22"/>
    </row>
    <row r="6461" spans="37:40">
      <c r="AK6461" s="22"/>
      <c r="AL6461" s="22"/>
      <c r="AM6461" s="22"/>
      <c r="AN6461" s="22"/>
    </row>
    <row r="6462" spans="37:40">
      <c r="AK6462" s="22"/>
      <c r="AL6462" s="22"/>
      <c r="AM6462" s="22"/>
      <c r="AN6462" s="22"/>
    </row>
    <row r="6463" spans="37:40">
      <c r="AK6463" s="22"/>
      <c r="AL6463" s="22"/>
      <c r="AM6463" s="22"/>
      <c r="AN6463" s="22"/>
    </row>
    <row r="6464" spans="37:40">
      <c r="AK6464" s="22"/>
      <c r="AL6464" s="22"/>
      <c r="AM6464" s="22"/>
      <c r="AN6464" s="22"/>
    </row>
    <row r="6465" spans="37:40">
      <c r="AK6465" s="22"/>
      <c r="AL6465" s="22"/>
      <c r="AM6465" s="22"/>
      <c r="AN6465" s="22"/>
    </row>
    <row r="6466" spans="37:40">
      <c r="AK6466" s="22"/>
      <c r="AL6466" s="22"/>
      <c r="AM6466" s="22"/>
      <c r="AN6466" s="22"/>
    </row>
    <row r="6467" spans="37:40">
      <c r="AK6467" s="22"/>
      <c r="AL6467" s="22"/>
      <c r="AM6467" s="22"/>
      <c r="AN6467" s="22"/>
    </row>
    <row r="6468" spans="37:40">
      <c r="AK6468" s="22"/>
      <c r="AL6468" s="22"/>
      <c r="AM6468" s="22"/>
      <c r="AN6468" s="22"/>
    </row>
    <row r="6469" spans="37:40">
      <c r="AK6469" s="22"/>
      <c r="AL6469" s="22"/>
      <c r="AM6469" s="22"/>
      <c r="AN6469" s="22"/>
    </row>
    <row r="6470" spans="37:40">
      <c r="AK6470" s="22"/>
      <c r="AL6470" s="22"/>
      <c r="AM6470" s="22"/>
      <c r="AN6470" s="22"/>
    </row>
    <row r="6471" spans="37:40">
      <c r="AK6471" s="22"/>
      <c r="AL6471" s="22"/>
      <c r="AM6471" s="22"/>
      <c r="AN6471" s="22"/>
    </row>
    <row r="6472" spans="37:40">
      <c r="AK6472" s="22"/>
      <c r="AL6472" s="22"/>
      <c r="AM6472" s="22"/>
      <c r="AN6472" s="22"/>
    </row>
    <row r="6473" spans="37:40">
      <c r="AK6473" s="22"/>
      <c r="AL6473" s="22"/>
      <c r="AM6473" s="22"/>
      <c r="AN6473" s="22"/>
    </row>
    <row r="6474" spans="37:40">
      <c r="AK6474" s="22"/>
      <c r="AL6474" s="22"/>
      <c r="AM6474" s="22"/>
      <c r="AN6474" s="22"/>
    </row>
    <row r="6475" spans="37:40">
      <c r="AK6475" s="22"/>
      <c r="AL6475" s="22"/>
      <c r="AM6475" s="22"/>
      <c r="AN6475" s="22"/>
    </row>
    <row r="6476" spans="37:40">
      <c r="AK6476" s="22"/>
      <c r="AL6476" s="22"/>
      <c r="AM6476" s="22"/>
      <c r="AN6476" s="22"/>
    </row>
    <row r="6477" spans="37:40">
      <c r="AK6477" s="22"/>
      <c r="AL6477" s="22"/>
      <c r="AM6477" s="22"/>
      <c r="AN6477" s="22"/>
    </row>
    <row r="6478" spans="37:40">
      <c r="AK6478" s="22"/>
      <c r="AL6478" s="22"/>
      <c r="AM6478" s="22"/>
      <c r="AN6478" s="22"/>
    </row>
    <row r="6479" spans="37:40">
      <c r="AK6479" s="22"/>
      <c r="AL6479" s="22"/>
      <c r="AM6479" s="22"/>
      <c r="AN6479" s="22"/>
    </row>
    <row r="6480" spans="37:40">
      <c r="AK6480" s="22"/>
      <c r="AL6480" s="22"/>
      <c r="AM6480" s="22"/>
      <c r="AN6480" s="22"/>
    </row>
    <row r="6481" spans="37:40">
      <c r="AK6481" s="22"/>
      <c r="AL6481" s="22"/>
      <c r="AM6481" s="22"/>
      <c r="AN6481" s="22"/>
    </row>
    <row r="6482" spans="37:40">
      <c r="AK6482" s="22"/>
      <c r="AL6482" s="22"/>
      <c r="AM6482" s="22"/>
      <c r="AN6482" s="22"/>
    </row>
    <row r="6483" spans="37:40">
      <c r="AK6483" s="22"/>
      <c r="AL6483" s="22"/>
      <c r="AM6483" s="22"/>
      <c r="AN6483" s="22"/>
    </row>
    <row r="6484" spans="37:40">
      <c r="AK6484" s="22"/>
      <c r="AL6484" s="22"/>
      <c r="AM6484" s="22"/>
      <c r="AN6484" s="22"/>
    </row>
    <row r="6485" spans="37:40">
      <c r="AK6485" s="22"/>
      <c r="AL6485" s="22"/>
      <c r="AM6485" s="22"/>
      <c r="AN6485" s="22"/>
    </row>
    <row r="6486" spans="37:40">
      <c r="AK6486" s="22"/>
      <c r="AL6486" s="22"/>
      <c r="AM6486" s="22"/>
      <c r="AN6486" s="22"/>
    </row>
    <row r="6487" spans="37:40">
      <c r="AK6487" s="22"/>
      <c r="AL6487" s="22"/>
      <c r="AM6487" s="22"/>
      <c r="AN6487" s="22"/>
    </row>
    <row r="6488" spans="37:40">
      <c r="AK6488" s="22"/>
      <c r="AL6488" s="22"/>
      <c r="AM6488" s="22"/>
      <c r="AN6488" s="22"/>
    </row>
    <row r="6489" spans="37:40">
      <c r="AK6489" s="22"/>
      <c r="AL6489" s="22"/>
      <c r="AM6489" s="22"/>
      <c r="AN6489" s="22"/>
    </row>
    <row r="6490" spans="37:40">
      <c r="AK6490" s="22"/>
      <c r="AL6490" s="22"/>
      <c r="AM6490" s="22"/>
      <c r="AN6490" s="22"/>
    </row>
    <row r="6491" spans="37:40">
      <c r="AK6491" s="22"/>
      <c r="AL6491" s="22"/>
      <c r="AM6491" s="22"/>
      <c r="AN6491" s="22"/>
    </row>
    <row r="6492" spans="37:40">
      <c r="AK6492" s="22"/>
      <c r="AL6492" s="22"/>
      <c r="AM6492" s="22"/>
      <c r="AN6492" s="22"/>
    </row>
    <row r="6493" spans="37:40">
      <c r="AK6493" s="22"/>
      <c r="AL6493" s="22"/>
      <c r="AM6493" s="22"/>
      <c r="AN6493" s="22"/>
    </row>
    <row r="6494" spans="37:40">
      <c r="AK6494" s="22"/>
      <c r="AL6494" s="22"/>
      <c r="AM6494" s="22"/>
      <c r="AN6494" s="22"/>
    </row>
    <row r="6495" spans="37:40">
      <c r="AK6495" s="22"/>
      <c r="AL6495" s="22"/>
      <c r="AM6495" s="22"/>
      <c r="AN6495" s="22"/>
    </row>
    <row r="6496" spans="37:40">
      <c r="AK6496" s="22"/>
      <c r="AL6496" s="22"/>
      <c r="AM6496" s="22"/>
      <c r="AN6496" s="22"/>
    </row>
    <row r="6497" spans="37:40">
      <c r="AK6497" s="22"/>
      <c r="AL6497" s="22"/>
      <c r="AM6497" s="22"/>
      <c r="AN6497" s="22"/>
    </row>
    <row r="6498" spans="37:40">
      <c r="AK6498" s="22"/>
      <c r="AL6498" s="22"/>
      <c r="AM6498" s="22"/>
      <c r="AN6498" s="22"/>
    </row>
    <row r="6499" spans="37:40">
      <c r="AK6499" s="22"/>
      <c r="AL6499" s="22"/>
      <c r="AM6499" s="22"/>
      <c r="AN6499" s="22"/>
    </row>
    <row r="6500" spans="37:40">
      <c r="AK6500" s="22"/>
      <c r="AL6500" s="22"/>
      <c r="AM6500" s="22"/>
      <c r="AN6500" s="22"/>
    </row>
    <row r="6501" spans="37:40">
      <c r="AK6501" s="22"/>
      <c r="AL6501" s="22"/>
      <c r="AM6501" s="22"/>
      <c r="AN6501" s="22"/>
    </row>
    <row r="6502" spans="37:40">
      <c r="AK6502" s="22"/>
      <c r="AL6502" s="22"/>
      <c r="AM6502" s="22"/>
      <c r="AN6502" s="22"/>
    </row>
    <row r="6503" spans="37:40">
      <c r="AK6503" s="22"/>
      <c r="AL6503" s="22"/>
      <c r="AM6503" s="22"/>
      <c r="AN6503" s="22"/>
    </row>
    <row r="6504" spans="37:40">
      <c r="AK6504" s="22"/>
      <c r="AL6504" s="22"/>
      <c r="AM6504" s="22"/>
      <c r="AN6504" s="22"/>
    </row>
    <row r="6505" spans="37:40">
      <c r="AK6505" s="22"/>
      <c r="AL6505" s="22"/>
      <c r="AM6505" s="22"/>
      <c r="AN6505" s="22"/>
    </row>
    <row r="6506" spans="37:40">
      <c r="AK6506" s="22"/>
      <c r="AL6506" s="22"/>
      <c r="AM6506" s="22"/>
      <c r="AN6506" s="22"/>
    </row>
    <row r="6507" spans="37:40">
      <c r="AK6507" s="22"/>
      <c r="AL6507" s="22"/>
      <c r="AM6507" s="22"/>
      <c r="AN6507" s="22"/>
    </row>
    <row r="6508" spans="37:40">
      <c r="AK6508" s="22"/>
      <c r="AL6508" s="22"/>
      <c r="AM6508" s="22"/>
      <c r="AN6508" s="22"/>
    </row>
    <row r="6509" spans="37:40">
      <c r="AK6509" s="22"/>
      <c r="AL6509" s="22"/>
      <c r="AM6509" s="22"/>
      <c r="AN6509" s="22"/>
    </row>
    <row r="6510" spans="37:40">
      <c r="AK6510" s="22"/>
      <c r="AL6510" s="22"/>
      <c r="AM6510" s="22"/>
      <c r="AN6510" s="22"/>
    </row>
    <row r="6511" spans="37:40">
      <c r="AK6511" s="22"/>
      <c r="AL6511" s="22"/>
      <c r="AM6511" s="22"/>
      <c r="AN6511" s="22"/>
    </row>
    <row r="6512" spans="37:40">
      <c r="AK6512" s="22"/>
      <c r="AL6512" s="22"/>
      <c r="AM6512" s="22"/>
      <c r="AN6512" s="22"/>
    </row>
    <row r="6513" spans="37:40">
      <c r="AK6513" s="22"/>
      <c r="AL6513" s="22"/>
      <c r="AM6513" s="22"/>
      <c r="AN6513" s="22"/>
    </row>
    <row r="6514" spans="37:40">
      <c r="AK6514" s="22"/>
      <c r="AL6514" s="22"/>
      <c r="AM6514" s="22"/>
      <c r="AN6514" s="22"/>
    </row>
    <row r="6515" spans="37:40">
      <c r="AK6515" s="22"/>
      <c r="AL6515" s="22"/>
      <c r="AM6515" s="22"/>
      <c r="AN6515" s="22"/>
    </row>
    <row r="6516" spans="37:40">
      <c r="AK6516" s="22"/>
      <c r="AL6516" s="22"/>
      <c r="AM6516" s="22"/>
      <c r="AN6516" s="22"/>
    </row>
    <row r="6517" spans="37:40">
      <c r="AK6517" s="22"/>
      <c r="AL6517" s="22"/>
      <c r="AM6517" s="22"/>
      <c r="AN6517" s="22"/>
    </row>
    <row r="6518" spans="37:40">
      <c r="AK6518" s="22"/>
      <c r="AL6518" s="22"/>
      <c r="AM6518" s="22"/>
      <c r="AN6518" s="22"/>
    </row>
    <row r="6519" spans="37:40">
      <c r="AK6519" s="22"/>
      <c r="AL6519" s="22"/>
      <c r="AM6519" s="22"/>
      <c r="AN6519" s="22"/>
    </row>
    <row r="6520" spans="37:40">
      <c r="AK6520" s="22"/>
      <c r="AL6520" s="22"/>
      <c r="AM6520" s="22"/>
      <c r="AN6520" s="22"/>
    </row>
    <row r="6521" spans="37:40">
      <c r="AK6521" s="22"/>
      <c r="AL6521" s="22"/>
      <c r="AM6521" s="22"/>
      <c r="AN6521" s="22"/>
    </row>
    <row r="6522" spans="37:40">
      <c r="AK6522" s="22"/>
      <c r="AL6522" s="22"/>
      <c r="AM6522" s="22"/>
      <c r="AN6522" s="22"/>
    </row>
    <row r="6523" spans="37:40">
      <c r="AK6523" s="22"/>
      <c r="AL6523" s="22"/>
      <c r="AM6523" s="22"/>
      <c r="AN6523" s="22"/>
    </row>
    <row r="6524" spans="37:40">
      <c r="AK6524" s="22"/>
      <c r="AL6524" s="22"/>
      <c r="AM6524" s="22"/>
      <c r="AN6524" s="22"/>
    </row>
    <row r="6525" spans="37:40">
      <c r="AK6525" s="22"/>
      <c r="AL6525" s="22"/>
      <c r="AM6525" s="22"/>
      <c r="AN6525" s="22"/>
    </row>
    <row r="6526" spans="37:40">
      <c r="AK6526" s="22"/>
      <c r="AL6526" s="22"/>
      <c r="AM6526" s="22"/>
      <c r="AN6526" s="22"/>
    </row>
    <row r="6527" spans="37:40">
      <c r="AK6527" s="22"/>
      <c r="AL6527" s="22"/>
      <c r="AM6527" s="22"/>
      <c r="AN6527" s="22"/>
    </row>
    <row r="6528" spans="37:40">
      <c r="AK6528" s="22"/>
      <c r="AL6528" s="22"/>
      <c r="AM6528" s="22"/>
      <c r="AN6528" s="22"/>
    </row>
    <row r="6529" spans="37:40">
      <c r="AK6529" s="22"/>
      <c r="AL6529" s="22"/>
      <c r="AM6529" s="22"/>
      <c r="AN6529" s="22"/>
    </row>
    <row r="6530" spans="37:40">
      <c r="AK6530" s="22"/>
      <c r="AL6530" s="22"/>
      <c r="AM6530" s="22"/>
      <c r="AN6530" s="22"/>
    </row>
    <row r="6531" spans="37:40">
      <c r="AK6531" s="22"/>
      <c r="AL6531" s="22"/>
      <c r="AM6531" s="22"/>
      <c r="AN6531" s="22"/>
    </row>
    <row r="6532" spans="37:40">
      <c r="AK6532" s="22"/>
      <c r="AL6532" s="22"/>
      <c r="AM6532" s="22"/>
      <c r="AN6532" s="22"/>
    </row>
    <row r="6533" spans="37:40">
      <c r="AK6533" s="22"/>
      <c r="AL6533" s="22"/>
      <c r="AM6533" s="22"/>
      <c r="AN6533" s="22"/>
    </row>
    <row r="6534" spans="37:40">
      <c r="AK6534" s="22"/>
      <c r="AL6534" s="22"/>
      <c r="AM6534" s="22"/>
      <c r="AN6534" s="22"/>
    </row>
    <row r="6535" spans="37:40">
      <c r="AK6535" s="22"/>
      <c r="AL6535" s="22"/>
      <c r="AM6535" s="22"/>
      <c r="AN6535" s="22"/>
    </row>
    <row r="6536" spans="37:40">
      <c r="AK6536" s="22"/>
      <c r="AL6536" s="22"/>
      <c r="AM6536" s="22"/>
      <c r="AN6536" s="22"/>
    </row>
    <row r="6537" spans="37:40">
      <c r="AK6537" s="22"/>
      <c r="AL6537" s="22"/>
      <c r="AM6537" s="22"/>
      <c r="AN6537" s="22"/>
    </row>
    <row r="6538" spans="37:40">
      <c r="AK6538" s="22"/>
      <c r="AL6538" s="22"/>
      <c r="AM6538" s="22"/>
      <c r="AN6538" s="22"/>
    </row>
    <row r="6539" spans="37:40">
      <c r="AK6539" s="22"/>
      <c r="AL6539" s="22"/>
      <c r="AM6539" s="22"/>
      <c r="AN6539" s="22"/>
    </row>
    <row r="6540" spans="37:40">
      <c r="AK6540" s="22"/>
      <c r="AL6540" s="22"/>
      <c r="AM6540" s="22"/>
      <c r="AN6540" s="22"/>
    </row>
    <row r="6541" spans="37:40">
      <c r="AK6541" s="22"/>
      <c r="AL6541" s="22"/>
      <c r="AM6541" s="22"/>
      <c r="AN6541" s="22"/>
    </row>
    <row r="6542" spans="37:40">
      <c r="AK6542" s="22"/>
      <c r="AL6542" s="22"/>
      <c r="AM6542" s="22"/>
      <c r="AN6542" s="22"/>
    </row>
    <row r="6543" spans="37:40">
      <c r="AK6543" s="22"/>
      <c r="AL6543" s="22"/>
      <c r="AM6543" s="22"/>
      <c r="AN6543" s="22"/>
    </row>
    <row r="6544" spans="37:40">
      <c r="AK6544" s="22"/>
      <c r="AL6544" s="22"/>
      <c r="AM6544" s="22"/>
      <c r="AN6544" s="22"/>
    </row>
    <row r="6545" spans="37:40">
      <c r="AK6545" s="22"/>
      <c r="AL6545" s="22"/>
      <c r="AM6545" s="22"/>
      <c r="AN6545" s="22"/>
    </row>
    <row r="6546" spans="37:40">
      <c r="AK6546" s="22"/>
      <c r="AL6546" s="22"/>
      <c r="AM6546" s="22"/>
      <c r="AN6546" s="22"/>
    </row>
    <row r="6547" spans="37:40">
      <c r="AK6547" s="22"/>
      <c r="AL6547" s="22"/>
      <c r="AM6547" s="22"/>
      <c r="AN6547" s="22"/>
    </row>
    <row r="6548" spans="37:40">
      <c r="AK6548" s="22"/>
      <c r="AL6548" s="22"/>
      <c r="AM6548" s="22"/>
      <c r="AN6548" s="22"/>
    </row>
    <row r="6549" spans="37:40">
      <c r="AK6549" s="22"/>
      <c r="AL6549" s="22"/>
      <c r="AM6549" s="22"/>
      <c r="AN6549" s="22"/>
    </row>
    <row r="6550" spans="37:40">
      <c r="AK6550" s="22"/>
      <c r="AL6550" s="22"/>
      <c r="AM6550" s="22"/>
      <c r="AN6550" s="22"/>
    </row>
    <row r="6551" spans="37:40">
      <c r="AK6551" s="22"/>
      <c r="AL6551" s="22"/>
      <c r="AM6551" s="22"/>
      <c r="AN6551" s="22"/>
    </row>
    <row r="6552" spans="37:40">
      <c r="AK6552" s="22"/>
      <c r="AL6552" s="22"/>
      <c r="AM6552" s="22"/>
      <c r="AN6552" s="22"/>
    </row>
    <row r="6553" spans="37:40">
      <c r="AK6553" s="22"/>
      <c r="AL6553" s="22"/>
      <c r="AM6553" s="22"/>
      <c r="AN6553" s="22"/>
    </row>
    <row r="6554" spans="37:40">
      <c r="AK6554" s="22"/>
      <c r="AL6554" s="22"/>
      <c r="AM6554" s="22"/>
      <c r="AN6554" s="22"/>
    </row>
    <row r="6555" spans="37:40">
      <c r="AK6555" s="22"/>
      <c r="AL6555" s="22"/>
      <c r="AM6555" s="22"/>
      <c r="AN6555" s="22"/>
    </row>
    <row r="6556" spans="37:40">
      <c r="AK6556" s="22"/>
      <c r="AL6556" s="22"/>
      <c r="AM6556" s="22"/>
      <c r="AN6556" s="22"/>
    </row>
    <row r="6557" spans="37:40">
      <c r="AK6557" s="22"/>
      <c r="AL6557" s="22"/>
      <c r="AM6557" s="22"/>
      <c r="AN6557" s="22"/>
    </row>
    <row r="6558" spans="37:40">
      <c r="AK6558" s="22"/>
      <c r="AL6558" s="22"/>
      <c r="AM6558" s="22"/>
      <c r="AN6558" s="22"/>
    </row>
    <row r="6559" spans="37:40">
      <c r="AK6559" s="22"/>
      <c r="AL6559" s="22"/>
      <c r="AM6559" s="22"/>
      <c r="AN6559" s="22"/>
    </row>
    <row r="6560" spans="37:40">
      <c r="AK6560" s="22"/>
      <c r="AL6560" s="22"/>
      <c r="AM6560" s="22"/>
      <c r="AN6560" s="22"/>
    </row>
    <row r="6561" spans="37:40">
      <c r="AK6561" s="22"/>
      <c r="AL6561" s="22"/>
      <c r="AM6561" s="22"/>
      <c r="AN6561" s="22"/>
    </row>
    <row r="6562" spans="37:40">
      <c r="AK6562" s="22"/>
      <c r="AL6562" s="22"/>
      <c r="AM6562" s="22"/>
      <c r="AN6562" s="22"/>
    </row>
    <row r="6563" spans="37:40">
      <c r="AK6563" s="22"/>
      <c r="AL6563" s="22"/>
      <c r="AM6563" s="22"/>
      <c r="AN6563" s="22"/>
    </row>
    <row r="6564" spans="37:40">
      <c r="AK6564" s="22"/>
      <c r="AL6564" s="22"/>
      <c r="AM6564" s="22"/>
      <c r="AN6564" s="22"/>
    </row>
    <row r="6565" spans="37:40">
      <c r="AK6565" s="22"/>
      <c r="AL6565" s="22"/>
      <c r="AM6565" s="22"/>
      <c r="AN6565" s="22"/>
    </row>
    <row r="6566" spans="37:40">
      <c r="AK6566" s="22"/>
      <c r="AL6566" s="22"/>
      <c r="AM6566" s="22"/>
      <c r="AN6566" s="22"/>
    </row>
    <row r="6567" spans="37:40">
      <c r="AK6567" s="22"/>
      <c r="AL6567" s="22"/>
      <c r="AM6567" s="22"/>
      <c r="AN6567" s="22"/>
    </row>
    <row r="6568" spans="37:40">
      <c r="AK6568" s="22"/>
      <c r="AL6568" s="22"/>
      <c r="AM6568" s="22"/>
      <c r="AN6568" s="22"/>
    </row>
    <row r="6569" spans="37:40">
      <c r="AK6569" s="22"/>
      <c r="AL6569" s="22"/>
      <c r="AM6569" s="22"/>
      <c r="AN6569" s="22"/>
    </row>
    <row r="6570" spans="37:40">
      <c r="AK6570" s="22"/>
      <c r="AL6570" s="22"/>
      <c r="AM6570" s="22"/>
      <c r="AN6570" s="22"/>
    </row>
    <row r="6571" spans="37:40">
      <c r="AK6571" s="22"/>
      <c r="AL6571" s="22"/>
      <c r="AM6571" s="22"/>
      <c r="AN6571" s="22"/>
    </row>
    <row r="6572" spans="37:40">
      <c r="AK6572" s="22"/>
      <c r="AL6572" s="22"/>
      <c r="AM6572" s="22"/>
      <c r="AN6572" s="22"/>
    </row>
    <row r="6573" spans="37:40">
      <c r="AK6573" s="22"/>
      <c r="AL6573" s="22"/>
      <c r="AM6573" s="22"/>
      <c r="AN6573" s="22"/>
    </row>
    <row r="6574" spans="37:40">
      <c r="AK6574" s="22"/>
      <c r="AL6574" s="22"/>
      <c r="AM6574" s="22"/>
      <c r="AN6574" s="22"/>
    </row>
    <row r="6575" spans="37:40">
      <c r="AK6575" s="22"/>
      <c r="AL6575" s="22"/>
      <c r="AM6575" s="22"/>
      <c r="AN6575" s="22"/>
    </row>
    <row r="6576" spans="37:40">
      <c r="AK6576" s="22"/>
      <c r="AL6576" s="22"/>
      <c r="AM6576" s="22"/>
      <c r="AN6576" s="22"/>
    </row>
    <row r="6577" spans="37:40">
      <c r="AK6577" s="22"/>
      <c r="AL6577" s="22"/>
      <c r="AM6577" s="22"/>
      <c r="AN6577" s="22"/>
    </row>
    <row r="6578" spans="37:40">
      <c r="AK6578" s="22"/>
      <c r="AL6578" s="22"/>
      <c r="AM6578" s="22"/>
      <c r="AN6578" s="22"/>
    </row>
    <row r="6579" spans="37:40">
      <c r="AK6579" s="22"/>
      <c r="AL6579" s="22"/>
      <c r="AM6579" s="22"/>
      <c r="AN6579" s="22"/>
    </row>
    <row r="6580" spans="37:40">
      <c r="AK6580" s="22"/>
      <c r="AL6580" s="22"/>
      <c r="AM6580" s="22"/>
      <c r="AN6580" s="22"/>
    </row>
    <row r="6581" spans="37:40">
      <c r="AK6581" s="22"/>
      <c r="AL6581" s="22"/>
      <c r="AM6581" s="22"/>
      <c r="AN6581" s="22"/>
    </row>
    <row r="6582" spans="37:40">
      <c r="AK6582" s="22"/>
      <c r="AL6582" s="22"/>
      <c r="AM6582" s="22"/>
      <c r="AN6582" s="22"/>
    </row>
    <row r="6583" spans="37:40">
      <c r="AK6583" s="22"/>
      <c r="AL6583" s="22"/>
      <c r="AM6583" s="22"/>
      <c r="AN6583" s="22"/>
    </row>
    <row r="6584" spans="37:40">
      <c r="AK6584" s="22"/>
      <c r="AL6584" s="22"/>
      <c r="AM6584" s="22"/>
      <c r="AN6584" s="22"/>
    </row>
    <row r="6585" spans="37:40">
      <c r="AK6585" s="22"/>
      <c r="AL6585" s="22"/>
      <c r="AM6585" s="22"/>
      <c r="AN6585" s="22"/>
    </row>
    <row r="6586" spans="37:40">
      <c r="AK6586" s="22"/>
      <c r="AL6586" s="22"/>
      <c r="AM6586" s="22"/>
      <c r="AN6586" s="22"/>
    </row>
    <row r="6587" spans="37:40">
      <c r="AK6587" s="22"/>
      <c r="AL6587" s="22"/>
      <c r="AM6587" s="22"/>
      <c r="AN6587" s="22"/>
    </row>
    <row r="6588" spans="37:40">
      <c r="AK6588" s="22"/>
      <c r="AL6588" s="22"/>
      <c r="AM6588" s="22"/>
      <c r="AN6588" s="22"/>
    </row>
    <row r="6589" spans="37:40">
      <c r="AK6589" s="22"/>
      <c r="AL6589" s="22"/>
      <c r="AM6589" s="22"/>
      <c r="AN6589" s="22"/>
    </row>
    <row r="6590" spans="37:40">
      <c r="AK6590" s="22"/>
      <c r="AL6590" s="22"/>
      <c r="AM6590" s="22"/>
      <c r="AN6590" s="22"/>
    </row>
    <row r="6591" spans="37:40">
      <c r="AK6591" s="22"/>
      <c r="AL6591" s="22"/>
      <c r="AM6591" s="22"/>
      <c r="AN6591" s="22"/>
    </row>
    <row r="6592" spans="37:40">
      <c r="AK6592" s="22"/>
      <c r="AL6592" s="22"/>
      <c r="AM6592" s="22"/>
      <c r="AN6592" s="22"/>
    </row>
    <row r="6593" spans="37:40">
      <c r="AK6593" s="22"/>
      <c r="AL6593" s="22"/>
      <c r="AM6593" s="22"/>
      <c r="AN6593" s="22"/>
    </row>
    <row r="6594" spans="37:40">
      <c r="AK6594" s="22"/>
      <c r="AL6594" s="22"/>
      <c r="AM6594" s="22"/>
      <c r="AN6594" s="22"/>
    </row>
    <row r="6595" spans="37:40">
      <c r="AK6595" s="22"/>
      <c r="AL6595" s="22"/>
      <c r="AM6595" s="22"/>
      <c r="AN6595" s="22"/>
    </row>
    <row r="6596" spans="37:40">
      <c r="AK6596" s="22"/>
      <c r="AL6596" s="22"/>
      <c r="AM6596" s="22"/>
      <c r="AN6596" s="22"/>
    </row>
    <row r="6597" spans="37:40">
      <c r="AK6597" s="22"/>
      <c r="AL6597" s="22"/>
      <c r="AM6597" s="22"/>
      <c r="AN6597" s="22"/>
    </row>
    <row r="6598" spans="37:40">
      <c r="AK6598" s="22"/>
      <c r="AL6598" s="22"/>
      <c r="AM6598" s="22"/>
      <c r="AN6598" s="22"/>
    </row>
    <row r="6599" spans="37:40">
      <c r="AK6599" s="22"/>
      <c r="AL6599" s="22"/>
      <c r="AM6599" s="22"/>
      <c r="AN6599" s="22"/>
    </row>
    <row r="6600" spans="37:40">
      <c r="AK6600" s="22"/>
      <c r="AL6600" s="22"/>
      <c r="AM6600" s="22"/>
      <c r="AN6600" s="22"/>
    </row>
    <row r="6601" spans="37:40">
      <c r="AK6601" s="22"/>
      <c r="AL6601" s="22"/>
      <c r="AM6601" s="22"/>
      <c r="AN6601" s="22"/>
    </row>
    <row r="6602" spans="37:40">
      <c r="AK6602" s="22"/>
      <c r="AL6602" s="22"/>
      <c r="AM6602" s="22"/>
      <c r="AN6602" s="22"/>
    </row>
    <row r="6603" spans="37:40">
      <c r="AK6603" s="22"/>
      <c r="AL6603" s="22"/>
      <c r="AM6603" s="22"/>
      <c r="AN6603" s="22"/>
    </row>
    <row r="6604" spans="37:40">
      <c r="AK6604" s="22"/>
      <c r="AL6604" s="22"/>
      <c r="AM6604" s="22"/>
      <c r="AN6604" s="22"/>
    </row>
    <row r="6605" spans="37:40">
      <c r="AK6605" s="22"/>
      <c r="AL6605" s="22"/>
      <c r="AM6605" s="22"/>
      <c r="AN6605" s="22"/>
    </row>
    <row r="6606" spans="37:40">
      <c r="AK6606" s="22"/>
      <c r="AL6606" s="22"/>
      <c r="AM6606" s="22"/>
      <c r="AN6606" s="22"/>
    </row>
    <row r="6607" spans="37:40">
      <c r="AK6607" s="22"/>
      <c r="AL6607" s="22"/>
      <c r="AM6607" s="22"/>
      <c r="AN6607" s="22"/>
    </row>
    <row r="6608" spans="37:40">
      <c r="AK6608" s="22"/>
      <c r="AL6608" s="22"/>
      <c r="AM6608" s="22"/>
      <c r="AN6608" s="22"/>
    </row>
    <row r="6609" spans="37:40">
      <c r="AK6609" s="22"/>
      <c r="AL6609" s="22"/>
      <c r="AM6609" s="22"/>
      <c r="AN6609" s="22"/>
    </row>
    <row r="6610" spans="37:40">
      <c r="AK6610" s="22"/>
      <c r="AL6610" s="22"/>
      <c r="AM6610" s="22"/>
      <c r="AN6610" s="22"/>
    </row>
    <row r="6611" spans="37:40">
      <c r="AK6611" s="22"/>
      <c r="AL6611" s="22"/>
      <c r="AM6611" s="22"/>
      <c r="AN6611" s="22"/>
    </row>
    <row r="6612" spans="37:40">
      <c r="AK6612" s="22"/>
      <c r="AL6612" s="22"/>
      <c r="AM6612" s="22"/>
      <c r="AN6612" s="22"/>
    </row>
    <row r="6613" spans="37:40">
      <c r="AK6613" s="22"/>
      <c r="AL6613" s="22"/>
      <c r="AM6613" s="22"/>
      <c r="AN6613" s="22"/>
    </row>
    <row r="6614" spans="37:40">
      <c r="AK6614" s="22"/>
      <c r="AL6614" s="22"/>
      <c r="AM6614" s="22"/>
      <c r="AN6614" s="22"/>
    </row>
    <row r="6615" spans="37:40">
      <c r="AK6615" s="22"/>
      <c r="AL6615" s="22"/>
      <c r="AM6615" s="22"/>
      <c r="AN6615" s="22"/>
    </row>
    <row r="6616" spans="37:40">
      <c r="AK6616" s="22"/>
      <c r="AL6616" s="22"/>
      <c r="AM6616" s="22"/>
      <c r="AN6616" s="22"/>
    </row>
    <row r="6617" spans="37:40">
      <c r="AK6617" s="22"/>
      <c r="AL6617" s="22"/>
      <c r="AM6617" s="22"/>
      <c r="AN6617" s="22"/>
    </row>
    <row r="6618" spans="37:40">
      <c r="AK6618" s="22"/>
      <c r="AL6618" s="22"/>
      <c r="AM6618" s="22"/>
      <c r="AN6618" s="22"/>
    </row>
    <row r="6619" spans="37:40">
      <c r="AK6619" s="22"/>
      <c r="AL6619" s="22"/>
      <c r="AM6619" s="22"/>
      <c r="AN6619" s="22"/>
    </row>
    <row r="6620" spans="37:40">
      <c r="AK6620" s="22"/>
      <c r="AL6620" s="22"/>
      <c r="AM6620" s="22"/>
      <c r="AN6620" s="22"/>
    </row>
    <row r="6621" spans="37:40">
      <c r="AK6621" s="22"/>
      <c r="AL6621" s="22"/>
      <c r="AM6621" s="22"/>
      <c r="AN6621" s="22"/>
    </row>
    <row r="6622" spans="37:40">
      <c r="AK6622" s="22"/>
      <c r="AL6622" s="22"/>
      <c r="AM6622" s="22"/>
      <c r="AN6622" s="22"/>
    </row>
    <row r="6623" spans="37:40">
      <c r="AK6623" s="22"/>
      <c r="AL6623" s="22"/>
      <c r="AM6623" s="22"/>
      <c r="AN6623" s="22"/>
    </row>
    <row r="6624" spans="37:40">
      <c r="AK6624" s="22"/>
      <c r="AL6624" s="22"/>
      <c r="AM6624" s="22"/>
      <c r="AN6624" s="22"/>
    </row>
    <row r="6625" spans="37:40">
      <c r="AK6625" s="22"/>
      <c r="AL6625" s="22"/>
      <c r="AM6625" s="22"/>
      <c r="AN6625" s="22"/>
    </row>
    <row r="6626" spans="37:40">
      <c r="AK6626" s="22"/>
      <c r="AL6626" s="22"/>
      <c r="AM6626" s="22"/>
      <c r="AN6626" s="22"/>
    </row>
    <row r="6627" spans="37:40">
      <c r="AK6627" s="22"/>
      <c r="AL6627" s="22"/>
      <c r="AM6627" s="22"/>
      <c r="AN6627" s="22"/>
    </row>
    <row r="6628" spans="37:40">
      <c r="AK6628" s="22"/>
      <c r="AL6628" s="22"/>
      <c r="AM6628" s="22"/>
      <c r="AN6628" s="22"/>
    </row>
    <row r="6629" spans="37:40">
      <c r="AK6629" s="22"/>
      <c r="AL6629" s="22"/>
      <c r="AM6629" s="22"/>
      <c r="AN6629" s="22"/>
    </row>
    <row r="6630" spans="37:40">
      <c r="AK6630" s="22"/>
      <c r="AL6630" s="22"/>
      <c r="AM6630" s="22"/>
      <c r="AN6630" s="22"/>
    </row>
    <row r="6631" spans="37:40">
      <c r="AK6631" s="22"/>
      <c r="AL6631" s="22"/>
      <c r="AM6631" s="22"/>
      <c r="AN6631" s="22"/>
    </row>
    <row r="6632" spans="37:40">
      <c r="AK6632" s="22"/>
      <c r="AL6632" s="22"/>
      <c r="AM6632" s="22"/>
      <c r="AN6632" s="22"/>
    </row>
    <row r="6633" spans="37:40">
      <c r="AK6633" s="22"/>
      <c r="AL6633" s="22"/>
      <c r="AM6633" s="22"/>
      <c r="AN6633" s="22"/>
    </row>
    <row r="6634" spans="37:40">
      <c r="AK6634" s="22"/>
      <c r="AL6634" s="22"/>
      <c r="AM6634" s="22"/>
      <c r="AN6634" s="22"/>
    </row>
    <row r="6635" spans="37:40">
      <c r="AK6635" s="22"/>
      <c r="AL6635" s="22"/>
      <c r="AM6635" s="22"/>
      <c r="AN6635" s="22"/>
    </row>
    <row r="6636" spans="37:40">
      <c r="AK6636" s="22"/>
      <c r="AL6636" s="22"/>
      <c r="AM6636" s="22"/>
      <c r="AN6636" s="22"/>
    </row>
    <row r="6637" spans="37:40">
      <c r="AK6637" s="22"/>
      <c r="AL6637" s="22"/>
      <c r="AM6637" s="22"/>
      <c r="AN6637" s="22"/>
    </row>
    <row r="6638" spans="37:40">
      <c r="AK6638" s="22"/>
      <c r="AL6638" s="22"/>
      <c r="AM6638" s="22"/>
      <c r="AN6638" s="22"/>
    </row>
    <row r="6639" spans="37:40">
      <c r="AK6639" s="22"/>
      <c r="AL6639" s="22"/>
      <c r="AM6639" s="22"/>
      <c r="AN6639" s="22"/>
    </row>
    <row r="6640" spans="37:40">
      <c r="AK6640" s="22"/>
      <c r="AL6640" s="22"/>
      <c r="AM6640" s="22"/>
      <c r="AN6640" s="22"/>
    </row>
    <row r="6641" spans="37:40">
      <c r="AK6641" s="22"/>
      <c r="AL6641" s="22"/>
      <c r="AM6641" s="22"/>
      <c r="AN6641" s="22"/>
    </row>
    <row r="6642" spans="37:40">
      <c r="AK6642" s="22"/>
      <c r="AL6642" s="22"/>
      <c r="AM6642" s="22"/>
      <c r="AN6642" s="22"/>
    </row>
    <row r="6643" spans="37:40">
      <c r="AK6643" s="22"/>
      <c r="AL6643" s="22"/>
      <c r="AM6643" s="22"/>
      <c r="AN6643" s="22"/>
    </row>
    <row r="6644" spans="37:40">
      <c r="AK6644" s="22"/>
      <c r="AL6644" s="22"/>
      <c r="AM6644" s="22"/>
      <c r="AN6644" s="22"/>
    </row>
    <row r="6645" spans="37:40">
      <c r="AK6645" s="22"/>
      <c r="AL6645" s="22"/>
      <c r="AM6645" s="22"/>
      <c r="AN6645" s="22"/>
    </row>
    <row r="6646" spans="37:40">
      <c r="AK6646" s="22"/>
      <c r="AL6646" s="22"/>
      <c r="AM6646" s="22"/>
      <c r="AN6646" s="22"/>
    </row>
    <row r="6647" spans="37:40">
      <c r="AK6647" s="22"/>
      <c r="AL6647" s="22"/>
      <c r="AM6647" s="22"/>
      <c r="AN6647" s="22"/>
    </row>
    <row r="6648" spans="37:40">
      <c r="AK6648" s="22"/>
      <c r="AL6648" s="22"/>
      <c r="AM6648" s="22"/>
      <c r="AN6648" s="22"/>
    </row>
    <row r="6649" spans="37:40">
      <c r="AK6649" s="22"/>
      <c r="AL6649" s="22"/>
      <c r="AM6649" s="22"/>
      <c r="AN6649" s="22"/>
    </row>
    <row r="6650" spans="37:40">
      <c r="AK6650" s="22"/>
      <c r="AL6650" s="22"/>
      <c r="AM6650" s="22"/>
      <c r="AN6650" s="22"/>
    </row>
    <row r="6651" spans="37:40">
      <c r="AK6651" s="22"/>
      <c r="AL6651" s="22"/>
      <c r="AM6651" s="22"/>
      <c r="AN6651" s="22"/>
    </row>
    <row r="6652" spans="37:40">
      <c r="AK6652" s="22"/>
      <c r="AL6652" s="22"/>
      <c r="AM6652" s="22"/>
      <c r="AN6652" s="22"/>
    </row>
    <row r="6653" spans="37:40">
      <c r="AK6653" s="22"/>
      <c r="AL6653" s="22"/>
      <c r="AM6653" s="22"/>
      <c r="AN6653" s="22"/>
    </row>
    <row r="6654" spans="37:40">
      <c r="AK6654" s="22"/>
      <c r="AL6654" s="22"/>
      <c r="AM6654" s="22"/>
      <c r="AN6654" s="22"/>
    </row>
    <row r="6655" spans="37:40">
      <c r="AK6655" s="22"/>
      <c r="AL6655" s="22"/>
      <c r="AM6655" s="22"/>
      <c r="AN6655" s="22"/>
    </row>
    <row r="6656" spans="37:40">
      <c r="AK6656" s="22"/>
      <c r="AL6656" s="22"/>
      <c r="AM6656" s="22"/>
      <c r="AN6656" s="22"/>
    </row>
    <row r="6657" spans="37:40">
      <c r="AK6657" s="22"/>
      <c r="AL6657" s="22"/>
      <c r="AM6657" s="22"/>
      <c r="AN6657" s="22"/>
    </row>
    <row r="6658" spans="37:40">
      <c r="AK6658" s="22"/>
      <c r="AL6658" s="22"/>
      <c r="AM6658" s="22"/>
      <c r="AN6658" s="22"/>
    </row>
    <row r="6659" spans="37:40">
      <c r="AK6659" s="22"/>
      <c r="AL6659" s="22"/>
      <c r="AM6659" s="22"/>
      <c r="AN6659" s="22"/>
    </row>
    <row r="6660" spans="37:40">
      <c r="AK6660" s="22"/>
      <c r="AL6660" s="22"/>
      <c r="AM6660" s="22"/>
      <c r="AN6660" s="22"/>
    </row>
    <row r="6661" spans="37:40">
      <c r="AK6661" s="22"/>
      <c r="AL6661" s="22"/>
      <c r="AM6661" s="22"/>
      <c r="AN6661" s="22"/>
    </row>
    <row r="6662" spans="37:40">
      <c r="AK6662" s="22"/>
      <c r="AL6662" s="22"/>
      <c r="AM6662" s="22"/>
      <c r="AN6662" s="22"/>
    </row>
    <row r="6663" spans="37:40">
      <c r="AK6663" s="22"/>
      <c r="AL6663" s="22"/>
      <c r="AM6663" s="22"/>
      <c r="AN6663" s="22"/>
    </row>
    <row r="6664" spans="37:40">
      <c r="AK6664" s="22"/>
      <c r="AL6664" s="22"/>
      <c r="AM6664" s="22"/>
      <c r="AN6664" s="22"/>
    </row>
    <row r="6665" spans="37:40">
      <c r="AK6665" s="22"/>
      <c r="AL6665" s="22"/>
      <c r="AM6665" s="22"/>
      <c r="AN6665" s="22"/>
    </row>
    <row r="6666" spans="37:40">
      <c r="AK6666" s="22"/>
      <c r="AL6666" s="22"/>
      <c r="AM6666" s="22"/>
      <c r="AN6666" s="22"/>
    </row>
    <row r="6667" spans="37:40">
      <c r="AK6667" s="22"/>
      <c r="AL6667" s="22"/>
      <c r="AM6667" s="22"/>
      <c r="AN6667" s="22"/>
    </row>
    <row r="6668" spans="37:40">
      <c r="AK6668" s="22"/>
      <c r="AL6668" s="22"/>
      <c r="AM6668" s="22"/>
      <c r="AN6668" s="22"/>
    </row>
    <row r="6669" spans="37:40">
      <c r="AK6669" s="22"/>
      <c r="AL6669" s="22"/>
      <c r="AM6669" s="22"/>
      <c r="AN6669" s="22"/>
    </row>
    <row r="6670" spans="37:40">
      <c r="AK6670" s="22"/>
      <c r="AL6670" s="22"/>
      <c r="AM6670" s="22"/>
      <c r="AN6670" s="22"/>
    </row>
    <row r="6671" spans="37:40">
      <c r="AK6671" s="22"/>
      <c r="AL6671" s="22"/>
      <c r="AM6671" s="22"/>
      <c r="AN6671" s="22"/>
    </row>
    <row r="6672" spans="37:40">
      <c r="AK6672" s="22"/>
      <c r="AL6672" s="22"/>
      <c r="AM6672" s="22"/>
      <c r="AN6672" s="22"/>
    </row>
    <row r="6673" spans="37:40">
      <c r="AK6673" s="22"/>
      <c r="AL6673" s="22"/>
      <c r="AM6673" s="22"/>
      <c r="AN6673" s="22"/>
    </row>
    <row r="6674" spans="37:40">
      <c r="AK6674" s="22"/>
      <c r="AL6674" s="22"/>
      <c r="AM6674" s="22"/>
      <c r="AN6674" s="22"/>
    </row>
    <row r="6675" spans="37:40">
      <c r="AK6675" s="22"/>
      <c r="AL6675" s="22"/>
      <c r="AM6675" s="22"/>
      <c r="AN6675" s="22"/>
    </row>
    <row r="6676" spans="37:40">
      <c r="AK6676" s="22"/>
      <c r="AL6676" s="22"/>
      <c r="AM6676" s="22"/>
      <c r="AN6676" s="22"/>
    </row>
    <row r="6677" spans="37:40">
      <c r="AK6677" s="22"/>
      <c r="AL6677" s="22"/>
      <c r="AM6677" s="22"/>
      <c r="AN6677" s="22"/>
    </row>
    <row r="6678" spans="37:40">
      <c r="AK6678" s="22"/>
      <c r="AL6678" s="22"/>
      <c r="AM6678" s="22"/>
      <c r="AN6678" s="22"/>
    </row>
    <row r="6679" spans="37:40">
      <c r="AK6679" s="22"/>
      <c r="AL6679" s="22"/>
      <c r="AM6679" s="22"/>
      <c r="AN6679" s="22"/>
    </row>
    <row r="6680" spans="37:40">
      <c r="AK6680" s="22"/>
      <c r="AL6680" s="22"/>
      <c r="AM6680" s="22"/>
      <c r="AN6680" s="22"/>
    </row>
    <row r="6681" spans="37:40">
      <c r="AK6681" s="22"/>
      <c r="AL6681" s="22"/>
      <c r="AM6681" s="22"/>
      <c r="AN6681" s="22"/>
    </row>
    <row r="6682" spans="37:40">
      <c r="AK6682" s="22"/>
      <c r="AL6682" s="22"/>
      <c r="AM6682" s="22"/>
      <c r="AN6682" s="22"/>
    </row>
    <row r="6683" spans="37:40">
      <c r="AK6683" s="22"/>
      <c r="AL6683" s="22"/>
      <c r="AM6683" s="22"/>
      <c r="AN6683" s="22"/>
    </row>
    <row r="6684" spans="37:40">
      <c r="AK6684" s="22"/>
      <c r="AL6684" s="22"/>
      <c r="AM6684" s="22"/>
      <c r="AN6684" s="22"/>
    </row>
    <row r="6685" spans="37:40">
      <c r="AK6685" s="22"/>
      <c r="AL6685" s="22"/>
      <c r="AM6685" s="22"/>
      <c r="AN6685" s="22"/>
    </row>
    <row r="6686" spans="37:40">
      <c r="AK6686" s="22"/>
      <c r="AL6686" s="22"/>
      <c r="AM6686" s="22"/>
      <c r="AN6686" s="22"/>
    </row>
    <row r="6687" spans="37:40">
      <c r="AK6687" s="22"/>
      <c r="AL6687" s="22"/>
      <c r="AM6687" s="22"/>
      <c r="AN6687" s="22"/>
    </row>
    <row r="6688" spans="37:40">
      <c r="AK6688" s="22"/>
      <c r="AL6688" s="22"/>
      <c r="AM6688" s="22"/>
      <c r="AN6688" s="22"/>
    </row>
    <row r="6689" spans="37:40">
      <c r="AK6689" s="22"/>
      <c r="AL6689" s="22"/>
      <c r="AM6689" s="22"/>
      <c r="AN6689" s="22"/>
    </row>
    <row r="6690" spans="37:40">
      <c r="AK6690" s="22"/>
      <c r="AL6690" s="22"/>
      <c r="AM6690" s="22"/>
      <c r="AN6690" s="22"/>
    </row>
    <row r="6691" spans="37:40">
      <c r="AK6691" s="22"/>
      <c r="AL6691" s="22"/>
      <c r="AM6691" s="22"/>
      <c r="AN6691" s="22"/>
    </row>
    <row r="6692" spans="37:40">
      <c r="AK6692" s="22"/>
      <c r="AL6692" s="22"/>
      <c r="AM6692" s="22"/>
      <c r="AN6692" s="22"/>
    </row>
    <row r="6693" spans="37:40">
      <c r="AK6693" s="22"/>
      <c r="AL6693" s="22"/>
      <c r="AM6693" s="22"/>
      <c r="AN6693" s="22"/>
    </row>
    <row r="6694" spans="37:40">
      <c r="AK6694" s="22"/>
      <c r="AL6694" s="22"/>
      <c r="AM6694" s="22"/>
      <c r="AN6694" s="22"/>
    </row>
    <row r="6695" spans="37:40">
      <c r="AK6695" s="22"/>
      <c r="AL6695" s="22"/>
      <c r="AM6695" s="22"/>
      <c r="AN6695" s="22"/>
    </row>
    <row r="6696" spans="37:40">
      <c r="AK6696" s="22"/>
      <c r="AL6696" s="22"/>
      <c r="AM6696" s="22"/>
      <c r="AN6696" s="22"/>
    </row>
    <row r="6697" spans="37:40">
      <c r="AK6697" s="22"/>
      <c r="AL6697" s="22"/>
      <c r="AM6697" s="22"/>
      <c r="AN6697" s="22"/>
    </row>
    <row r="6698" spans="37:40">
      <c r="AK6698" s="22"/>
      <c r="AL6698" s="22"/>
      <c r="AM6698" s="22"/>
      <c r="AN6698" s="22"/>
    </row>
    <row r="6699" spans="37:40">
      <c r="AK6699" s="22"/>
      <c r="AL6699" s="22"/>
      <c r="AM6699" s="22"/>
      <c r="AN6699" s="22"/>
    </row>
    <row r="6700" spans="37:40">
      <c r="AK6700" s="22"/>
      <c r="AL6700" s="22"/>
      <c r="AM6700" s="22"/>
      <c r="AN6700" s="22"/>
    </row>
    <row r="6701" spans="37:40">
      <c r="AK6701" s="22"/>
      <c r="AL6701" s="22"/>
      <c r="AM6701" s="22"/>
      <c r="AN6701" s="22"/>
    </row>
    <row r="6702" spans="37:40">
      <c r="AK6702" s="22"/>
      <c r="AL6702" s="22"/>
      <c r="AM6702" s="22"/>
      <c r="AN6702" s="22"/>
    </row>
    <row r="6703" spans="37:40">
      <c r="AK6703" s="22"/>
      <c r="AL6703" s="22"/>
      <c r="AM6703" s="22"/>
      <c r="AN6703" s="22"/>
    </row>
    <row r="6704" spans="37:40">
      <c r="AK6704" s="22"/>
      <c r="AL6704" s="22"/>
      <c r="AM6704" s="22"/>
      <c r="AN6704" s="22"/>
    </row>
    <row r="6705" spans="37:40">
      <c r="AK6705" s="22"/>
      <c r="AL6705" s="22"/>
      <c r="AM6705" s="22"/>
      <c r="AN6705" s="22"/>
    </row>
    <row r="6706" spans="37:40">
      <c r="AK6706" s="22"/>
      <c r="AL6706" s="22"/>
      <c r="AM6706" s="22"/>
      <c r="AN6706" s="22"/>
    </row>
    <row r="6707" spans="37:40">
      <c r="AK6707" s="22"/>
      <c r="AL6707" s="22"/>
      <c r="AM6707" s="22"/>
      <c r="AN6707" s="22"/>
    </row>
    <row r="6708" spans="37:40">
      <c r="AK6708" s="22"/>
      <c r="AL6708" s="22"/>
      <c r="AM6708" s="22"/>
      <c r="AN6708" s="22"/>
    </row>
    <row r="6709" spans="37:40">
      <c r="AK6709" s="22"/>
      <c r="AL6709" s="22"/>
      <c r="AM6709" s="22"/>
      <c r="AN6709" s="22"/>
    </row>
    <row r="6710" spans="37:40">
      <c r="AK6710" s="22"/>
      <c r="AL6710" s="22"/>
      <c r="AM6710" s="22"/>
      <c r="AN6710" s="22"/>
    </row>
    <row r="6711" spans="37:40">
      <c r="AK6711" s="22"/>
      <c r="AL6711" s="22"/>
      <c r="AM6711" s="22"/>
      <c r="AN6711" s="22"/>
    </row>
    <row r="6712" spans="37:40">
      <c r="AK6712" s="22"/>
      <c r="AL6712" s="22"/>
      <c r="AM6712" s="22"/>
      <c r="AN6712" s="22"/>
    </row>
    <row r="6713" spans="37:40">
      <c r="AK6713" s="22"/>
      <c r="AL6713" s="22"/>
      <c r="AM6713" s="22"/>
      <c r="AN6713" s="22"/>
    </row>
    <row r="6714" spans="37:40">
      <c r="AK6714" s="22"/>
      <c r="AL6714" s="22"/>
      <c r="AM6714" s="22"/>
      <c r="AN6714" s="22"/>
    </row>
    <row r="6715" spans="37:40">
      <c r="AK6715" s="22"/>
      <c r="AL6715" s="22"/>
      <c r="AM6715" s="22"/>
      <c r="AN6715" s="22"/>
    </row>
    <row r="6716" spans="37:40">
      <c r="AK6716" s="22"/>
      <c r="AL6716" s="22"/>
      <c r="AM6716" s="22"/>
      <c r="AN6716" s="22"/>
    </row>
    <row r="6717" spans="37:40">
      <c r="AK6717" s="22"/>
      <c r="AL6717" s="22"/>
      <c r="AM6717" s="22"/>
      <c r="AN6717" s="22"/>
    </row>
    <row r="6718" spans="37:40">
      <c r="AK6718" s="22"/>
      <c r="AL6718" s="22"/>
      <c r="AM6718" s="22"/>
      <c r="AN6718" s="22"/>
    </row>
    <row r="6719" spans="37:40">
      <c r="AK6719" s="22"/>
      <c r="AL6719" s="22"/>
      <c r="AM6719" s="22"/>
      <c r="AN6719" s="22"/>
    </row>
    <row r="6720" spans="37:40">
      <c r="AK6720" s="22"/>
      <c r="AL6720" s="22"/>
      <c r="AM6720" s="22"/>
      <c r="AN6720" s="22"/>
    </row>
    <row r="6721" spans="37:40">
      <c r="AK6721" s="22"/>
      <c r="AL6721" s="22"/>
      <c r="AM6721" s="22"/>
      <c r="AN6721" s="22"/>
    </row>
    <row r="6722" spans="37:40">
      <c r="AK6722" s="22"/>
      <c r="AL6722" s="22"/>
      <c r="AM6722" s="22"/>
      <c r="AN6722" s="22"/>
    </row>
    <row r="6723" spans="37:40">
      <c r="AK6723" s="22"/>
      <c r="AL6723" s="22"/>
      <c r="AM6723" s="22"/>
      <c r="AN6723" s="22"/>
    </row>
    <row r="6724" spans="37:40">
      <c r="AK6724" s="22"/>
      <c r="AL6724" s="22"/>
      <c r="AM6724" s="22"/>
      <c r="AN6724" s="22"/>
    </row>
    <row r="6725" spans="37:40">
      <c r="AK6725" s="22"/>
      <c r="AL6725" s="22"/>
      <c r="AM6725" s="22"/>
      <c r="AN6725" s="22"/>
    </row>
    <row r="6726" spans="37:40">
      <c r="AK6726" s="22"/>
      <c r="AL6726" s="22"/>
      <c r="AM6726" s="22"/>
      <c r="AN6726" s="22"/>
    </row>
    <row r="6727" spans="37:40">
      <c r="AK6727" s="22"/>
      <c r="AL6727" s="22"/>
      <c r="AM6727" s="22"/>
      <c r="AN6727" s="22"/>
    </row>
    <row r="6728" spans="37:40">
      <c r="AK6728" s="22"/>
      <c r="AL6728" s="22"/>
      <c r="AM6728" s="22"/>
      <c r="AN6728" s="22"/>
    </row>
    <row r="6729" spans="37:40">
      <c r="AK6729" s="22"/>
      <c r="AL6729" s="22"/>
      <c r="AM6729" s="22"/>
      <c r="AN6729" s="22"/>
    </row>
    <row r="6730" spans="37:40">
      <c r="AK6730" s="22"/>
      <c r="AL6730" s="22"/>
      <c r="AM6730" s="22"/>
      <c r="AN6730" s="22"/>
    </row>
    <row r="6731" spans="37:40">
      <c r="AK6731" s="22"/>
      <c r="AL6731" s="22"/>
      <c r="AM6731" s="22"/>
      <c r="AN6731" s="22"/>
    </row>
    <row r="6732" spans="37:40">
      <c r="AK6732" s="22"/>
      <c r="AL6732" s="22"/>
      <c r="AM6732" s="22"/>
      <c r="AN6732" s="22"/>
    </row>
    <row r="6733" spans="37:40">
      <c r="AK6733" s="22"/>
      <c r="AL6733" s="22"/>
      <c r="AM6733" s="22"/>
      <c r="AN6733" s="22"/>
    </row>
    <row r="6734" spans="37:40">
      <c r="AK6734" s="22"/>
      <c r="AL6734" s="22"/>
      <c r="AM6734" s="22"/>
      <c r="AN6734" s="22"/>
    </row>
    <row r="6735" spans="37:40">
      <c r="AK6735" s="22"/>
      <c r="AL6735" s="22"/>
      <c r="AM6735" s="22"/>
      <c r="AN6735" s="22"/>
    </row>
    <row r="6736" spans="37:40">
      <c r="AK6736" s="22"/>
      <c r="AL6736" s="22"/>
      <c r="AM6736" s="22"/>
      <c r="AN6736" s="22"/>
    </row>
    <row r="6737" spans="37:40">
      <c r="AK6737" s="22"/>
      <c r="AL6737" s="22"/>
      <c r="AM6737" s="22"/>
      <c r="AN6737" s="22"/>
    </row>
    <row r="6738" spans="37:40">
      <c r="AK6738" s="22"/>
      <c r="AL6738" s="22"/>
      <c r="AM6738" s="22"/>
      <c r="AN6738" s="22"/>
    </row>
    <row r="6739" spans="37:40">
      <c r="AK6739" s="22"/>
      <c r="AL6739" s="22"/>
      <c r="AM6739" s="22"/>
      <c r="AN6739" s="22"/>
    </row>
    <row r="6740" spans="37:40">
      <c r="AK6740" s="22"/>
      <c r="AL6740" s="22"/>
      <c r="AM6740" s="22"/>
      <c r="AN6740" s="22"/>
    </row>
    <row r="6741" spans="37:40">
      <c r="AK6741" s="22"/>
      <c r="AL6741" s="22"/>
      <c r="AM6741" s="22"/>
      <c r="AN6741" s="22"/>
    </row>
    <row r="6742" spans="37:40">
      <c r="AK6742" s="22"/>
      <c r="AL6742" s="22"/>
      <c r="AM6742" s="22"/>
      <c r="AN6742" s="22"/>
    </row>
    <row r="6743" spans="37:40">
      <c r="AK6743" s="22"/>
      <c r="AL6743" s="22"/>
      <c r="AM6743" s="22"/>
      <c r="AN6743" s="22"/>
    </row>
    <row r="6744" spans="37:40">
      <c r="AK6744" s="22"/>
      <c r="AL6744" s="22"/>
      <c r="AM6744" s="22"/>
      <c r="AN6744" s="22"/>
    </row>
    <row r="6745" spans="37:40">
      <c r="AK6745" s="22"/>
      <c r="AL6745" s="22"/>
      <c r="AM6745" s="22"/>
      <c r="AN6745" s="22"/>
    </row>
    <row r="6746" spans="37:40">
      <c r="AK6746" s="22"/>
      <c r="AL6746" s="22"/>
      <c r="AM6746" s="22"/>
      <c r="AN6746" s="22"/>
    </row>
    <row r="6747" spans="37:40">
      <c r="AK6747" s="22"/>
      <c r="AL6747" s="22"/>
      <c r="AM6747" s="22"/>
      <c r="AN6747" s="22"/>
    </row>
    <row r="6748" spans="37:40">
      <c r="AK6748" s="22"/>
      <c r="AL6748" s="22"/>
      <c r="AM6748" s="22"/>
      <c r="AN6748" s="22"/>
    </row>
    <row r="6749" spans="37:40">
      <c r="AK6749" s="22"/>
      <c r="AL6749" s="22"/>
      <c r="AM6749" s="22"/>
      <c r="AN6749" s="22"/>
    </row>
    <row r="6750" spans="37:40">
      <c r="AK6750" s="22"/>
      <c r="AL6750" s="22"/>
      <c r="AM6750" s="22"/>
      <c r="AN6750" s="22"/>
    </row>
    <row r="6751" spans="37:40">
      <c r="AK6751" s="22"/>
      <c r="AL6751" s="22"/>
      <c r="AM6751" s="22"/>
      <c r="AN6751" s="22"/>
    </row>
    <row r="6752" spans="37:40">
      <c r="AK6752" s="22"/>
      <c r="AL6752" s="22"/>
      <c r="AM6752" s="22"/>
      <c r="AN6752" s="22"/>
    </row>
    <row r="6753" spans="37:40">
      <c r="AK6753" s="22"/>
      <c r="AL6753" s="22"/>
      <c r="AM6753" s="22"/>
      <c r="AN6753" s="22"/>
    </row>
    <row r="6754" spans="37:40">
      <c r="AK6754" s="22"/>
      <c r="AL6754" s="22"/>
      <c r="AM6754" s="22"/>
      <c r="AN6754" s="22"/>
    </row>
    <row r="6755" spans="37:40">
      <c r="AK6755" s="22"/>
      <c r="AL6755" s="22"/>
      <c r="AM6755" s="22"/>
      <c r="AN6755" s="22"/>
    </row>
    <row r="6756" spans="37:40">
      <c r="AK6756" s="22"/>
      <c r="AL6756" s="22"/>
      <c r="AM6756" s="22"/>
      <c r="AN6756" s="22"/>
    </row>
    <row r="6757" spans="37:40">
      <c r="AK6757" s="22"/>
      <c r="AL6757" s="22"/>
      <c r="AM6757" s="22"/>
      <c r="AN6757" s="22"/>
    </row>
    <row r="6758" spans="37:40">
      <c r="AK6758" s="22"/>
      <c r="AL6758" s="22"/>
      <c r="AM6758" s="22"/>
      <c r="AN6758" s="22"/>
    </row>
    <row r="6759" spans="37:40">
      <c r="AK6759" s="22"/>
      <c r="AL6759" s="22"/>
      <c r="AM6759" s="22"/>
      <c r="AN6759" s="22"/>
    </row>
    <row r="6760" spans="37:40">
      <c r="AK6760" s="22"/>
      <c r="AL6760" s="22"/>
      <c r="AM6760" s="22"/>
      <c r="AN6760" s="22"/>
    </row>
    <row r="6761" spans="37:40">
      <c r="AK6761" s="22"/>
      <c r="AL6761" s="22"/>
      <c r="AM6761" s="22"/>
      <c r="AN6761" s="22"/>
    </row>
    <row r="6762" spans="37:40">
      <c r="AK6762" s="22"/>
      <c r="AL6762" s="22"/>
      <c r="AM6762" s="22"/>
      <c r="AN6762" s="22"/>
    </row>
    <row r="6763" spans="37:40">
      <c r="AK6763" s="22"/>
      <c r="AL6763" s="22"/>
      <c r="AM6763" s="22"/>
      <c r="AN6763" s="22"/>
    </row>
    <row r="6764" spans="37:40">
      <c r="AK6764" s="22"/>
      <c r="AL6764" s="22"/>
      <c r="AM6764" s="22"/>
      <c r="AN6764" s="22"/>
    </row>
    <row r="6765" spans="37:40">
      <c r="AK6765" s="22"/>
      <c r="AL6765" s="22"/>
      <c r="AM6765" s="22"/>
      <c r="AN6765" s="22"/>
    </row>
    <row r="6766" spans="37:40">
      <c r="AK6766" s="22"/>
      <c r="AL6766" s="22"/>
      <c r="AM6766" s="22"/>
      <c r="AN6766" s="22"/>
    </row>
    <row r="6767" spans="37:40">
      <c r="AK6767" s="22"/>
      <c r="AL6767" s="22"/>
      <c r="AM6767" s="22"/>
      <c r="AN6767" s="22"/>
    </row>
    <row r="6768" spans="37:40">
      <c r="AK6768" s="22"/>
      <c r="AL6768" s="22"/>
      <c r="AM6768" s="22"/>
      <c r="AN6768" s="22"/>
    </row>
    <row r="6769" spans="37:40">
      <c r="AK6769" s="22"/>
      <c r="AL6769" s="22"/>
      <c r="AM6769" s="22"/>
      <c r="AN6769" s="22"/>
    </row>
    <row r="6770" spans="37:40">
      <c r="AK6770" s="22"/>
      <c r="AL6770" s="22"/>
      <c r="AM6770" s="22"/>
      <c r="AN6770" s="22"/>
    </row>
    <row r="6771" spans="37:40">
      <c r="AK6771" s="22"/>
      <c r="AL6771" s="22"/>
      <c r="AM6771" s="22"/>
      <c r="AN6771" s="22"/>
    </row>
    <row r="6772" spans="37:40">
      <c r="AK6772" s="22"/>
      <c r="AL6772" s="22"/>
      <c r="AM6772" s="22"/>
      <c r="AN6772" s="22"/>
    </row>
    <row r="6773" spans="37:40">
      <c r="AK6773" s="22"/>
      <c r="AL6773" s="22"/>
      <c r="AM6773" s="22"/>
      <c r="AN6773" s="22"/>
    </row>
    <row r="6774" spans="37:40">
      <c r="AK6774" s="22"/>
      <c r="AL6774" s="22"/>
      <c r="AM6774" s="22"/>
      <c r="AN6774" s="22"/>
    </row>
    <row r="6775" spans="37:40">
      <c r="AK6775" s="22"/>
      <c r="AL6775" s="22"/>
      <c r="AM6775" s="22"/>
      <c r="AN6775" s="22"/>
    </row>
    <row r="6776" spans="37:40">
      <c r="AK6776" s="22"/>
      <c r="AL6776" s="22"/>
      <c r="AM6776" s="22"/>
      <c r="AN6776" s="22"/>
    </row>
    <row r="6777" spans="37:40">
      <c r="AK6777" s="22"/>
      <c r="AL6777" s="22"/>
      <c r="AM6777" s="22"/>
      <c r="AN6777" s="22"/>
    </row>
    <row r="6778" spans="37:40">
      <c r="AK6778" s="22"/>
      <c r="AL6778" s="22"/>
      <c r="AM6778" s="22"/>
      <c r="AN6778" s="22"/>
    </row>
    <row r="6779" spans="37:40">
      <c r="AK6779" s="22"/>
      <c r="AL6779" s="22"/>
      <c r="AM6779" s="22"/>
      <c r="AN6779" s="22"/>
    </row>
    <row r="6780" spans="37:40">
      <c r="AK6780" s="22"/>
      <c r="AL6780" s="22"/>
      <c r="AM6780" s="22"/>
      <c r="AN6780" s="22"/>
    </row>
    <row r="6781" spans="37:40">
      <c r="AK6781" s="22"/>
      <c r="AL6781" s="22"/>
      <c r="AM6781" s="22"/>
      <c r="AN6781" s="22"/>
    </row>
    <row r="6782" spans="37:40">
      <c r="AK6782" s="22"/>
      <c r="AL6782" s="22"/>
      <c r="AM6782" s="22"/>
      <c r="AN6782" s="22"/>
    </row>
    <row r="6783" spans="37:40">
      <c r="AK6783" s="22"/>
      <c r="AL6783" s="22"/>
      <c r="AM6783" s="22"/>
      <c r="AN6783" s="22"/>
    </row>
    <row r="6784" spans="37:40">
      <c r="AK6784" s="22"/>
      <c r="AL6784" s="22"/>
      <c r="AM6784" s="22"/>
      <c r="AN6784" s="22"/>
    </row>
    <row r="6785" spans="37:40">
      <c r="AK6785" s="22"/>
      <c r="AL6785" s="22"/>
      <c r="AM6785" s="22"/>
      <c r="AN6785" s="22"/>
    </row>
    <row r="6786" spans="37:40">
      <c r="AK6786" s="22"/>
      <c r="AL6786" s="22"/>
      <c r="AM6786" s="22"/>
      <c r="AN6786" s="22"/>
    </row>
    <row r="6787" spans="37:40">
      <c r="AK6787" s="22"/>
      <c r="AL6787" s="22"/>
      <c r="AM6787" s="22"/>
      <c r="AN6787" s="22"/>
    </row>
    <row r="6788" spans="37:40">
      <c r="AK6788" s="22"/>
      <c r="AL6788" s="22"/>
      <c r="AM6788" s="22"/>
      <c r="AN6788" s="22"/>
    </row>
    <row r="6789" spans="37:40">
      <c r="AK6789" s="22"/>
      <c r="AL6789" s="22"/>
      <c r="AM6789" s="22"/>
      <c r="AN6789" s="22"/>
    </row>
    <row r="6790" spans="37:40">
      <c r="AK6790" s="22"/>
      <c r="AL6790" s="22"/>
      <c r="AM6790" s="22"/>
      <c r="AN6790" s="22"/>
    </row>
    <row r="6791" spans="37:40">
      <c r="AK6791" s="22"/>
      <c r="AL6791" s="22"/>
      <c r="AM6791" s="22"/>
      <c r="AN6791" s="22"/>
    </row>
    <row r="6792" spans="37:40">
      <c r="AK6792" s="22"/>
      <c r="AL6792" s="22"/>
      <c r="AM6792" s="22"/>
      <c r="AN6792" s="22"/>
    </row>
    <row r="6793" spans="37:40">
      <c r="AK6793" s="22"/>
      <c r="AL6793" s="22"/>
      <c r="AM6793" s="22"/>
      <c r="AN6793" s="22"/>
    </row>
    <row r="6794" spans="37:40">
      <c r="AK6794" s="22"/>
      <c r="AL6794" s="22"/>
      <c r="AM6794" s="22"/>
      <c r="AN6794" s="22"/>
    </row>
    <row r="6795" spans="37:40">
      <c r="AK6795" s="22"/>
      <c r="AL6795" s="22"/>
      <c r="AM6795" s="22"/>
      <c r="AN6795" s="22"/>
    </row>
    <row r="6796" spans="37:40">
      <c r="AK6796" s="22"/>
      <c r="AL6796" s="22"/>
      <c r="AM6796" s="22"/>
      <c r="AN6796" s="22"/>
    </row>
    <row r="6797" spans="37:40">
      <c r="AK6797" s="22"/>
      <c r="AL6797" s="22"/>
      <c r="AM6797" s="22"/>
      <c r="AN6797" s="22"/>
    </row>
    <row r="6798" spans="37:40">
      <c r="AK6798" s="22"/>
      <c r="AL6798" s="22"/>
      <c r="AM6798" s="22"/>
      <c r="AN6798" s="22"/>
    </row>
    <row r="6799" spans="37:40">
      <c r="AK6799" s="22"/>
      <c r="AL6799" s="22"/>
      <c r="AM6799" s="22"/>
      <c r="AN6799" s="22"/>
    </row>
    <row r="6800" spans="37:40">
      <c r="AK6800" s="22"/>
      <c r="AL6800" s="22"/>
      <c r="AM6800" s="22"/>
      <c r="AN6800" s="22"/>
    </row>
    <row r="6801" spans="37:40">
      <c r="AK6801" s="22"/>
      <c r="AL6801" s="22"/>
      <c r="AM6801" s="22"/>
      <c r="AN6801" s="22"/>
    </row>
    <row r="6802" spans="37:40">
      <c r="AK6802" s="22"/>
      <c r="AL6802" s="22"/>
      <c r="AM6802" s="22"/>
      <c r="AN6802" s="22"/>
    </row>
    <row r="6803" spans="37:40">
      <c r="AK6803" s="22"/>
      <c r="AL6803" s="22"/>
      <c r="AM6803" s="22"/>
      <c r="AN6803" s="22"/>
    </row>
    <row r="6804" spans="37:40">
      <c r="AK6804" s="22"/>
      <c r="AL6804" s="22"/>
      <c r="AM6804" s="22"/>
      <c r="AN6804" s="22"/>
    </row>
    <row r="6805" spans="37:40">
      <c r="AK6805" s="22"/>
      <c r="AL6805" s="22"/>
      <c r="AM6805" s="22"/>
      <c r="AN6805" s="22"/>
    </row>
    <row r="6806" spans="37:40">
      <c r="AK6806" s="22"/>
      <c r="AL6806" s="22"/>
      <c r="AM6806" s="22"/>
      <c r="AN6806" s="22"/>
    </row>
    <row r="6807" spans="37:40">
      <c r="AK6807" s="22"/>
      <c r="AL6807" s="22"/>
      <c r="AM6807" s="22"/>
      <c r="AN6807" s="22"/>
    </row>
    <row r="6808" spans="37:40">
      <c r="AK6808" s="22"/>
      <c r="AL6808" s="22"/>
      <c r="AM6808" s="22"/>
      <c r="AN6808" s="22"/>
    </row>
    <row r="6809" spans="37:40">
      <c r="AK6809" s="22"/>
      <c r="AL6809" s="22"/>
      <c r="AM6809" s="22"/>
      <c r="AN6809" s="22"/>
    </row>
    <row r="6810" spans="37:40">
      <c r="AK6810" s="22"/>
      <c r="AL6810" s="22"/>
      <c r="AM6810" s="22"/>
      <c r="AN6810" s="22"/>
    </row>
    <row r="6811" spans="37:40">
      <c r="AK6811" s="22"/>
      <c r="AL6811" s="22"/>
      <c r="AM6811" s="22"/>
      <c r="AN6811" s="22"/>
    </row>
    <row r="6812" spans="37:40">
      <c r="AK6812" s="22"/>
      <c r="AL6812" s="22"/>
      <c r="AM6812" s="22"/>
      <c r="AN6812" s="22"/>
    </row>
    <row r="6813" spans="37:40">
      <c r="AK6813" s="22"/>
      <c r="AL6813" s="22"/>
      <c r="AM6813" s="22"/>
      <c r="AN6813" s="22"/>
    </row>
    <row r="6814" spans="37:40">
      <c r="AK6814" s="22"/>
      <c r="AL6814" s="22"/>
      <c r="AM6814" s="22"/>
      <c r="AN6814" s="22"/>
    </row>
    <row r="6815" spans="37:40">
      <c r="AK6815" s="22"/>
      <c r="AL6815" s="22"/>
      <c r="AM6815" s="22"/>
      <c r="AN6815" s="22"/>
    </row>
    <row r="6816" spans="37:40">
      <c r="AK6816" s="22"/>
      <c r="AL6816" s="22"/>
      <c r="AM6816" s="22"/>
      <c r="AN6816" s="22"/>
    </row>
    <row r="6817" spans="37:40">
      <c r="AK6817" s="22"/>
      <c r="AL6817" s="22"/>
      <c r="AM6817" s="22"/>
      <c r="AN6817" s="22"/>
    </row>
    <row r="6818" spans="37:40">
      <c r="AK6818" s="22"/>
      <c r="AL6818" s="22"/>
      <c r="AM6818" s="22"/>
      <c r="AN6818" s="22"/>
    </row>
    <row r="6819" spans="37:40">
      <c r="AK6819" s="22"/>
      <c r="AL6819" s="22"/>
      <c r="AM6819" s="22"/>
      <c r="AN6819" s="22"/>
    </row>
    <row r="6820" spans="37:40">
      <c r="AK6820" s="22"/>
      <c r="AL6820" s="22"/>
      <c r="AM6820" s="22"/>
      <c r="AN6820" s="22"/>
    </row>
    <row r="6821" spans="37:40">
      <c r="AK6821" s="22"/>
      <c r="AL6821" s="22"/>
      <c r="AM6821" s="22"/>
      <c r="AN6821" s="22"/>
    </row>
    <row r="6822" spans="37:40">
      <c r="AK6822" s="22"/>
      <c r="AL6822" s="22"/>
      <c r="AM6822" s="22"/>
      <c r="AN6822" s="22"/>
    </row>
    <row r="6823" spans="37:40">
      <c r="AK6823" s="22"/>
      <c r="AL6823" s="22"/>
      <c r="AM6823" s="22"/>
      <c r="AN6823" s="22"/>
    </row>
    <row r="6824" spans="37:40">
      <c r="AK6824" s="22"/>
      <c r="AL6824" s="22"/>
      <c r="AM6824" s="22"/>
      <c r="AN6824" s="22"/>
    </row>
    <row r="6825" spans="37:40">
      <c r="AK6825" s="22"/>
      <c r="AL6825" s="22"/>
      <c r="AM6825" s="22"/>
      <c r="AN6825" s="22"/>
    </row>
    <row r="6826" spans="37:40">
      <c r="AK6826" s="22"/>
      <c r="AL6826" s="22"/>
      <c r="AM6826" s="22"/>
      <c r="AN6826" s="22"/>
    </row>
    <row r="6827" spans="37:40">
      <c r="AK6827" s="22"/>
      <c r="AL6827" s="22"/>
      <c r="AM6827" s="22"/>
      <c r="AN6827" s="22"/>
    </row>
    <row r="6828" spans="37:40">
      <c r="AK6828" s="22"/>
      <c r="AL6828" s="22"/>
      <c r="AM6828" s="22"/>
      <c r="AN6828" s="22"/>
    </row>
    <row r="6829" spans="37:40">
      <c r="AK6829" s="22"/>
      <c r="AL6829" s="22"/>
      <c r="AM6829" s="22"/>
      <c r="AN6829" s="22"/>
    </row>
    <row r="6830" spans="37:40">
      <c r="AK6830" s="22"/>
      <c r="AL6830" s="22"/>
      <c r="AM6830" s="22"/>
      <c r="AN6830" s="22"/>
    </row>
    <row r="6831" spans="37:40">
      <c r="AK6831" s="22"/>
      <c r="AL6831" s="22"/>
      <c r="AM6831" s="22"/>
      <c r="AN6831" s="22"/>
    </row>
    <row r="6832" spans="37:40">
      <c r="AK6832" s="22"/>
      <c r="AL6832" s="22"/>
      <c r="AM6832" s="22"/>
      <c r="AN6832" s="22"/>
    </row>
    <row r="6833" spans="37:40">
      <c r="AK6833" s="22"/>
      <c r="AL6833" s="22"/>
      <c r="AM6833" s="22"/>
      <c r="AN6833" s="22"/>
    </row>
    <row r="6834" spans="37:40">
      <c r="AK6834" s="22"/>
      <c r="AL6834" s="22"/>
      <c r="AM6834" s="22"/>
      <c r="AN6834" s="22"/>
    </row>
    <row r="6835" spans="37:40">
      <c r="AK6835" s="22"/>
      <c r="AL6835" s="22"/>
      <c r="AM6835" s="22"/>
      <c r="AN6835" s="22"/>
    </row>
    <row r="6836" spans="37:40">
      <c r="AK6836" s="22"/>
      <c r="AL6836" s="22"/>
      <c r="AM6836" s="22"/>
      <c r="AN6836" s="22"/>
    </row>
    <row r="6837" spans="37:40">
      <c r="AK6837" s="22"/>
      <c r="AL6837" s="22"/>
      <c r="AM6837" s="22"/>
      <c r="AN6837" s="22"/>
    </row>
    <row r="6838" spans="37:40">
      <c r="AK6838" s="22"/>
      <c r="AL6838" s="22"/>
      <c r="AM6838" s="22"/>
      <c r="AN6838" s="22"/>
    </row>
    <row r="6839" spans="37:40">
      <c r="AK6839" s="22"/>
      <c r="AL6839" s="22"/>
      <c r="AM6839" s="22"/>
      <c r="AN6839" s="22"/>
    </row>
    <row r="6840" spans="37:40">
      <c r="AK6840" s="22"/>
      <c r="AL6840" s="22"/>
      <c r="AM6840" s="22"/>
      <c r="AN6840" s="22"/>
    </row>
    <row r="6841" spans="37:40">
      <c r="AK6841" s="22"/>
      <c r="AL6841" s="22"/>
      <c r="AM6841" s="22"/>
      <c r="AN6841" s="22"/>
    </row>
    <row r="6842" spans="37:40">
      <c r="AK6842" s="22"/>
      <c r="AL6842" s="22"/>
      <c r="AM6842" s="22"/>
      <c r="AN6842" s="22"/>
    </row>
    <row r="6843" spans="37:40">
      <c r="AK6843" s="22"/>
      <c r="AL6843" s="22"/>
      <c r="AM6843" s="22"/>
      <c r="AN6843" s="22"/>
    </row>
    <row r="6844" spans="37:40">
      <c r="AK6844" s="22"/>
      <c r="AL6844" s="22"/>
      <c r="AM6844" s="22"/>
      <c r="AN6844" s="22"/>
    </row>
    <row r="6845" spans="37:40">
      <c r="AK6845" s="22"/>
      <c r="AL6845" s="22"/>
      <c r="AM6845" s="22"/>
      <c r="AN6845" s="22"/>
    </row>
    <row r="6846" spans="37:40">
      <c r="AK6846" s="22"/>
      <c r="AL6846" s="22"/>
      <c r="AM6846" s="22"/>
      <c r="AN6846" s="22"/>
    </row>
    <row r="6847" spans="37:40">
      <c r="AK6847" s="22"/>
      <c r="AL6847" s="22"/>
      <c r="AM6847" s="22"/>
      <c r="AN6847" s="22"/>
    </row>
    <row r="6848" spans="37:40">
      <c r="AK6848" s="22"/>
      <c r="AL6848" s="22"/>
      <c r="AM6848" s="22"/>
      <c r="AN6848" s="22"/>
    </row>
    <row r="6849" spans="37:40">
      <c r="AK6849" s="22"/>
      <c r="AL6849" s="22"/>
      <c r="AM6849" s="22"/>
      <c r="AN6849" s="22"/>
    </row>
    <row r="6850" spans="37:40">
      <c r="AK6850" s="22"/>
      <c r="AL6850" s="22"/>
      <c r="AM6850" s="22"/>
      <c r="AN6850" s="22"/>
    </row>
    <row r="6851" spans="37:40">
      <c r="AK6851" s="22"/>
      <c r="AL6851" s="22"/>
      <c r="AM6851" s="22"/>
      <c r="AN6851" s="22"/>
    </row>
    <row r="6852" spans="37:40">
      <c r="AK6852" s="22"/>
      <c r="AL6852" s="22"/>
      <c r="AM6852" s="22"/>
      <c r="AN6852" s="22"/>
    </row>
    <row r="6853" spans="37:40">
      <c r="AK6853" s="22"/>
      <c r="AL6853" s="22"/>
      <c r="AM6853" s="22"/>
      <c r="AN6853" s="22"/>
    </row>
    <row r="6854" spans="37:40">
      <c r="AK6854" s="22"/>
      <c r="AL6854" s="22"/>
      <c r="AM6854" s="22"/>
      <c r="AN6854" s="22"/>
    </row>
    <row r="6855" spans="37:40">
      <c r="AK6855" s="22"/>
      <c r="AL6855" s="22"/>
      <c r="AM6855" s="22"/>
      <c r="AN6855" s="22"/>
    </row>
    <row r="6856" spans="37:40">
      <c r="AK6856" s="22"/>
      <c r="AL6856" s="22"/>
      <c r="AM6856" s="22"/>
      <c r="AN6856" s="22"/>
    </row>
    <row r="6857" spans="37:40">
      <c r="AK6857" s="22"/>
      <c r="AL6857" s="22"/>
      <c r="AM6857" s="22"/>
      <c r="AN6857" s="22"/>
    </row>
    <row r="6858" spans="37:40">
      <c r="AK6858" s="22"/>
      <c r="AL6858" s="22"/>
      <c r="AM6858" s="22"/>
      <c r="AN6858" s="22"/>
    </row>
    <row r="6859" spans="37:40">
      <c r="AK6859" s="22"/>
      <c r="AL6859" s="22"/>
      <c r="AM6859" s="22"/>
      <c r="AN6859" s="22"/>
    </row>
    <row r="6860" spans="37:40">
      <c r="AK6860" s="22"/>
      <c r="AL6860" s="22"/>
      <c r="AM6860" s="22"/>
      <c r="AN6860" s="22"/>
    </row>
    <row r="6861" spans="37:40">
      <c r="AK6861" s="22"/>
      <c r="AL6861" s="22"/>
      <c r="AM6861" s="22"/>
      <c r="AN6861" s="22"/>
    </row>
    <row r="6862" spans="37:40">
      <c r="AK6862" s="22"/>
      <c r="AL6862" s="22"/>
      <c r="AM6862" s="22"/>
      <c r="AN6862" s="22"/>
    </row>
    <row r="6863" spans="37:40">
      <c r="AK6863" s="22"/>
      <c r="AL6863" s="22"/>
      <c r="AM6863" s="22"/>
      <c r="AN6863" s="22"/>
    </row>
    <row r="6864" spans="37:40">
      <c r="AK6864" s="22"/>
      <c r="AL6864" s="22"/>
      <c r="AM6864" s="22"/>
      <c r="AN6864" s="22"/>
    </row>
    <row r="6865" spans="37:40">
      <c r="AK6865" s="22"/>
      <c r="AL6865" s="22"/>
      <c r="AM6865" s="22"/>
      <c r="AN6865" s="22"/>
    </row>
    <row r="6866" spans="37:40">
      <c r="AK6866" s="22"/>
      <c r="AL6866" s="22"/>
      <c r="AM6866" s="22"/>
      <c r="AN6866" s="22"/>
    </row>
    <row r="6867" spans="37:40">
      <c r="AK6867" s="22"/>
      <c r="AL6867" s="22"/>
      <c r="AM6867" s="22"/>
      <c r="AN6867" s="22"/>
    </row>
    <row r="6868" spans="37:40">
      <c r="AK6868" s="22"/>
      <c r="AL6868" s="22"/>
      <c r="AM6868" s="22"/>
      <c r="AN6868" s="22"/>
    </row>
    <row r="6869" spans="37:40">
      <c r="AK6869" s="22"/>
      <c r="AL6869" s="22"/>
      <c r="AM6869" s="22"/>
      <c r="AN6869" s="22"/>
    </row>
    <row r="6870" spans="37:40">
      <c r="AK6870" s="22"/>
      <c r="AL6870" s="22"/>
      <c r="AM6870" s="22"/>
      <c r="AN6870" s="22"/>
    </row>
    <row r="6871" spans="37:40">
      <c r="AK6871" s="22"/>
      <c r="AL6871" s="22"/>
      <c r="AM6871" s="22"/>
      <c r="AN6871" s="22"/>
    </row>
    <row r="6872" spans="37:40">
      <c r="AK6872" s="22"/>
      <c r="AL6872" s="22"/>
      <c r="AM6872" s="22"/>
      <c r="AN6872" s="22"/>
    </row>
    <row r="6873" spans="37:40">
      <c r="AK6873" s="22"/>
      <c r="AL6873" s="22"/>
      <c r="AM6873" s="22"/>
      <c r="AN6873" s="22"/>
    </row>
    <row r="6874" spans="37:40">
      <c r="AK6874" s="22"/>
      <c r="AL6874" s="22"/>
      <c r="AM6874" s="22"/>
      <c r="AN6874" s="22"/>
    </row>
    <row r="6875" spans="37:40">
      <c r="AK6875" s="22"/>
      <c r="AL6875" s="22"/>
      <c r="AM6875" s="22"/>
      <c r="AN6875" s="22"/>
    </row>
    <row r="6876" spans="37:40">
      <c r="AK6876" s="22"/>
      <c r="AL6876" s="22"/>
      <c r="AM6876" s="22"/>
      <c r="AN6876" s="22"/>
    </row>
    <row r="6877" spans="37:40">
      <c r="AK6877" s="22"/>
      <c r="AL6877" s="22"/>
      <c r="AM6877" s="22"/>
      <c r="AN6877" s="22"/>
    </row>
    <row r="6878" spans="37:40">
      <c r="AK6878" s="22"/>
      <c r="AL6878" s="22"/>
      <c r="AM6878" s="22"/>
      <c r="AN6878" s="22"/>
    </row>
    <row r="6879" spans="37:40">
      <c r="AK6879" s="22"/>
      <c r="AL6879" s="22"/>
      <c r="AM6879" s="22"/>
      <c r="AN6879" s="22"/>
    </row>
    <row r="6880" spans="37:40">
      <c r="AK6880" s="22"/>
      <c r="AL6880" s="22"/>
      <c r="AM6880" s="22"/>
      <c r="AN6880" s="22"/>
    </row>
    <row r="6881" spans="37:40">
      <c r="AK6881" s="22"/>
      <c r="AL6881" s="22"/>
      <c r="AM6881" s="22"/>
      <c r="AN6881" s="22"/>
    </row>
    <row r="6882" spans="37:40">
      <c r="AK6882" s="22"/>
      <c r="AL6882" s="22"/>
      <c r="AM6882" s="22"/>
      <c r="AN6882" s="22"/>
    </row>
    <row r="6883" spans="37:40">
      <c r="AK6883" s="22"/>
      <c r="AL6883" s="22"/>
      <c r="AM6883" s="22"/>
      <c r="AN6883" s="22"/>
    </row>
    <row r="6884" spans="37:40">
      <c r="AK6884" s="22"/>
      <c r="AL6884" s="22"/>
      <c r="AM6884" s="22"/>
      <c r="AN6884" s="22"/>
    </row>
    <row r="6885" spans="37:40">
      <c r="AK6885" s="22"/>
      <c r="AL6885" s="22"/>
      <c r="AM6885" s="22"/>
      <c r="AN6885" s="22"/>
    </row>
    <row r="6886" spans="37:40">
      <c r="AK6886" s="22"/>
      <c r="AL6886" s="22"/>
      <c r="AM6886" s="22"/>
      <c r="AN6886" s="22"/>
    </row>
    <row r="6887" spans="37:40">
      <c r="AK6887" s="22"/>
      <c r="AL6887" s="22"/>
      <c r="AM6887" s="22"/>
      <c r="AN6887" s="22"/>
    </row>
    <row r="6888" spans="37:40">
      <c r="AK6888" s="22"/>
      <c r="AL6888" s="22"/>
      <c r="AM6888" s="22"/>
      <c r="AN6888" s="22"/>
    </row>
    <row r="6889" spans="37:40">
      <c r="AK6889" s="22"/>
      <c r="AL6889" s="22"/>
      <c r="AM6889" s="22"/>
      <c r="AN6889" s="22"/>
    </row>
    <row r="6890" spans="37:40">
      <c r="AK6890" s="22"/>
      <c r="AL6890" s="22"/>
      <c r="AM6890" s="22"/>
      <c r="AN6890" s="22"/>
    </row>
    <row r="6891" spans="37:40">
      <c r="AK6891" s="22"/>
      <c r="AL6891" s="22"/>
      <c r="AM6891" s="22"/>
      <c r="AN6891" s="22"/>
    </row>
    <row r="6892" spans="37:40">
      <c r="AK6892" s="22"/>
      <c r="AL6892" s="22"/>
      <c r="AM6892" s="22"/>
      <c r="AN6892" s="22"/>
    </row>
    <row r="6893" spans="37:40">
      <c r="AK6893" s="22"/>
      <c r="AL6893" s="22"/>
      <c r="AM6893" s="22"/>
      <c r="AN6893" s="22"/>
    </row>
    <row r="6894" spans="37:40">
      <c r="AK6894" s="22"/>
      <c r="AL6894" s="22"/>
      <c r="AM6894" s="22"/>
      <c r="AN6894" s="22"/>
    </row>
    <row r="6895" spans="37:40">
      <c r="AK6895" s="22"/>
      <c r="AL6895" s="22"/>
      <c r="AM6895" s="22"/>
      <c r="AN6895" s="22"/>
    </row>
    <row r="6896" spans="37:40">
      <c r="AK6896" s="22"/>
      <c r="AL6896" s="22"/>
      <c r="AM6896" s="22"/>
      <c r="AN6896" s="22"/>
    </row>
    <row r="6897" spans="37:40">
      <c r="AK6897" s="22"/>
      <c r="AL6897" s="22"/>
      <c r="AM6897" s="22"/>
      <c r="AN6897" s="22"/>
    </row>
    <row r="6898" spans="37:40">
      <c r="AK6898" s="22"/>
      <c r="AL6898" s="22"/>
      <c r="AM6898" s="22"/>
      <c r="AN6898" s="22"/>
    </row>
    <row r="6899" spans="37:40">
      <c r="AK6899" s="22"/>
      <c r="AL6899" s="22"/>
      <c r="AM6899" s="22"/>
      <c r="AN6899" s="22"/>
    </row>
    <row r="6900" spans="37:40">
      <c r="AK6900" s="22"/>
      <c r="AL6900" s="22"/>
      <c r="AM6900" s="22"/>
      <c r="AN6900" s="22"/>
    </row>
    <row r="6901" spans="37:40">
      <c r="AK6901" s="22"/>
      <c r="AL6901" s="22"/>
      <c r="AM6901" s="22"/>
      <c r="AN6901" s="22"/>
    </row>
    <row r="6902" spans="37:40">
      <c r="AK6902" s="22"/>
      <c r="AL6902" s="22"/>
      <c r="AM6902" s="22"/>
      <c r="AN6902" s="22"/>
    </row>
    <row r="6903" spans="37:40">
      <c r="AK6903" s="22"/>
      <c r="AL6903" s="22"/>
      <c r="AM6903" s="22"/>
      <c r="AN6903" s="22"/>
    </row>
    <row r="6904" spans="37:40">
      <c r="AK6904" s="22"/>
      <c r="AL6904" s="22"/>
      <c r="AM6904" s="22"/>
      <c r="AN6904" s="22"/>
    </row>
    <row r="6905" spans="37:40">
      <c r="AK6905" s="22"/>
      <c r="AL6905" s="22"/>
      <c r="AM6905" s="22"/>
      <c r="AN6905" s="22"/>
    </row>
    <row r="6906" spans="37:40">
      <c r="AK6906" s="22"/>
      <c r="AL6906" s="22"/>
      <c r="AM6906" s="22"/>
      <c r="AN6906" s="22"/>
    </row>
    <row r="6907" spans="37:40">
      <c r="AK6907" s="22"/>
      <c r="AL6907" s="22"/>
      <c r="AM6907" s="22"/>
      <c r="AN6907" s="22"/>
    </row>
    <row r="6908" spans="37:40">
      <c r="AK6908" s="22"/>
      <c r="AL6908" s="22"/>
      <c r="AM6908" s="22"/>
      <c r="AN6908" s="22"/>
    </row>
    <row r="6909" spans="37:40">
      <c r="AK6909" s="22"/>
      <c r="AL6909" s="22"/>
      <c r="AM6909" s="22"/>
      <c r="AN6909" s="22"/>
    </row>
    <row r="6910" spans="37:40">
      <c r="AK6910" s="22"/>
      <c r="AL6910" s="22"/>
      <c r="AM6910" s="22"/>
      <c r="AN6910" s="22"/>
    </row>
    <row r="6911" spans="37:40">
      <c r="AK6911" s="22"/>
      <c r="AL6911" s="22"/>
      <c r="AM6911" s="22"/>
      <c r="AN6911" s="22"/>
    </row>
    <row r="6912" spans="37:40">
      <c r="AK6912" s="22"/>
      <c r="AL6912" s="22"/>
      <c r="AM6912" s="22"/>
      <c r="AN6912" s="22"/>
    </row>
    <row r="6913" spans="37:40">
      <c r="AK6913" s="22"/>
      <c r="AL6913" s="22"/>
      <c r="AM6913" s="22"/>
      <c r="AN6913" s="22"/>
    </row>
    <row r="6914" spans="37:40">
      <c r="AK6914" s="22"/>
      <c r="AL6914" s="22"/>
      <c r="AM6914" s="22"/>
      <c r="AN6914" s="22"/>
    </row>
    <row r="6915" spans="37:40">
      <c r="AK6915" s="22"/>
      <c r="AL6915" s="22"/>
      <c r="AM6915" s="22"/>
      <c r="AN6915" s="22"/>
    </row>
    <row r="6916" spans="37:40">
      <c r="AK6916" s="22"/>
      <c r="AL6916" s="22"/>
      <c r="AM6916" s="22"/>
      <c r="AN6916" s="22"/>
    </row>
    <row r="6917" spans="37:40">
      <c r="AK6917" s="22"/>
      <c r="AL6917" s="22"/>
      <c r="AM6917" s="22"/>
      <c r="AN6917" s="22"/>
    </row>
    <row r="6918" spans="37:40">
      <c r="AK6918" s="22"/>
      <c r="AL6918" s="22"/>
      <c r="AM6918" s="22"/>
      <c r="AN6918" s="22"/>
    </row>
    <row r="6919" spans="37:40">
      <c r="AK6919" s="22"/>
      <c r="AL6919" s="22"/>
      <c r="AM6919" s="22"/>
      <c r="AN6919" s="22"/>
    </row>
    <row r="6920" spans="37:40">
      <c r="AK6920" s="22"/>
      <c r="AL6920" s="22"/>
      <c r="AM6920" s="22"/>
      <c r="AN6920" s="22"/>
    </row>
    <row r="6921" spans="37:40">
      <c r="AK6921" s="22"/>
      <c r="AL6921" s="22"/>
      <c r="AM6921" s="22"/>
      <c r="AN6921" s="22"/>
    </row>
    <row r="6922" spans="37:40">
      <c r="AK6922" s="22"/>
      <c r="AL6922" s="22"/>
      <c r="AM6922" s="22"/>
      <c r="AN6922" s="22"/>
    </row>
    <row r="6923" spans="37:40">
      <c r="AK6923" s="22"/>
      <c r="AL6923" s="22"/>
      <c r="AM6923" s="22"/>
      <c r="AN6923" s="22"/>
    </row>
    <row r="6924" spans="37:40">
      <c r="AK6924" s="22"/>
      <c r="AL6924" s="22"/>
      <c r="AM6924" s="22"/>
      <c r="AN6924" s="22"/>
    </row>
    <row r="6925" spans="37:40">
      <c r="AK6925" s="22"/>
      <c r="AL6925" s="22"/>
      <c r="AM6925" s="22"/>
      <c r="AN6925" s="22"/>
    </row>
    <row r="6926" spans="37:40">
      <c r="AK6926" s="22"/>
      <c r="AL6926" s="22"/>
      <c r="AM6926" s="22"/>
      <c r="AN6926" s="22"/>
    </row>
    <row r="6927" spans="37:40">
      <c r="AK6927" s="22"/>
      <c r="AL6927" s="22"/>
      <c r="AM6927" s="22"/>
      <c r="AN6927" s="22"/>
    </row>
    <row r="6928" spans="37:40">
      <c r="AK6928" s="22"/>
      <c r="AL6928" s="22"/>
      <c r="AM6928" s="22"/>
      <c r="AN6928" s="22"/>
    </row>
    <row r="6929" spans="37:40">
      <c r="AK6929" s="22"/>
      <c r="AL6929" s="22"/>
      <c r="AM6929" s="22"/>
      <c r="AN6929" s="22"/>
    </row>
    <row r="6930" spans="37:40">
      <c r="AK6930" s="22"/>
      <c r="AL6930" s="22"/>
      <c r="AM6930" s="22"/>
      <c r="AN6930" s="22"/>
    </row>
    <row r="6931" spans="37:40">
      <c r="AK6931" s="22"/>
      <c r="AL6931" s="22"/>
      <c r="AM6931" s="22"/>
      <c r="AN6931" s="22"/>
    </row>
    <row r="6932" spans="37:40">
      <c r="AK6932" s="22"/>
      <c r="AL6932" s="22"/>
      <c r="AM6932" s="22"/>
      <c r="AN6932" s="22"/>
    </row>
    <row r="6933" spans="37:40">
      <c r="AK6933" s="22"/>
      <c r="AL6933" s="22"/>
      <c r="AM6933" s="22"/>
      <c r="AN6933" s="22"/>
    </row>
    <row r="6934" spans="37:40">
      <c r="AK6934" s="22"/>
      <c r="AL6934" s="22"/>
      <c r="AM6934" s="22"/>
      <c r="AN6934" s="22"/>
    </row>
    <row r="6935" spans="37:40">
      <c r="AK6935" s="22"/>
      <c r="AL6935" s="22"/>
      <c r="AM6935" s="22"/>
      <c r="AN6935" s="22"/>
    </row>
    <row r="6936" spans="37:40">
      <c r="AK6936" s="22"/>
      <c r="AL6936" s="22"/>
      <c r="AM6936" s="22"/>
      <c r="AN6936" s="22"/>
    </row>
    <row r="6937" spans="37:40">
      <c r="AK6937" s="22"/>
      <c r="AL6937" s="22"/>
      <c r="AM6937" s="22"/>
      <c r="AN6937" s="22"/>
    </row>
    <row r="6938" spans="37:40">
      <c r="AK6938" s="22"/>
      <c r="AL6938" s="22"/>
      <c r="AM6938" s="22"/>
      <c r="AN6938" s="22"/>
    </row>
    <row r="6939" spans="37:40">
      <c r="AK6939" s="22"/>
      <c r="AL6939" s="22"/>
      <c r="AM6939" s="22"/>
      <c r="AN6939" s="22"/>
    </row>
    <row r="6940" spans="37:40">
      <c r="AK6940" s="22"/>
      <c r="AL6940" s="22"/>
      <c r="AM6940" s="22"/>
      <c r="AN6940" s="22"/>
    </row>
    <row r="6941" spans="37:40">
      <c r="AK6941" s="22"/>
      <c r="AL6941" s="22"/>
      <c r="AM6941" s="22"/>
      <c r="AN6941" s="22"/>
    </row>
    <row r="6942" spans="37:40">
      <c r="AK6942" s="22"/>
      <c r="AL6942" s="22"/>
      <c r="AM6942" s="22"/>
      <c r="AN6942" s="22"/>
    </row>
    <row r="6943" spans="37:40">
      <c r="AK6943" s="22"/>
      <c r="AL6943" s="22"/>
      <c r="AM6943" s="22"/>
      <c r="AN6943" s="22"/>
    </row>
    <row r="6944" spans="37:40">
      <c r="AK6944" s="22"/>
      <c r="AL6944" s="22"/>
      <c r="AM6944" s="22"/>
      <c r="AN6944" s="22"/>
    </row>
    <row r="6945" spans="37:40">
      <c r="AK6945" s="22"/>
      <c r="AL6945" s="22"/>
      <c r="AM6945" s="22"/>
      <c r="AN6945" s="22"/>
    </row>
    <row r="6946" spans="37:40">
      <c r="AK6946" s="22"/>
      <c r="AL6946" s="22"/>
      <c r="AM6946" s="22"/>
      <c r="AN6946" s="22"/>
    </row>
    <row r="6947" spans="37:40">
      <c r="AK6947" s="22"/>
      <c r="AL6947" s="22"/>
      <c r="AM6947" s="22"/>
      <c r="AN6947" s="22"/>
    </row>
    <row r="6948" spans="37:40">
      <c r="AK6948" s="22"/>
      <c r="AL6948" s="22"/>
      <c r="AM6948" s="22"/>
      <c r="AN6948" s="22"/>
    </row>
    <row r="6949" spans="37:40">
      <c r="AK6949" s="22"/>
      <c r="AL6949" s="22"/>
      <c r="AM6949" s="22"/>
      <c r="AN6949" s="22"/>
    </row>
    <row r="6950" spans="37:40">
      <c r="AK6950" s="22"/>
      <c r="AL6950" s="22"/>
      <c r="AM6950" s="22"/>
      <c r="AN6950" s="22"/>
    </row>
    <row r="6951" spans="37:40">
      <c r="AK6951" s="22"/>
      <c r="AL6951" s="22"/>
      <c r="AM6951" s="22"/>
      <c r="AN6951" s="22"/>
    </row>
    <row r="6952" spans="37:40">
      <c r="AK6952" s="22"/>
      <c r="AL6952" s="22"/>
      <c r="AM6952" s="22"/>
      <c r="AN6952" s="22"/>
    </row>
    <row r="6953" spans="37:40">
      <c r="AK6953" s="22"/>
      <c r="AL6953" s="22"/>
      <c r="AM6953" s="22"/>
      <c r="AN6953" s="22"/>
    </row>
    <row r="6954" spans="37:40">
      <c r="AK6954" s="22"/>
      <c r="AL6954" s="22"/>
      <c r="AM6954" s="22"/>
      <c r="AN6954" s="22"/>
    </row>
    <row r="6955" spans="37:40">
      <c r="AK6955" s="22"/>
      <c r="AL6955" s="22"/>
      <c r="AM6955" s="22"/>
      <c r="AN6955" s="22"/>
    </row>
    <row r="6956" spans="37:40">
      <c r="AK6956" s="22"/>
      <c r="AL6956" s="22"/>
      <c r="AM6956" s="22"/>
      <c r="AN6956" s="22"/>
    </row>
    <row r="6957" spans="37:40">
      <c r="AK6957" s="22"/>
      <c r="AL6957" s="22"/>
      <c r="AM6957" s="22"/>
      <c r="AN6957" s="22"/>
    </row>
    <row r="6958" spans="37:40">
      <c r="AK6958" s="22"/>
      <c r="AL6958" s="22"/>
      <c r="AM6958" s="22"/>
      <c r="AN6958" s="22"/>
    </row>
    <row r="6959" spans="37:40">
      <c r="AK6959" s="22"/>
      <c r="AL6959" s="22"/>
      <c r="AM6959" s="22"/>
      <c r="AN6959" s="22"/>
    </row>
    <row r="6960" spans="37:40">
      <c r="AK6960" s="22"/>
      <c r="AL6960" s="22"/>
      <c r="AM6960" s="22"/>
      <c r="AN6960" s="22"/>
    </row>
    <row r="6961" spans="37:40">
      <c r="AK6961" s="22"/>
      <c r="AL6961" s="22"/>
      <c r="AM6961" s="22"/>
      <c r="AN6961" s="22"/>
    </row>
    <row r="6962" spans="37:40">
      <c r="AK6962" s="22"/>
      <c r="AL6962" s="22"/>
      <c r="AM6962" s="22"/>
      <c r="AN6962" s="22"/>
    </row>
    <row r="6963" spans="37:40">
      <c r="AK6963" s="22"/>
      <c r="AL6963" s="22"/>
      <c r="AM6963" s="22"/>
      <c r="AN6963" s="22"/>
    </row>
    <row r="6964" spans="37:40">
      <c r="AK6964" s="22"/>
      <c r="AL6964" s="22"/>
      <c r="AM6964" s="22"/>
      <c r="AN6964" s="22"/>
    </row>
    <row r="6965" spans="37:40">
      <c r="AK6965" s="22"/>
      <c r="AL6965" s="22"/>
      <c r="AM6965" s="22"/>
      <c r="AN6965" s="22"/>
    </row>
    <row r="6966" spans="37:40">
      <c r="AK6966" s="22"/>
      <c r="AL6966" s="22"/>
      <c r="AM6966" s="22"/>
      <c r="AN6966" s="22"/>
    </row>
    <row r="6967" spans="37:40">
      <c r="AK6967" s="22"/>
      <c r="AL6967" s="22"/>
      <c r="AM6967" s="22"/>
      <c r="AN6967" s="22"/>
    </row>
    <row r="6968" spans="37:40">
      <c r="AK6968" s="22"/>
      <c r="AL6968" s="22"/>
      <c r="AM6968" s="22"/>
      <c r="AN6968" s="22"/>
    </row>
    <row r="6969" spans="37:40">
      <c r="AK6969" s="22"/>
      <c r="AL6969" s="22"/>
      <c r="AM6969" s="22"/>
      <c r="AN6969" s="22"/>
    </row>
    <row r="6970" spans="37:40">
      <c r="AK6970" s="22"/>
      <c r="AL6970" s="22"/>
      <c r="AM6970" s="22"/>
      <c r="AN6970" s="22"/>
    </row>
    <row r="6971" spans="37:40">
      <c r="AK6971" s="22"/>
      <c r="AL6971" s="22"/>
      <c r="AM6971" s="22"/>
      <c r="AN6971" s="22"/>
    </row>
    <row r="6972" spans="37:40">
      <c r="AK6972" s="22"/>
      <c r="AL6972" s="22"/>
      <c r="AM6972" s="22"/>
      <c r="AN6972" s="22"/>
    </row>
    <row r="6973" spans="37:40">
      <c r="AK6973" s="22"/>
      <c r="AL6973" s="22"/>
      <c r="AM6973" s="22"/>
      <c r="AN6973" s="22"/>
    </row>
    <row r="6974" spans="37:40">
      <c r="AK6974" s="22"/>
      <c r="AL6974" s="22"/>
      <c r="AM6974" s="22"/>
      <c r="AN6974" s="22"/>
    </row>
    <row r="6975" spans="37:40">
      <c r="AK6975" s="22"/>
      <c r="AL6975" s="22"/>
      <c r="AM6975" s="22"/>
      <c r="AN6975" s="22"/>
    </row>
    <row r="6976" spans="37:40">
      <c r="AK6976" s="22"/>
      <c r="AL6976" s="22"/>
      <c r="AM6976" s="22"/>
      <c r="AN6976" s="22"/>
    </row>
    <row r="6977" spans="37:40">
      <c r="AK6977" s="22"/>
      <c r="AL6977" s="22"/>
      <c r="AM6977" s="22"/>
      <c r="AN6977" s="22"/>
    </row>
    <row r="6978" spans="37:40">
      <c r="AK6978" s="22"/>
      <c r="AL6978" s="22"/>
      <c r="AM6978" s="22"/>
      <c r="AN6978" s="22"/>
    </row>
    <row r="6979" spans="37:40">
      <c r="AK6979" s="22"/>
      <c r="AL6979" s="22"/>
      <c r="AM6979" s="22"/>
      <c r="AN6979" s="22"/>
    </row>
    <row r="6980" spans="37:40">
      <c r="AK6980" s="22"/>
      <c r="AL6980" s="22"/>
      <c r="AM6980" s="22"/>
      <c r="AN6980" s="22"/>
    </row>
    <row r="6981" spans="37:40">
      <c r="AK6981" s="22"/>
      <c r="AL6981" s="22"/>
      <c r="AM6981" s="22"/>
      <c r="AN6981" s="22"/>
    </row>
    <row r="6982" spans="37:40">
      <c r="AK6982" s="22"/>
      <c r="AL6982" s="22"/>
      <c r="AM6982" s="22"/>
      <c r="AN6982" s="22"/>
    </row>
    <row r="6983" spans="37:40">
      <c r="AK6983" s="22"/>
      <c r="AL6983" s="22"/>
      <c r="AM6983" s="22"/>
      <c r="AN6983" s="22"/>
    </row>
    <row r="6984" spans="37:40">
      <c r="AK6984" s="22"/>
      <c r="AL6984" s="22"/>
      <c r="AM6984" s="22"/>
      <c r="AN6984" s="22"/>
    </row>
    <row r="6985" spans="37:40">
      <c r="AK6985" s="22"/>
      <c r="AL6985" s="22"/>
      <c r="AM6985" s="22"/>
      <c r="AN6985" s="22"/>
    </row>
    <row r="6986" spans="37:40">
      <c r="AK6986" s="22"/>
      <c r="AL6986" s="22"/>
      <c r="AM6986" s="22"/>
      <c r="AN6986" s="22"/>
    </row>
    <row r="6987" spans="37:40">
      <c r="AK6987" s="22"/>
      <c r="AL6987" s="22"/>
      <c r="AM6987" s="22"/>
      <c r="AN6987" s="22"/>
    </row>
    <row r="6988" spans="37:40">
      <c r="AK6988" s="22"/>
      <c r="AL6988" s="22"/>
      <c r="AM6988" s="22"/>
      <c r="AN6988" s="22"/>
    </row>
    <row r="6989" spans="37:40">
      <c r="AK6989" s="22"/>
      <c r="AL6989" s="22"/>
      <c r="AM6989" s="22"/>
      <c r="AN6989" s="22"/>
    </row>
    <row r="6990" spans="37:40">
      <c r="AK6990" s="22"/>
      <c r="AL6990" s="22"/>
      <c r="AM6990" s="22"/>
      <c r="AN6990" s="22"/>
    </row>
    <row r="6991" spans="37:40">
      <c r="AK6991" s="22"/>
      <c r="AL6991" s="22"/>
      <c r="AM6991" s="22"/>
      <c r="AN6991" s="22"/>
    </row>
    <row r="6992" spans="37:40">
      <c r="AK6992" s="22"/>
      <c r="AL6992" s="22"/>
      <c r="AM6992" s="22"/>
      <c r="AN6992" s="22"/>
    </row>
    <row r="6993" spans="37:40">
      <c r="AK6993" s="22"/>
      <c r="AL6993" s="22"/>
      <c r="AM6993" s="22"/>
      <c r="AN6993" s="22"/>
    </row>
    <row r="6994" spans="37:40">
      <c r="AK6994" s="22"/>
      <c r="AL6994" s="22"/>
      <c r="AM6994" s="22"/>
      <c r="AN6994" s="22"/>
    </row>
    <row r="6995" spans="37:40">
      <c r="AK6995" s="22"/>
      <c r="AL6995" s="22"/>
      <c r="AM6995" s="22"/>
      <c r="AN6995" s="22"/>
    </row>
    <row r="6996" spans="37:40">
      <c r="AK6996" s="22"/>
      <c r="AL6996" s="22"/>
      <c r="AM6996" s="22"/>
      <c r="AN6996" s="22"/>
    </row>
    <row r="6997" spans="37:40">
      <c r="AK6997" s="22"/>
      <c r="AL6997" s="22"/>
      <c r="AM6997" s="22"/>
      <c r="AN6997" s="22"/>
    </row>
    <row r="6998" spans="37:40">
      <c r="AK6998" s="22"/>
      <c r="AL6998" s="22"/>
      <c r="AM6998" s="22"/>
      <c r="AN6998" s="22"/>
    </row>
    <row r="6999" spans="37:40">
      <c r="AK6999" s="22"/>
      <c r="AL6999" s="22"/>
      <c r="AM6999" s="22"/>
      <c r="AN6999" s="22"/>
    </row>
    <row r="7000" spans="37:40">
      <c r="AK7000" s="22"/>
      <c r="AL7000" s="22"/>
      <c r="AM7000" s="22"/>
      <c r="AN7000" s="22"/>
    </row>
    <row r="7001" spans="37:40">
      <c r="AK7001" s="22"/>
      <c r="AL7001" s="22"/>
      <c r="AM7001" s="22"/>
      <c r="AN7001" s="22"/>
    </row>
    <row r="7002" spans="37:40">
      <c r="AK7002" s="22"/>
      <c r="AL7002" s="22"/>
      <c r="AM7002" s="22"/>
      <c r="AN7002" s="22"/>
    </row>
    <row r="7003" spans="37:40">
      <c r="AK7003" s="22"/>
      <c r="AL7003" s="22"/>
      <c r="AM7003" s="22"/>
      <c r="AN7003" s="22"/>
    </row>
    <row r="7004" spans="37:40">
      <c r="AK7004" s="22"/>
      <c r="AL7004" s="22"/>
      <c r="AM7004" s="22"/>
      <c r="AN7004" s="22"/>
    </row>
    <row r="7005" spans="37:40">
      <c r="AK7005" s="22"/>
      <c r="AL7005" s="22"/>
      <c r="AM7005" s="22"/>
      <c r="AN7005" s="22"/>
    </row>
    <row r="7006" spans="37:40">
      <c r="AK7006" s="22"/>
      <c r="AL7006" s="22"/>
      <c r="AM7006" s="22"/>
      <c r="AN7006" s="22"/>
    </row>
    <row r="7007" spans="37:40">
      <c r="AK7007" s="22"/>
      <c r="AL7007" s="22"/>
      <c r="AM7007" s="22"/>
      <c r="AN7007" s="22"/>
    </row>
    <row r="7008" spans="37:40">
      <c r="AK7008" s="22"/>
      <c r="AL7008" s="22"/>
      <c r="AM7008" s="22"/>
      <c r="AN7008" s="22"/>
    </row>
    <row r="7009" spans="37:40">
      <c r="AK7009" s="22"/>
      <c r="AL7009" s="22"/>
      <c r="AM7009" s="22"/>
      <c r="AN7009" s="22"/>
    </row>
    <row r="7010" spans="37:40">
      <c r="AK7010" s="22"/>
      <c r="AL7010" s="22"/>
      <c r="AM7010" s="22"/>
      <c r="AN7010" s="22"/>
    </row>
    <row r="7011" spans="37:40">
      <c r="AK7011" s="22"/>
      <c r="AL7011" s="22"/>
      <c r="AM7011" s="22"/>
      <c r="AN7011" s="22"/>
    </row>
    <row r="7012" spans="37:40">
      <c r="AK7012" s="22"/>
      <c r="AL7012" s="22"/>
      <c r="AM7012" s="22"/>
      <c r="AN7012" s="22"/>
    </row>
    <row r="7013" spans="37:40">
      <c r="AK7013" s="22"/>
      <c r="AL7013" s="22"/>
      <c r="AM7013" s="22"/>
      <c r="AN7013" s="22"/>
    </row>
    <row r="7014" spans="37:40">
      <c r="AK7014" s="22"/>
      <c r="AL7014" s="22"/>
      <c r="AM7014" s="22"/>
      <c r="AN7014" s="22"/>
    </row>
    <row r="7015" spans="37:40">
      <c r="AK7015" s="22"/>
      <c r="AL7015" s="22"/>
      <c r="AM7015" s="22"/>
      <c r="AN7015" s="22"/>
    </row>
    <row r="7016" spans="37:40">
      <c r="AK7016" s="22"/>
      <c r="AL7016" s="22"/>
      <c r="AM7016" s="22"/>
      <c r="AN7016" s="22"/>
    </row>
    <row r="7017" spans="37:40">
      <c r="AK7017" s="22"/>
      <c r="AL7017" s="22"/>
      <c r="AM7017" s="22"/>
      <c r="AN7017" s="22"/>
    </row>
    <row r="7018" spans="37:40">
      <c r="AK7018" s="22"/>
      <c r="AL7018" s="22"/>
      <c r="AM7018" s="22"/>
      <c r="AN7018" s="22"/>
    </row>
    <row r="7019" spans="37:40">
      <c r="AK7019" s="22"/>
      <c r="AL7019" s="22"/>
      <c r="AM7019" s="22"/>
      <c r="AN7019" s="22"/>
    </row>
    <row r="7020" spans="37:40">
      <c r="AK7020" s="22"/>
      <c r="AL7020" s="22"/>
      <c r="AM7020" s="22"/>
      <c r="AN7020" s="22"/>
    </row>
    <row r="7021" spans="37:40">
      <c r="AK7021" s="22"/>
      <c r="AL7021" s="22"/>
      <c r="AM7021" s="22"/>
      <c r="AN7021" s="22"/>
    </row>
    <row r="7022" spans="37:40">
      <c r="AK7022" s="22"/>
      <c r="AL7022" s="22"/>
      <c r="AM7022" s="22"/>
      <c r="AN7022" s="22"/>
    </row>
    <row r="7023" spans="37:40">
      <c r="AK7023" s="22"/>
      <c r="AL7023" s="22"/>
      <c r="AM7023" s="22"/>
      <c r="AN7023" s="22"/>
    </row>
    <row r="7024" spans="37:40">
      <c r="AK7024" s="22"/>
      <c r="AL7024" s="22"/>
      <c r="AM7024" s="22"/>
      <c r="AN7024" s="22"/>
    </row>
    <row r="7025" spans="37:40">
      <c r="AK7025" s="22"/>
      <c r="AL7025" s="22"/>
      <c r="AM7025" s="22"/>
      <c r="AN7025" s="22"/>
    </row>
    <row r="7026" spans="37:40">
      <c r="AK7026" s="22"/>
      <c r="AL7026" s="22"/>
      <c r="AM7026" s="22"/>
      <c r="AN7026" s="22"/>
    </row>
    <row r="7027" spans="37:40">
      <c r="AK7027" s="22"/>
      <c r="AL7027" s="22"/>
      <c r="AM7027" s="22"/>
      <c r="AN7027" s="22"/>
    </row>
    <row r="7028" spans="37:40">
      <c r="AK7028" s="22"/>
      <c r="AL7028" s="22"/>
      <c r="AM7028" s="22"/>
      <c r="AN7028" s="22"/>
    </row>
    <row r="7029" spans="37:40">
      <c r="AK7029" s="22"/>
      <c r="AL7029" s="22"/>
      <c r="AM7029" s="22"/>
      <c r="AN7029" s="22"/>
    </row>
    <row r="7030" spans="37:40">
      <c r="AK7030" s="22"/>
      <c r="AL7030" s="22"/>
      <c r="AM7030" s="22"/>
      <c r="AN7030" s="22"/>
    </row>
    <row r="7031" spans="37:40">
      <c r="AK7031" s="22"/>
      <c r="AL7031" s="22"/>
      <c r="AM7031" s="22"/>
      <c r="AN7031" s="22"/>
    </row>
    <row r="7032" spans="37:40">
      <c r="AK7032" s="22"/>
      <c r="AL7032" s="22"/>
      <c r="AM7032" s="22"/>
      <c r="AN7032" s="22"/>
    </row>
    <row r="7033" spans="37:40">
      <c r="AK7033" s="22"/>
      <c r="AL7033" s="22"/>
      <c r="AM7033" s="22"/>
      <c r="AN7033" s="22"/>
    </row>
    <row r="7034" spans="37:40">
      <c r="AK7034" s="22"/>
      <c r="AL7034" s="22"/>
      <c r="AM7034" s="22"/>
      <c r="AN7034" s="22"/>
    </row>
    <row r="7035" spans="37:40">
      <c r="AK7035" s="22"/>
      <c r="AL7035" s="22"/>
      <c r="AM7035" s="22"/>
      <c r="AN7035" s="22"/>
    </row>
    <row r="7036" spans="37:40">
      <c r="AK7036" s="22"/>
      <c r="AL7036" s="22"/>
      <c r="AM7036" s="22"/>
      <c r="AN7036" s="22"/>
    </row>
    <row r="7037" spans="37:40">
      <c r="AK7037" s="22"/>
      <c r="AL7037" s="22"/>
      <c r="AM7037" s="22"/>
      <c r="AN7037" s="22"/>
    </row>
    <row r="7038" spans="37:40">
      <c r="AK7038" s="22"/>
      <c r="AL7038" s="22"/>
      <c r="AM7038" s="22"/>
      <c r="AN7038" s="22"/>
    </row>
    <row r="7039" spans="37:40">
      <c r="AK7039" s="22"/>
      <c r="AL7039" s="22"/>
      <c r="AM7039" s="22"/>
      <c r="AN7039" s="22"/>
    </row>
    <row r="7040" spans="37:40">
      <c r="AK7040" s="22"/>
      <c r="AL7040" s="22"/>
      <c r="AM7040" s="22"/>
      <c r="AN7040" s="22"/>
    </row>
    <row r="7041" spans="37:40">
      <c r="AK7041" s="22"/>
      <c r="AL7041" s="22"/>
      <c r="AM7041" s="22"/>
      <c r="AN7041" s="22"/>
    </row>
    <row r="7042" spans="37:40">
      <c r="AK7042" s="22"/>
      <c r="AL7042" s="22"/>
      <c r="AM7042" s="22"/>
      <c r="AN7042" s="22"/>
    </row>
    <row r="7043" spans="37:40">
      <c r="AK7043" s="22"/>
      <c r="AL7043" s="22"/>
      <c r="AM7043" s="22"/>
      <c r="AN7043" s="22"/>
    </row>
    <row r="7044" spans="37:40">
      <c r="AK7044" s="22"/>
      <c r="AL7044" s="22"/>
      <c r="AM7044" s="22"/>
      <c r="AN7044" s="22"/>
    </row>
    <row r="7045" spans="37:40">
      <c r="AK7045" s="22"/>
      <c r="AL7045" s="22"/>
      <c r="AM7045" s="22"/>
      <c r="AN7045" s="22"/>
    </row>
    <row r="7046" spans="37:40">
      <c r="AK7046" s="22"/>
      <c r="AL7046" s="22"/>
      <c r="AM7046" s="22"/>
      <c r="AN7046" s="22"/>
    </row>
    <row r="7047" spans="37:40">
      <c r="AK7047" s="22"/>
      <c r="AL7047" s="22"/>
      <c r="AM7047" s="22"/>
      <c r="AN7047" s="22"/>
    </row>
    <row r="7048" spans="37:40">
      <c r="AK7048" s="22"/>
      <c r="AL7048" s="22"/>
      <c r="AM7048" s="22"/>
      <c r="AN7048" s="22"/>
    </row>
    <row r="7049" spans="37:40">
      <c r="AK7049" s="22"/>
      <c r="AL7049" s="22"/>
      <c r="AM7049" s="22"/>
      <c r="AN7049" s="22"/>
    </row>
    <row r="7050" spans="37:40">
      <c r="AK7050" s="22"/>
      <c r="AL7050" s="22"/>
      <c r="AM7050" s="22"/>
      <c r="AN7050" s="22"/>
    </row>
    <row r="7051" spans="37:40">
      <c r="AK7051" s="22"/>
      <c r="AL7051" s="22"/>
      <c r="AM7051" s="22"/>
      <c r="AN7051" s="22"/>
    </row>
    <row r="7052" spans="37:40">
      <c r="AK7052" s="22"/>
      <c r="AL7052" s="22"/>
      <c r="AM7052" s="22"/>
      <c r="AN7052" s="22"/>
    </row>
    <row r="7053" spans="37:40">
      <c r="AK7053" s="22"/>
      <c r="AL7053" s="22"/>
      <c r="AM7053" s="22"/>
      <c r="AN7053" s="22"/>
    </row>
    <row r="7054" spans="37:40">
      <c r="AK7054" s="22"/>
      <c r="AL7054" s="22"/>
      <c r="AM7054" s="22"/>
      <c r="AN7054" s="22"/>
    </row>
    <row r="7055" spans="37:40">
      <c r="AK7055" s="22"/>
      <c r="AL7055" s="22"/>
      <c r="AM7055" s="22"/>
      <c r="AN7055" s="22"/>
    </row>
    <row r="7056" spans="37:40">
      <c r="AK7056" s="22"/>
      <c r="AL7056" s="22"/>
      <c r="AM7056" s="22"/>
      <c r="AN7056" s="22"/>
    </row>
    <row r="7057" spans="37:40">
      <c r="AK7057" s="22"/>
      <c r="AL7057" s="22"/>
      <c r="AM7057" s="22"/>
      <c r="AN7057" s="22"/>
    </row>
    <row r="7058" spans="37:40">
      <c r="AK7058" s="22"/>
      <c r="AL7058" s="22"/>
      <c r="AM7058" s="22"/>
      <c r="AN7058" s="22"/>
    </row>
    <row r="7059" spans="37:40">
      <c r="AK7059" s="22"/>
      <c r="AL7059" s="22"/>
      <c r="AM7059" s="22"/>
      <c r="AN7059" s="22"/>
    </row>
    <row r="7060" spans="37:40">
      <c r="AK7060" s="22"/>
      <c r="AL7060" s="22"/>
      <c r="AM7060" s="22"/>
      <c r="AN7060" s="22"/>
    </row>
    <row r="7061" spans="37:40">
      <c r="AK7061" s="22"/>
      <c r="AL7061" s="22"/>
      <c r="AM7061" s="22"/>
      <c r="AN7061" s="22"/>
    </row>
    <row r="7062" spans="37:40">
      <c r="AK7062" s="22"/>
      <c r="AL7062" s="22"/>
      <c r="AM7062" s="22"/>
      <c r="AN7062" s="22"/>
    </row>
    <row r="7063" spans="37:40">
      <c r="AK7063" s="22"/>
      <c r="AL7063" s="22"/>
      <c r="AM7063" s="22"/>
      <c r="AN7063" s="22"/>
    </row>
    <row r="7064" spans="37:40">
      <c r="AK7064" s="22"/>
      <c r="AL7064" s="22"/>
      <c r="AM7064" s="22"/>
      <c r="AN7064" s="22"/>
    </row>
    <row r="7065" spans="37:40">
      <c r="AK7065" s="22"/>
      <c r="AL7065" s="22"/>
      <c r="AM7065" s="22"/>
      <c r="AN7065" s="22"/>
    </row>
    <row r="7066" spans="37:40">
      <c r="AK7066" s="22"/>
      <c r="AL7066" s="22"/>
      <c r="AM7066" s="22"/>
      <c r="AN7066" s="22"/>
    </row>
    <row r="7067" spans="37:40">
      <c r="AK7067" s="22"/>
      <c r="AL7067" s="22"/>
      <c r="AM7067" s="22"/>
      <c r="AN7067" s="22"/>
    </row>
    <row r="7068" spans="37:40">
      <c r="AK7068" s="22"/>
      <c r="AL7068" s="22"/>
      <c r="AM7068" s="22"/>
      <c r="AN7068" s="22"/>
    </row>
    <row r="7069" spans="37:40">
      <c r="AK7069" s="22"/>
      <c r="AL7069" s="22"/>
      <c r="AM7069" s="22"/>
      <c r="AN7069" s="22"/>
    </row>
    <row r="7070" spans="37:40">
      <c r="AK7070" s="22"/>
      <c r="AL7070" s="22"/>
      <c r="AM7070" s="22"/>
      <c r="AN7070" s="22"/>
    </row>
    <row r="7071" spans="37:40">
      <c r="AK7071" s="22"/>
      <c r="AL7071" s="22"/>
      <c r="AM7071" s="22"/>
      <c r="AN7071" s="22"/>
    </row>
    <row r="7072" spans="37:40">
      <c r="AK7072" s="22"/>
      <c r="AL7072" s="22"/>
      <c r="AM7072" s="22"/>
      <c r="AN7072" s="22"/>
    </row>
    <row r="7073" spans="37:40">
      <c r="AK7073" s="22"/>
      <c r="AL7073" s="22"/>
      <c r="AM7073" s="22"/>
      <c r="AN7073" s="22"/>
    </row>
    <row r="7074" spans="37:40">
      <c r="AK7074" s="22"/>
      <c r="AL7074" s="22"/>
      <c r="AM7074" s="22"/>
      <c r="AN7074" s="22"/>
    </row>
    <row r="7075" spans="37:40">
      <c r="AK7075" s="22"/>
      <c r="AL7075" s="22"/>
      <c r="AM7075" s="22"/>
      <c r="AN7075" s="22"/>
    </row>
    <row r="7076" spans="37:40">
      <c r="AK7076" s="22"/>
      <c r="AL7076" s="22"/>
      <c r="AM7076" s="22"/>
      <c r="AN7076" s="22"/>
    </row>
    <row r="7077" spans="37:40">
      <c r="AK7077" s="22"/>
      <c r="AL7077" s="22"/>
      <c r="AM7077" s="22"/>
      <c r="AN7077" s="22"/>
    </row>
    <row r="7078" spans="37:40">
      <c r="AK7078" s="22"/>
      <c r="AL7078" s="22"/>
      <c r="AM7078" s="22"/>
      <c r="AN7078" s="22"/>
    </row>
    <row r="7079" spans="37:40">
      <c r="AK7079" s="22"/>
      <c r="AL7079" s="22"/>
      <c r="AM7079" s="22"/>
      <c r="AN7079" s="22"/>
    </row>
    <row r="7080" spans="37:40">
      <c r="AK7080" s="22"/>
      <c r="AL7080" s="22"/>
      <c r="AM7080" s="22"/>
      <c r="AN7080" s="22"/>
    </row>
    <row r="7081" spans="37:40">
      <c r="AK7081" s="22"/>
      <c r="AL7081" s="22"/>
      <c r="AM7081" s="22"/>
      <c r="AN7081" s="22"/>
    </row>
    <row r="7082" spans="37:40">
      <c r="AK7082" s="22"/>
      <c r="AL7082" s="22"/>
      <c r="AM7082" s="22"/>
      <c r="AN7082" s="22"/>
    </row>
    <row r="7083" spans="37:40">
      <c r="AK7083" s="22"/>
      <c r="AL7083" s="22"/>
      <c r="AM7083" s="22"/>
      <c r="AN7083" s="22"/>
    </row>
    <row r="7084" spans="37:40">
      <c r="AK7084" s="22"/>
      <c r="AL7084" s="22"/>
      <c r="AM7084" s="22"/>
      <c r="AN7084" s="22"/>
    </row>
    <row r="7085" spans="37:40">
      <c r="AK7085" s="22"/>
      <c r="AL7085" s="22"/>
      <c r="AM7085" s="22"/>
      <c r="AN7085" s="22"/>
    </row>
    <row r="7086" spans="37:40">
      <c r="AK7086" s="22"/>
      <c r="AL7086" s="22"/>
      <c r="AM7086" s="22"/>
      <c r="AN7086" s="22"/>
    </row>
    <row r="7087" spans="37:40">
      <c r="AK7087" s="22"/>
      <c r="AL7087" s="22"/>
      <c r="AM7087" s="22"/>
      <c r="AN7087" s="22"/>
    </row>
    <row r="7088" spans="37:40">
      <c r="AK7088" s="22"/>
      <c r="AL7088" s="22"/>
      <c r="AM7088" s="22"/>
      <c r="AN7088" s="22"/>
    </row>
    <row r="7089" spans="37:40">
      <c r="AK7089" s="22"/>
      <c r="AL7089" s="22"/>
      <c r="AM7089" s="22"/>
      <c r="AN7089" s="22"/>
    </row>
    <row r="7090" spans="37:40">
      <c r="AK7090" s="22"/>
      <c r="AL7090" s="22"/>
      <c r="AM7090" s="22"/>
      <c r="AN7090" s="22"/>
    </row>
    <row r="7091" spans="37:40">
      <c r="AK7091" s="22"/>
      <c r="AL7091" s="22"/>
      <c r="AM7091" s="22"/>
      <c r="AN7091" s="22"/>
    </row>
    <row r="7092" spans="37:40">
      <c r="AK7092" s="22"/>
      <c r="AL7092" s="22"/>
      <c r="AM7092" s="22"/>
      <c r="AN7092" s="22"/>
    </row>
    <row r="7093" spans="37:40">
      <c r="AK7093" s="22"/>
      <c r="AL7093" s="22"/>
      <c r="AM7093" s="22"/>
      <c r="AN7093" s="22"/>
    </row>
    <row r="7094" spans="37:40">
      <c r="AK7094" s="22"/>
      <c r="AL7094" s="22"/>
      <c r="AM7094" s="22"/>
      <c r="AN7094" s="22"/>
    </row>
    <row r="7095" spans="37:40">
      <c r="AK7095" s="22"/>
      <c r="AL7095" s="22"/>
      <c r="AM7095" s="22"/>
      <c r="AN7095" s="22"/>
    </row>
    <row r="7096" spans="37:40">
      <c r="AK7096" s="22"/>
      <c r="AL7096" s="22"/>
      <c r="AM7096" s="22"/>
      <c r="AN7096" s="22"/>
    </row>
    <row r="7097" spans="37:40">
      <c r="AK7097" s="22"/>
      <c r="AL7097" s="22"/>
      <c r="AM7097" s="22"/>
      <c r="AN7097" s="22"/>
    </row>
    <row r="7098" spans="37:40">
      <c r="AK7098" s="22"/>
      <c r="AL7098" s="22"/>
      <c r="AM7098" s="22"/>
      <c r="AN7098" s="22"/>
    </row>
    <row r="7099" spans="37:40">
      <c r="AK7099" s="22"/>
      <c r="AL7099" s="22"/>
      <c r="AM7099" s="22"/>
      <c r="AN7099" s="22"/>
    </row>
    <row r="7100" spans="37:40">
      <c r="AK7100" s="22"/>
      <c r="AL7100" s="22"/>
      <c r="AM7100" s="22"/>
      <c r="AN7100" s="22"/>
    </row>
    <row r="7101" spans="37:40">
      <c r="AK7101" s="22"/>
      <c r="AL7101" s="22"/>
      <c r="AM7101" s="22"/>
      <c r="AN7101" s="22"/>
    </row>
    <row r="7102" spans="37:40">
      <c r="AK7102" s="22"/>
      <c r="AL7102" s="22"/>
      <c r="AM7102" s="22"/>
      <c r="AN7102" s="22"/>
    </row>
    <row r="7103" spans="37:40">
      <c r="AK7103" s="22"/>
      <c r="AL7103" s="22"/>
      <c r="AM7103" s="22"/>
      <c r="AN7103" s="22"/>
    </row>
    <row r="7104" spans="37:40">
      <c r="AK7104" s="22"/>
      <c r="AL7104" s="22"/>
      <c r="AM7104" s="22"/>
      <c r="AN7104" s="22"/>
    </row>
    <row r="7105" spans="37:40">
      <c r="AK7105" s="22"/>
      <c r="AL7105" s="22"/>
      <c r="AM7105" s="22"/>
      <c r="AN7105" s="22"/>
    </row>
    <row r="7106" spans="37:40">
      <c r="AK7106" s="22"/>
      <c r="AL7106" s="22"/>
      <c r="AM7106" s="22"/>
      <c r="AN7106" s="22"/>
    </row>
    <row r="7107" spans="37:40">
      <c r="AK7107" s="22"/>
      <c r="AL7107" s="22"/>
      <c r="AM7107" s="22"/>
      <c r="AN7107" s="22"/>
    </row>
    <row r="7108" spans="37:40">
      <c r="AK7108" s="22"/>
      <c r="AL7108" s="22"/>
      <c r="AM7108" s="22"/>
      <c r="AN7108" s="22"/>
    </row>
    <row r="7109" spans="37:40">
      <c r="AK7109" s="22"/>
      <c r="AL7109" s="22"/>
      <c r="AM7109" s="22"/>
      <c r="AN7109" s="22"/>
    </row>
    <row r="7110" spans="37:40">
      <c r="AK7110" s="22"/>
      <c r="AL7110" s="22"/>
      <c r="AM7110" s="22"/>
      <c r="AN7110" s="22"/>
    </row>
    <row r="7111" spans="37:40">
      <c r="AK7111" s="22"/>
      <c r="AL7111" s="22"/>
      <c r="AM7111" s="22"/>
      <c r="AN7111" s="22"/>
    </row>
    <row r="7112" spans="37:40">
      <c r="AK7112" s="22"/>
      <c r="AL7112" s="22"/>
      <c r="AM7112" s="22"/>
      <c r="AN7112" s="22"/>
    </row>
    <row r="7113" spans="37:40">
      <c r="AK7113" s="22"/>
      <c r="AL7113" s="22"/>
      <c r="AM7113" s="22"/>
      <c r="AN7113" s="22"/>
    </row>
    <row r="7114" spans="37:40">
      <c r="AK7114" s="22"/>
      <c r="AL7114" s="22"/>
      <c r="AM7114" s="22"/>
      <c r="AN7114" s="22"/>
    </row>
    <row r="7115" spans="37:40">
      <c r="AK7115" s="22"/>
      <c r="AL7115" s="22"/>
      <c r="AM7115" s="22"/>
      <c r="AN7115" s="22"/>
    </row>
    <row r="7116" spans="37:40">
      <c r="AK7116" s="22"/>
      <c r="AL7116" s="22"/>
      <c r="AM7116" s="22"/>
      <c r="AN7116" s="22"/>
    </row>
    <row r="7117" spans="37:40">
      <c r="AK7117" s="22"/>
      <c r="AL7117" s="22"/>
      <c r="AM7117" s="22"/>
      <c r="AN7117" s="22"/>
    </row>
    <row r="7118" spans="37:40">
      <c r="AK7118" s="22"/>
      <c r="AL7118" s="22"/>
      <c r="AM7118" s="22"/>
      <c r="AN7118" s="22"/>
    </row>
    <row r="7119" spans="37:40">
      <c r="AK7119" s="22"/>
      <c r="AL7119" s="22"/>
      <c r="AM7119" s="22"/>
      <c r="AN7119" s="22"/>
    </row>
    <row r="7120" spans="37:40">
      <c r="AK7120" s="22"/>
      <c r="AL7120" s="22"/>
      <c r="AM7120" s="22"/>
      <c r="AN7120" s="22"/>
    </row>
    <row r="7121" spans="37:40">
      <c r="AK7121" s="22"/>
      <c r="AL7121" s="22"/>
      <c r="AM7121" s="22"/>
      <c r="AN7121" s="22"/>
    </row>
    <row r="7122" spans="37:40">
      <c r="AK7122" s="22"/>
      <c r="AL7122" s="22"/>
      <c r="AM7122" s="22"/>
      <c r="AN7122" s="22"/>
    </row>
    <row r="7123" spans="37:40">
      <c r="AK7123" s="22"/>
      <c r="AL7123" s="22"/>
      <c r="AM7123" s="22"/>
      <c r="AN7123" s="22"/>
    </row>
    <row r="7124" spans="37:40">
      <c r="AK7124" s="22"/>
      <c r="AL7124" s="22"/>
      <c r="AM7124" s="22"/>
      <c r="AN7124" s="22"/>
    </row>
    <row r="7125" spans="37:40">
      <c r="AK7125" s="22"/>
      <c r="AL7125" s="22"/>
      <c r="AM7125" s="22"/>
      <c r="AN7125" s="22"/>
    </row>
    <row r="7126" spans="37:40">
      <c r="AK7126" s="22"/>
      <c r="AL7126" s="22"/>
      <c r="AM7126" s="22"/>
      <c r="AN7126" s="22"/>
    </row>
    <row r="7127" spans="37:40">
      <c r="AK7127" s="22"/>
      <c r="AL7127" s="22"/>
      <c r="AM7127" s="22"/>
      <c r="AN7127" s="22"/>
    </row>
    <row r="7128" spans="37:40">
      <c r="AK7128" s="22"/>
      <c r="AL7128" s="22"/>
      <c r="AM7128" s="22"/>
      <c r="AN7128" s="22"/>
    </row>
    <row r="7129" spans="37:40">
      <c r="AK7129" s="22"/>
      <c r="AL7129" s="22"/>
      <c r="AM7129" s="22"/>
      <c r="AN7129" s="22"/>
    </row>
    <row r="7130" spans="37:40">
      <c r="AK7130" s="22"/>
      <c r="AL7130" s="22"/>
      <c r="AM7130" s="22"/>
      <c r="AN7130" s="22"/>
    </row>
    <row r="7131" spans="37:40">
      <c r="AK7131" s="22"/>
      <c r="AL7131" s="22"/>
      <c r="AM7131" s="22"/>
      <c r="AN7131" s="22"/>
    </row>
    <row r="7132" spans="37:40">
      <c r="AK7132" s="22"/>
      <c r="AL7132" s="22"/>
      <c r="AM7132" s="22"/>
      <c r="AN7132" s="22"/>
    </row>
    <row r="7133" spans="37:40">
      <c r="AK7133" s="22"/>
      <c r="AL7133" s="22"/>
      <c r="AM7133" s="22"/>
      <c r="AN7133" s="22"/>
    </row>
    <row r="7134" spans="37:40">
      <c r="AK7134" s="22"/>
      <c r="AL7134" s="22"/>
      <c r="AM7134" s="22"/>
      <c r="AN7134" s="22"/>
    </row>
    <row r="7135" spans="37:40">
      <c r="AK7135" s="22"/>
      <c r="AL7135" s="22"/>
      <c r="AM7135" s="22"/>
      <c r="AN7135" s="22"/>
    </row>
    <row r="7136" spans="37:40">
      <c r="AK7136" s="22"/>
      <c r="AL7136" s="22"/>
      <c r="AM7136" s="22"/>
      <c r="AN7136" s="22"/>
    </row>
    <row r="7137" spans="37:40">
      <c r="AK7137" s="22"/>
      <c r="AL7137" s="22"/>
      <c r="AM7137" s="22"/>
      <c r="AN7137" s="22"/>
    </row>
    <row r="7138" spans="37:40">
      <c r="AK7138" s="22"/>
      <c r="AL7138" s="22"/>
      <c r="AM7138" s="22"/>
      <c r="AN7138" s="22"/>
    </row>
    <row r="7139" spans="37:40">
      <c r="AK7139" s="22"/>
      <c r="AL7139" s="22"/>
      <c r="AM7139" s="22"/>
      <c r="AN7139" s="22"/>
    </row>
    <row r="7140" spans="37:40">
      <c r="AK7140" s="22"/>
      <c r="AL7140" s="22"/>
      <c r="AM7140" s="22"/>
      <c r="AN7140" s="22"/>
    </row>
    <row r="7141" spans="37:40">
      <c r="AK7141" s="22"/>
      <c r="AL7141" s="22"/>
      <c r="AM7141" s="22"/>
      <c r="AN7141" s="22"/>
    </row>
    <row r="7142" spans="37:40">
      <c r="AK7142" s="22"/>
      <c r="AL7142" s="22"/>
      <c r="AM7142" s="22"/>
      <c r="AN7142" s="22"/>
    </row>
    <row r="7143" spans="37:40">
      <c r="AK7143" s="22"/>
      <c r="AL7143" s="22"/>
      <c r="AM7143" s="22"/>
      <c r="AN7143" s="22"/>
    </row>
    <row r="7144" spans="37:40">
      <c r="AK7144" s="22"/>
      <c r="AL7144" s="22"/>
      <c r="AM7144" s="22"/>
      <c r="AN7144" s="22"/>
    </row>
    <row r="7145" spans="37:40">
      <c r="AK7145" s="22"/>
      <c r="AL7145" s="22"/>
      <c r="AM7145" s="22"/>
      <c r="AN7145" s="22"/>
    </row>
    <row r="7146" spans="37:40">
      <c r="AK7146" s="22"/>
      <c r="AL7146" s="22"/>
      <c r="AM7146" s="22"/>
      <c r="AN7146" s="22"/>
    </row>
    <row r="7147" spans="37:40">
      <c r="AK7147" s="22"/>
      <c r="AL7147" s="22"/>
      <c r="AM7147" s="22"/>
      <c r="AN7147" s="22"/>
    </row>
    <row r="7148" spans="37:40">
      <c r="AK7148" s="22"/>
      <c r="AL7148" s="22"/>
      <c r="AM7148" s="22"/>
      <c r="AN7148" s="22"/>
    </row>
    <row r="7149" spans="37:40">
      <c r="AK7149" s="22"/>
      <c r="AL7149" s="22"/>
      <c r="AM7149" s="22"/>
      <c r="AN7149" s="22"/>
    </row>
    <row r="7150" spans="37:40">
      <c r="AK7150" s="22"/>
      <c r="AL7150" s="22"/>
      <c r="AM7150" s="22"/>
      <c r="AN7150" s="22"/>
    </row>
    <row r="7151" spans="37:40">
      <c r="AK7151" s="22"/>
      <c r="AL7151" s="22"/>
      <c r="AM7151" s="22"/>
      <c r="AN7151" s="22"/>
    </row>
    <row r="7152" spans="37:40">
      <c r="AK7152" s="22"/>
      <c r="AL7152" s="22"/>
      <c r="AM7152" s="22"/>
      <c r="AN7152" s="22"/>
    </row>
    <row r="7153" spans="37:40">
      <c r="AK7153" s="22"/>
      <c r="AL7153" s="22"/>
      <c r="AM7153" s="22"/>
      <c r="AN7153" s="22"/>
    </row>
    <row r="7154" spans="37:40">
      <c r="AK7154" s="22"/>
      <c r="AL7154" s="22"/>
      <c r="AM7154" s="22"/>
      <c r="AN7154" s="22"/>
    </row>
    <row r="7155" spans="37:40">
      <c r="AK7155" s="22"/>
      <c r="AL7155" s="22"/>
      <c r="AM7155" s="22"/>
      <c r="AN7155" s="22"/>
    </row>
    <row r="7156" spans="37:40">
      <c r="AK7156" s="22"/>
      <c r="AL7156" s="22"/>
      <c r="AM7156" s="22"/>
      <c r="AN7156" s="22"/>
    </row>
    <row r="7157" spans="37:40">
      <c r="AK7157" s="22"/>
      <c r="AL7157" s="22"/>
      <c r="AM7157" s="22"/>
      <c r="AN7157" s="22"/>
    </row>
    <row r="7158" spans="37:40">
      <c r="AK7158" s="22"/>
      <c r="AL7158" s="22"/>
      <c r="AM7158" s="22"/>
      <c r="AN7158" s="22"/>
    </row>
    <row r="7159" spans="37:40">
      <c r="AK7159" s="22"/>
      <c r="AL7159" s="22"/>
      <c r="AM7159" s="22"/>
      <c r="AN7159" s="22"/>
    </row>
    <row r="7160" spans="37:40">
      <c r="AK7160" s="22"/>
      <c r="AL7160" s="22"/>
      <c r="AM7160" s="22"/>
      <c r="AN7160" s="22"/>
    </row>
    <row r="7161" spans="37:40">
      <c r="AK7161" s="22"/>
      <c r="AL7161" s="22"/>
      <c r="AM7161" s="22"/>
      <c r="AN7161" s="22"/>
    </row>
    <row r="7162" spans="37:40">
      <c r="AK7162" s="22"/>
      <c r="AL7162" s="22"/>
      <c r="AM7162" s="22"/>
      <c r="AN7162" s="22"/>
    </row>
    <row r="7163" spans="37:40">
      <c r="AK7163" s="22"/>
      <c r="AL7163" s="22"/>
      <c r="AM7163" s="22"/>
      <c r="AN7163" s="22"/>
    </row>
    <row r="7164" spans="37:40">
      <c r="AK7164" s="22"/>
      <c r="AL7164" s="22"/>
      <c r="AM7164" s="22"/>
      <c r="AN7164" s="22"/>
    </row>
    <row r="7165" spans="37:40">
      <c r="AK7165" s="22"/>
      <c r="AL7165" s="22"/>
      <c r="AM7165" s="22"/>
      <c r="AN7165" s="22"/>
    </row>
    <row r="7166" spans="37:40">
      <c r="AK7166" s="22"/>
      <c r="AL7166" s="22"/>
      <c r="AM7166" s="22"/>
      <c r="AN7166" s="22"/>
    </row>
    <row r="7167" spans="37:40">
      <c r="AK7167" s="22"/>
      <c r="AL7167" s="22"/>
      <c r="AM7167" s="22"/>
      <c r="AN7167" s="22"/>
    </row>
    <row r="7168" spans="37:40">
      <c r="AK7168" s="22"/>
      <c r="AL7168" s="22"/>
      <c r="AM7168" s="22"/>
      <c r="AN7168" s="22"/>
    </row>
    <row r="7169" spans="37:40">
      <c r="AK7169" s="22"/>
      <c r="AL7169" s="22"/>
      <c r="AM7169" s="22"/>
      <c r="AN7169" s="22"/>
    </row>
    <row r="7170" spans="37:40">
      <c r="AK7170" s="22"/>
      <c r="AL7170" s="22"/>
      <c r="AM7170" s="22"/>
      <c r="AN7170" s="22"/>
    </row>
    <row r="7171" spans="37:40">
      <c r="AK7171" s="22"/>
      <c r="AL7171" s="22"/>
      <c r="AM7171" s="22"/>
      <c r="AN7171" s="22"/>
    </row>
    <row r="7172" spans="37:40">
      <c r="AK7172" s="22"/>
      <c r="AL7172" s="22"/>
      <c r="AM7172" s="22"/>
      <c r="AN7172" s="22"/>
    </row>
    <row r="7173" spans="37:40">
      <c r="AK7173" s="22"/>
      <c r="AL7173" s="22"/>
      <c r="AM7173" s="22"/>
      <c r="AN7173" s="22"/>
    </row>
    <row r="7174" spans="37:40">
      <c r="AK7174" s="22"/>
      <c r="AL7174" s="22"/>
      <c r="AM7174" s="22"/>
      <c r="AN7174" s="22"/>
    </row>
    <row r="7175" spans="37:40">
      <c r="AK7175" s="22"/>
      <c r="AL7175" s="22"/>
      <c r="AM7175" s="22"/>
      <c r="AN7175" s="22"/>
    </row>
    <row r="7176" spans="37:40">
      <c r="AK7176" s="22"/>
      <c r="AL7176" s="22"/>
      <c r="AM7176" s="22"/>
      <c r="AN7176" s="22"/>
    </row>
    <row r="7177" spans="37:40">
      <c r="AK7177" s="22"/>
      <c r="AL7177" s="22"/>
      <c r="AM7177" s="22"/>
      <c r="AN7177" s="22"/>
    </row>
    <row r="7178" spans="37:40">
      <c r="AK7178" s="22"/>
      <c r="AL7178" s="22"/>
      <c r="AM7178" s="22"/>
      <c r="AN7178" s="22"/>
    </row>
    <row r="7179" spans="37:40">
      <c r="AK7179" s="22"/>
      <c r="AL7179" s="22"/>
      <c r="AM7179" s="22"/>
      <c r="AN7179" s="22"/>
    </row>
    <row r="7180" spans="37:40">
      <c r="AK7180" s="22"/>
      <c r="AL7180" s="22"/>
      <c r="AM7180" s="22"/>
      <c r="AN7180" s="22"/>
    </row>
    <row r="7181" spans="37:40">
      <c r="AK7181" s="22"/>
      <c r="AL7181" s="22"/>
      <c r="AM7181" s="22"/>
      <c r="AN7181" s="22"/>
    </row>
    <row r="7182" spans="37:40">
      <c r="AK7182" s="22"/>
      <c r="AL7182" s="22"/>
      <c r="AM7182" s="22"/>
      <c r="AN7182" s="22"/>
    </row>
    <row r="7183" spans="37:40">
      <c r="AK7183" s="22"/>
      <c r="AL7183" s="22"/>
      <c r="AM7183" s="22"/>
      <c r="AN7183" s="22"/>
    </row>
    <row r="7184" spans="37:40">
      <c r="AK7184" s="22"/>
      <c r="AL7184" s="22"/>
      <c r="AM7184" s="22"/>
      <c r="AN7184" s="22"/>
    </row>
    <row r="7185" spans="37:40">
      <c r="AK7185" s="22"/>
      <c r="AL7185" s="22"/>
      <c r="AM7185" s="22"/>
      <c r="AN7185" s="22"/>
    </row>
    <row r="7186" spans="37:40">
      <c r="AK7186" s="22"/>
      <c r="AL7186" s="22"/>
      <c r="AM7186" s="22"/>
      <c r="AN7186" s="22"/>
    </row>
    <row r="7187" spans="37:40">
      <c r="AK7187" s="22"/>
      <c r="AL7187" s="22"/>
      <c r="AM7187" s="22"/>
      <c r="AN7187" s="22"/>
    </row>
    <row r="7188" spans="37:40">
      <c r="AK7188" s="22"/>
      <c r="AL7188" s="22"/>
      <c r="AM7188" s="22"/>
      <c r="AN7188" s="22"/>
    </row>
    <row r="7189" spans="37:40">
      <c r="AK7189" s="22"/>
      <c r="AL7189" s="22"/>
      <c r="AM7189" s="22"/>
      <c r="AN7189" s="22"/>
    </row>
    <row r="7190" spans="37:40">
      <c r="AK7190" s="22"/>
      <c r="AL7190" s="22"/>
      <c r="AM7190" s="22"/>
      <c r="AN7190" s="22"/>
    </row>
    <row r="7191" spans="37:40">
      <c r="AK7191" s="22"/>
      <c r="AL7191" s="22"/>
      <c r="AM7191" s="22"/>
      <c r="AN7191" s="22"/>
    </row>
    <row r="7192" spans="37:40">
      <c r="AK7192" s="22"/>
      <c r="AL7192" s="22"/>
      <c r="AM7192" s="22"/>
      <c r="AN7192" s="22"/>
    </row>
    <row r="7193" spans="37:40">
      <c r="AK7193" s="22"/>
      <c r="AL7193" s="22"/>
      <c r="AM7193" s="22"/>
      <c r="AN7193" s="22"/>
    </row>
    <row r="7194" spans="37:40">
      <c r="AK7194" s="22"/>
      <c r="AL7194" s="22"/>
      <c r="AM7194" s="22"/>
      <c r="AN7194" s="22"/>
    </row>
    <row r="7195" spans="37:40">
      <c r="AK7195" s="22"/>
      <c r="AL7195" s="22"/>
      <c r="AM7195" s="22"/>
      <c r="AN7195" s="22"/>
    </row>
    <row r="7196" spans="37:40">
      <c r="AK7196" s="22"/>
      <c r="AL7196" s="22"/>
      <c r="AM7196" s="22"/>
      <c r="AN7196" s="22"/>
    </row>
    <row r="7197" spans="37:40">
      <c r="AK7197" s="22"/>
      <c r="AL7197" s="22"/>
      <c r="AM7197" s="22"/>
      <c r="AN7197" s="22"/>
    </row>
    <row r="7198" spans="37:40">
      <c r="AK7198" s="22"/>
      <c r="AL7198" s="22"/>
      <c r="AM7198" s="22"/>
      <c r="AN7198" s="22"/>
    </row>
    <row r="7199" spans="37:40">
      <c r="AK7199" s="22"/>
      <c r="AL7199" s="22"/>
      <c r="AM7199" s="22"/>
      <c r="AN7199" s="22"/>
    </row>
    <row r="7200" spans="37:40">
      <c r="AK7200" s="22"/>
      <c r="AL7200" s="22"/>
      <c r="AM7200" s="22"/>
      <c r="AN7200" s="22"/>
    </row>
    <row r="7201" spans="37:40">
      <c r="AK7201" s="22"/>
      <c r="AL7201" s="22"/>
      <c r="AM7201" s="22"/>
      <c r="AN7201" s="22"/>
    </row>
    <row r="7202" spans="37:40">
      <c r="AK7202" s="22"/>
      <c r="AL7202" s="22"/>
      <c r="AM7202" s="22"/>
      <c r="AN7202" s="22"/>
    </row>
    <row r="7203" spans="37:40">
      <c r="AK7203" s="22"/>
      <c r="AL7203" s="22"/>
      <c r="AM7203" s="22"/>
      <c r="AN7203" s="22"/>
    </row>
    <row r="7204" spans="37:40">
      <c r="AK7204" s="22"/>
      <c r="AL7204" s="22"/>
      <c r="AM7204" s="22"/>
      <c r="AN7204" s="22"/>
    </row>
    <row r="7205" spans="37:40">
      <c r="AK7205" s="22"/>
      <c r="AL7205" s="22"/>
      <c r="AM7205" s="22"/>
      <c r="AN7205" s="22"/>
    </row>
    <row r="7206" spans="37:40">
      <c r="AK7206" s="22"/>
      <c r="AL7206" s="22"/>
      <c r="AM7206" s="22"/>
      <c r="AN7206" s="22"/>
    </row>
    <row r="7207" spans="37:40">
      <c r="AK7207" s="22"/>
      <c r="AL7207" s="22"/>
      <c r="AM7207" s="22"/>
      <c r="AN7207" s="22"/>
    </row>
    <row r="7208" spans="37:40">
      <c r="AK7208" s="22"/>
      <c r="AL7208" s="22"/>
      <c r="AM7208" s="22"/>
      <c r="AN7208" s="22"/>
    </row>
    <row r="7209" spans="37:40">
      <c r="AK7209" s="22"/>
      <c r="AL7209" s="22"/>
      <c r="AM7209" s="22"/>
      <c r="AN7209" s="22"/>
    </row>
    <row r="7210" spans="37:40">
      <c r="AK7210" s="22"/>
      <c r="AL7210" s="22"/>
      <c r="AM7210" s="22"/>
      <c r="AN7210" s="22"/>
    </row>
    <row r="7211" spans="37:40">
      <c r="AK7211" s="22"/>
      <c r="AL7211" s="22"/>
      <c r="AM7211" s="22"/>
      <c r="AN7211" s="22"/>
    </row>
    <row r="7212" spans="37:40">
      <c r="AK7212" s="22"/>
      <c r="AL7212" s="22"/>
      <c r="AM7212" s="22"/>
      <c r="AN7212" s="22"/>
    </row>
    <row r="7213" spans="37:40">
      <c r="AK7213" s="22"/>
      <c r="AL7213" s="22"/>
      <c r="AM7213" s="22"/>
      <c r="AN7213" s="22"/>
    </row>
    <row r="7214" spans="37:40">
      <c r="AK7214" s="22"/>
      <c r="AL7214" s="22"/>
      <c r="AM7214" s="22"/>
      <c r="AN7214" s="22"/>
    </row>
    <row r="7215" spans="37:40">
      <c r="AK7215" s="22"/>
      <c r="AL7215" s="22"/>
      <c r="AM7215" s="22"/>
      <c r="AN7215" s="22"/>
    </row>
    <row r="7216" spans="37:40">
      <c r="AK7216" s="22"/>
      <c r="AL7216" s="22"/>
      <c r="AM7216" s="22"/>
      <c r="AN7216" s="22"/>
    </row>
    <row r="7217" spans="37:40">
      <c r="AK7217" s="22"/>
      <c r="AL7217" s="22"/>
      <c r="AM7217" s="22"/>
      <c r="AN7217" s="22"/>
    </row>
    <row r="7218" spans="37:40">
      <c r="AK7218" s="22"/>
      <c r="AL7218" s="22"/>
      <c r="AM7218" s="22"/>
      <c r="AN7218" s="22"/>
    </row>
    <row r="7219" spans="37:40">
      <c r="AK7219" s="22"/>
      <c r="AL7219" s="22"/>
      <c r="AM7219" s="22"/>
      <c r="AN7219" s="22"/>
    </row>
    <row r="7220" spans="37:40">
      <c r="AK7220" s="22"/>
      <c r="AL7220" s="22"/>
      <c r="AM7220" s="22"/>
      <c r="AN7220" s="22"/>
    </row>
    <row r="7221" spans="37:40">
      <c r="AK7221" s="22"/>
      <c r="AL7221" s="22"/>
      <c r="AM7221" s="22"/>
      <c r="AN7221" s="22"/>
    </row>
    <row r="7222" spans="37:40">
      <c r="AK7222" s="22"/>
      <c r="AL7222" s="22"/>
      <c r="AM7222" s="22"/>
      <c r="AN7222" s="22"/>
    </row>
    <row r="7223" spans="37:40">
      <c r="AK7223" s="22"/>
      <c r="AL7223" s="22"/>
      <c r="AM7223" s="22"/>
      <c r="AN7223" s="22"/>
    </row>
    <row r="7224" spans="37:40">
      <c r="AK7224" s="22"/>
      <c r="AL7224" s="22"/>
      <c r="AM7224" s="22"/>
      <c r="AN7224" s="22"/>
    </row>
    <row r="7225" spans="37:40">
      <c r="AK7225" s="22"/>
      <c r="AL7225" s="22"/>
      <c r="AM7225" s="22"/>
      <c r="AN7225" s="22"/>
    </row>
    <row r="7226" spans="37:40">
      <c r="AK7226" s="22"/>
      <c r="AL7226" s="22"/>
      <c r="AM7226" s="22"/>
      <c r="AN7226" s="22"/>
    </row>
    <row r="7227" spans="37:40">
      <c r="AK7227" s="22"/>
      <c r="AL7227" s="22"/>
      <c r="AM7227" s="22"/>
      <c r="AN7227" s="22"/>
    </row>
    <row r="7228" spans="37:40">
      <c r="AK7228" s="22"/>
      <c r="AL7228" s="22"/>
      <c r="AM7228" s="22"/>
      <c r="AN7228" s="22"/>
    </row>
    <row r="7229" spans="37:40">
      <c r="AK7229" s="22"/>
      <c r="AL7229" s="22"/>
      <c r="AM7229" s="22"/>
      <c r="AN7229" s="22"/>
    </row>
    <row r="7230" spans="37:40">
      <c r="AK7230" s="22"/>
      <c r="AL7230" s="22"/>
      <c r="AM7230" s="22"/>
      <c r="AN7230" s="22"/>
    </row>
    <row r="7231" spans="37:40">
      <c r="AK7231" s="22"/>
      <c r="AL7231" s="22"/>
      <c r="AM7231" s="22"/>
      <c r="AN7231" s="22"/>
    </row>
    <row r="7232" spans="37:40">
      <c r="AK7232" s="22"/>
      <c r="AL7232" s="22"/>
      <c r="AM7232" s="22"/>
      <c r="AN7232" s="22"/>
    </row>
    <row r="7233" spans="37:40">
      <c r="AK7233" s="22"/>
      <c r="AL7233" s="22"/>
      <c r="AM7233" s="22"/>
      <c r="AN7233" s="22"/>
    </row>
    <row r="7234" spans="37:40">
      <c r="AK7234" s="22"/>
      <c r="AL7234" s="22"/>
      <c r="AM7234" s="22"/>
      <c r="AN7234" s="22"/>
    </row>
    <row r="7235" spans="37:40">
      <c r="AK7235" s="22"/>
      <c r="AL7235" s="22"/>
      <c r="AM7235" s="22"/>
      <c r="AN7235" s="22"/>
    </row>
    <row r="7236" spans="37:40">
      <c r="AK7236" s="22"/>
      <c r="AL7236" s="22"/>
      <c r="AM7236" s="22"/>
      <c r="AN7236" s="22"/>
    </row>
    <row r="7237" spans="37:40">
      <c r="AK7237" s="22"/>
      <c r="AL7237" s="22"/>
      <c r="AM7237" s="22"/>
      <c r="AN7237" s="22"/>
    </row>
    <row r="7238" spans="37:40">
      <c r="AK7238" s="22"/>
      <c r="AL7238" s="22"/>
      <c r="AM7238" s="22"/>
      <c r="AN7238" s="22"/>
    </row>
    <row r="7239" spans="37:40">
      <c r="AK7239" s="22"/>
      <c r="AL7239" s="22"/>
      <c r="AM7239" s="22"/>
      <c r="AN7239" s="22"/>
    </row>
    <row r="7240" spans="37:40">
      <c r="AK7240" s="22"/>
      <c r="AL7240" s="22"/>
      <c r="AM7240" s="22"/>
      <c r="AN7240" s="22"/>
    </row>
    <row r="7241" spans="37:40">
      <c r="AK7241" s="22"/>
      <c r="AL7241" s="22"/>
      <c r="AM7241" s="22"/>
      <c r="AN7241" s="22"/>
    </row>
    <row r="7242" spans="37:40">
      <c r="AK7242" s="22"/>
      <c r="AL7242" s="22"/>
      <c r="AM7242" s="22"/>
      <c r="AN7242" s="22"/>
    </row>
    <row r="7243" spans="37:40">
      <c r="AK7243" s="22"/>
      <c r="AL7243" s="22"/>
      <c r="AM7243" s="22"/>
      <c r="AN7243" s="22"/>
    </row>
    <row r="7244" spans="37:40">
      <c r="AK7244" s="22"/>
      <c r="AL7244" s="22"/>
      <c r="AM7244" s="22"/>
      <c r="AN7244" s="22"/>
    </row>
    <row r="7245" spans="37:40">
      <c r="AK7245" s="22"/>
      <c r="AL7245" s="22"/>
      <c r="AM7245" s="22"/>
      <c r="AN7245" s="22"/>
    </row>
    <row r="7246" spans="37:40">
      <c r="AK7246" s="22"/>
      <c r="AL7246" s="22"/>
      <c r="AM7246" s="22"/>
      <c r="AN7246" s="22"/>
    </row>
    <row r="7247" spans="37:40">
      <c r="AK7247" s="22"/>
      <c r="AL7247" s="22"/>
      <c r="AM7247" s="22"/>
      <c r="AN7247" s="22"/>
    </row>
    <row r="7248" spans="37:40">
      <c r="AK7248" s="22"/>
      <c r="AL7248" s="22"/>
      <c r="AM7248" s="22"/>
      <c r="AN7248" s="22"/>
    </row>
    <row r="7249" spans="37:40">
      <c r="AK7249" s="22"/>
      <c r="AL7249" s="22"/>
      <c r="AM7249" s="22"/>
      <c r="AN7249" s="22"/>
    </row>
    <row r="7250" spans="37:40">
      <c r="AK7250" s="22"/>
      <c r="AL7250" s="22"/>
      <c r="AM7250" s="22"/>
      <c r="AN7250" s="22"/>
    </row>
    <row r="7251" spans="37:40">
      <c r="AK7251" s="22"/>
      <c r="AL7251" s="22"/>
      <c r="AM7251" s="22"/>
      <c r="AN7251" s="22"/>
    </row>
    <row r="7252" spans="37:40">
      <c r="AK7252" s="22"/>
      <c r="AL7252" s="22"/>
      <c r="AM7252" s="22"/>
      <c r="AN7252" s="22"/>
    </row>
    <row r="7253" spans="37:40">
      <c r="AK7253" s="22"/>
      <c r="AL7253" s="22"/>
      <c r="AM7253" s="22"/>
      <c r="AN7253" s="22"/>
    </row>
    <row r="7254" spans="37:40">
      <c r="AK7254" s="22"/>
      <c r="AL7254" s="22"/>
      <c r="AM7254" s="22"/>
      <c r="AN7254" s="22"/>
    </row>
    <row r="7255" spans="37:40">
      <c r="AK7255" s="22"/>
      <c r="AL7255" s="22"/>
      <c r="AM7255" s="22"/>
      <c r="AN7255" s="22"/>
    </row>
    <row r="7256" spans="37:40">
      <c r="AK7256" s="22"/>
      <c r="AL7256" s="22"/>
      <c r="AM7256" s="22"/>
      <c r="AN7256" s="22"/>
    </row>
    <row r="7257" spans="37:40">
      <c r="AK7257" s="22"/>
      <c r="AL7257" s="22"/>
      <c r="AM7257" s="22"/>
      <c r="AN7257" s="22"/>
    </row>
    <row r="7258" spans="37:40">
      <c r="AK7258" s="22"/>
      <c r="AL7258" s="22"/>
      <c r="AM7258" s="22"/>
      <c r="AN7258" s="22"/>
    </row>
    <row r="7259" spans="37:40">
      <c r="AK7259" s="22"/>
      <c r="AL7259" s="22"/>
      <c r="AM7259" s="22"/>
      <c r="AN7259" s="22"/>
    </row>
    <row r="7260" spans="37:40">
      <c r="AK7260" s="22"/>
      <c r="AL7260" s="22"/>
      <c r="AM7260" s="22"/>
      <c r="AN7260" s="22"/>
    </row>
    <row r="7261" spans="37:40">
      <c r="AK7261" s="22"/>
      <c r="AL7261" s="22"/>
      <c r="AM7261" s="22"/>
      <c r="AN7261" s="22"/>
    </row>
    <row r="7262" spans="37:40">
      <c r="AK7262" s="22"/>
      <c r="AL7262" s="22"/>
      <c r="AM7262" s="22"/>
      <c r="AN7262" s="22"/>
    </row>
    <row r="7263" spans="37:40">
      <c r="AK7263" s="22"/>
      <c r="AL7263" s="22"/>
      <c r="AM7263" s="22"/>
      <c r="AN7263" s="22"/>
    </row>
    <row r="7264" spans="37:40">
      <c r="AK7264" s="22"/>
      <c r="AL7264" s="22"/>
      <c r="AM7264" s="22"/>
      <c r="AN7264" s="22"/>
    </row>
    <row r="7265" spans="37:40">
      <c r="AK7265" s="22"/>
      <c r="AL7265" s="22"/>
      <c r="AM7265" s="22"/>
      <c r="AN7265" s="22"/>
    </row>
    <row r="7266" spans="37:40">
      <c r="AK7266" s="22"/>
      <c r="AL7266" s="22"/>
      <c r="AM7266" s="22"/>
      <c r="AN7266" s="22"/>
    </row>
    <row r="7267" spans="37:40">
      <c r="AK7267" s="22"/>
      <c r="AL7267" s="22"/>
      <c r="AM7267" s="22"/>
      <c r="AN7267" s="22"/>
    </row>
    <row r="7268" spans="37:40">
      <c r="AK7268" s="22"/>
      <c r="AL7268" s="22"/>
      <c r="AM7268" s="22"/>
      <c r="AN7268" s="22"/>
    </row>
    <row r="7269" spans="37:40">
      <c r="AK7269" s="22"/>
      <c r="AL7269" s="22"/>
      <c r="AM7269" s="22"/>
      <c r="AN7269" s="22"/>
    </row>
    <row r="7270" spans="37:40">
      <c r="AK7270" s="22"/>
      <c r="AL7270" s="22"/>
      <c r="AM7270" s="22"/>
      <c r="AN7270" s="22"/>
    </row>
    <row r="7271" spans="37:40">
      <c r="AK7271" s="22"/>
      <c r="AL7271" s="22"/>
      <c r="AM7271" s="22"/>
      <c r="AN7271" s="22"/>
    </row>
    <row r="7272" spans="37:40">
      <c r="AK7272" s="22"/>
      <c r="AL7272" s="22"/>
      <c r="AM7272" s="22"/>
      <c r="AN7272" s="22"/>
    </row>
    <row r="7273" spans="37:40">
      <c r="AK7273" s="22"/>
      <c r="AL7273" s="22"/>
      <c r="AM7273" s="22"/>
      <c r="AN7273" s="22"/>
    </row>
    <row r="7274" spans="37:40">
      <c r="AK7274" s="22"/>
      <c r="AL7274" s="22"/>
      <c r="AM7274" s="22"/>
      <c r="AN7274" s="22"/>
    </row>
    <row r="7275" spans="37:40">
      <c r="AK7275" s="22"/>
      <c r="AL7275" s="22"/>
      <c r="AM7275" s="22"/>
      <c r="AN7275" s="22"/>
    </row>
    <row r="7276" spans="37:40">
      <c r="AK7276" s="22"/>
      <c r="AL7276" s="22"/>
      <c r="AM7276" s="22"/>
      <c r="AN7276" s="22"/>
    </row>
    <row r="7277" spans="37:40">
      <c r="AK7277" s="22"/>
      <c r="AL7277" s="22"/>
      <c r="AM7277" s="22"/>
      <c r="AN7277" s="22"/>
    </row>
    <row r="7278" spans="37:40">
      <c r="AK7278" s="22"/>
      <c r="AL7278" s="22"/>
      <c r="AM7278" s="22"/>
      <c r="AN7278" s="22"/>
    </row>
    <row r="7279" spans="37:40">
      <c r="AK7279" s="22"/>
      <c r="AL7279" s="22"/>
      <c r="AM7279" s="22"/>
      <c r="AN7279" s="22"/>
    </row>
    <row r="7280" spans="37:40">
      <c r="AK7280" s="22"/>
      <c r="AL7280" s="22"/>
      <c r="AM7280" s="22"/>
      <c r="AN7280" s="22"/>
    </row>
    <row r="7281" spans="37:40">
      <c r="AK7281" s="22"/>
      <c r="AL7281" s="22"/>
      <c r="AM7281" s="22"/>
      <c r="AN7281" s="22"/>
    </row>
    <row r="7282" spans="37:40">
      <c r="AK7282" s="22"/>
      <c r="AL7282" s="22"/>
      <c r="AM7282" s="22"/>
      <c r="AN7282" s="22"/>
    </row>
    <row r="7283" spans="37:40">
      <c r="AK7283" s="22"/>
      <c r="AL7283" s="22"/>
      <c r="AM7283" s="22"/>
      <c r="AN7283" s="22"/>
    </row>
    <row r="7284" spans="37:40">
      <c r="AK7284" s="22"/>
      <c r="AL7284" s="22"/>
      <c r="AM7284" s="22"/>
      <c r="AN7284" s="22"/>
    </row>
    <row r="7285" spans="37:40">
      <c r="AK7285" s="22"/>
      <c r="AL7285" s="22"/>
      <c r="AM7285" s="22"/>
      <c r="AN7285" s="22"/>
    </row>
    <row r="7286" spans="37:40">
      <c r="AK7286" s="22"/>
      <c r="AL7286" s="22"/>
      <c r="AM7286" s="22"/>
      <c r="AN7286" s="22"/>
    </row>
    <row r="7287" spans="37:40">
      <c r="AK7287" s="22"/>
      <c r="AL7287" s="22"/>
      <c r="AM7287" s="22"/>
      <c r="AN7287" s="22"/>
    </row>
    <row r="7288" spans="37:40">
      <c r="AK7288" s="22"/>
      <c r="AL7288" s="22"/>
      <c r="AM7288" s="22"/>
      <c r="AN7288" s="22"/>
    </row>
    <row r="7289" spans="37:40">
      <c r="AK7289" s="22"/>
      <c r="AL7289" s="22"/>
      <c r="AM7289" s="22"/>
      <c r="AN7289" s="22"/>
    </row>
    <row r="7290" spans="37:40">
      <c r="AK7290" s="22"/>
      <c r="AL7290" s="22"/>
      <c r="AM7290" s="22"/>
      <c r="AN7290" s="22"/>
    </row>
    <row r="7291" spans="37:40">
      <c r="AK7291" s="22"/>
      <c r="AL7291" s="22"/>
      <c r="AM7291" s="22"/>
      <c r="AN7291" s="22"/>
    </row>
    <row r="7292" spans="37:40">
      <c r="AK7292" s="22"/>
      <c r="AL7292" s="22"/>
      <c r="AM7292" s="22"/>
      <c r="AN7292" s="22"/>
    </row>
    <row r="7293" spans="37:40">
      <c r="AK7293" s="22"/>
      <c r="AL7293" s="22"/>
      <c r="AM7293" s="22"/>
      <c r="AN7293" s="22"/>
    </row>
    <row r="7294" spans="37:40">
      <c r="AK7294" s="22"/>
      <c r="AL7294" s="22"/>
      <c r="AM7294" s="22"/>
      <c r="AN7294" s="22"/>
    </row>
    <row r="7295" spans="37:40">
      <c r="AK7295" s="22"/>
      <c r="AL7295" s="22"/>
      <c r="AM7295" s="22"/>
      <c r="AN7295" s="22"/>
    </row>
    <row r="7296" spans="37:40">
      <c r="AK7296" s="22"/>
      <c r="AL7296" s="22"/>
      <c r="AM7296" s="22"/>
      <c r="AN7296" s="22"/>
    </row>
    <row r="7297" spans="37:40">
      <c r="AK7297" s="22"/>
      <c r="AL7297" s="22"/>
      <c r="AM7297" s="22"/>
      <c r="AN7297" s="22"/>
    </row>
    <row r="7298" spans="37:40">
      <c r="AK7298" s="22"/>
      <c r="AL7298" s="22"/>
      <c r="AM7298" s="22"/>
      <c r="AN7298" s="22"/>
    </row>
    <row r="7299" spans="37:40">
      <c r="AK7299" s="22"/>
      <c r="AL7299" s="22"/>
      <c r="AM7299" s="22"/>
      <c r="AN7299" s="22"/>
    </row>
    <row r="7300" spans="37:40">
      <c r="AK7300" s="22"/>
      <c r="AL7300" s="22"/>
      <c r="AM7300" s="22"/>
      <c r="AN7300" s="22"/>
    </row>
    <row r="7301" spans="37:40">
      <c r="AK7301" s="22"/>
      <c r="AL7301" s="22"/>
      <c r="AM7301" s="22"/>
      <c r="AN7301" s="22"/>
    </row>
    <row r="7302" spans="37:40">
      <c r="AK7302" s="22"/>
      <c r="AL7302" s="22"/>
      <c r="AM7302" s="22"/>
      <c r="AN7302" s="22"/>
    </row>
    <row r="7303" spans="37:40">
      <c r="AK7303" s="22"/>
      <c r="AL7303" s="22"/>
      <c r="AM7303" s="22"/>
      <c r="AN7303" s="22"/>
    </row>
    <row r="7304" spans="37:40">
      <c r="AK7304" s="22"/>
      <c r="AL7304" s="22"/>
      <c r="AM7304" s="22"/>
      <c r="AN7304" s="22"/>
    </row>
    <row r="7305" spans="37:40">
      <c r="AK7305" s="22"/>
      <c r="AL7305" s="22"/>
      <c r="AM7305" s="22"/>
      <c r="AN7305" s="22"/>
    </row>
    <row r="7306" spans="37:40">
      <c r="AK7306" s="22"/>
      <c r="AL7306" s="22"/>
      <c r="AM7306" s="22"/>
      <c r="AN7306" s="22"/>
    </row>
    <row r="7307" spans="37:40">
      <c r="AK7307" s="22"/>
      <c r="AL7307" s="22"/>
      <c r="AM7307" s="22"/>
      <c r="AN7307" s="22"/>
    </row>
    <row r="7308" spans="37:40">
      <c r="AK7308" s="22"/>
      <c r="AL7308" s="22"/>
      <c r="AM7308" s="22"/>
      <c r="AN7308" s="22"/>
    </row>
    <row r="7309" spans="37:40">
      <c r="AK7309" s="22"/>
      <c r="AL7309" s="22"/>
      <c r="AM7309" s="22"/>
      <c r="AN7309" s="22"/>
    </row>
    <row r="7310" spans="37:40">
      <c r="AK7310" s="22"/>
      <c r="AL7310" s="22"/>
      <c r="AM7310" s="22"/>
      <c r="AN7310" s="22"/>
    </row>
    <row r="7311" spans="37:40">
      <c r="AK7311" s="22"/>
      <c r="AL7311" s="22"/>
      <c r="AM7311" s="22"/>
      <c r="AN7311" s="22"/>
    </row>
    <row r="7312" spans="37:40">
      <c r="AK7312" s="22"/>
      <c r="AL7312" s="22"/>
      <c r="AM7312" s="22"/>
      <c r="AN7312" s="22"/>
    </row>
    <row r="7313" spans="37:40">
      <c r="AK7313" s="22"/>
      <c r="AL7313" s="22"/>
      <c r="AM7313" s="22"/>
      <c r="AN7313" s="22"/>
    </row>
    <row r="7314" spans="37:40">
      <c r="AK7314" s="22"/>
      <c r="AL7314" s="22"/>
      <c r="AM7314" s="22"/>
      <c r="AN7314" s="22"/>
    </row>
    <row r="7315" spans="37:40">
      <c r="AK7315" s="22"/>
      <c r="AL7315" s="22"/>
      <c r="AM7315" s="22"/>
      <c r="AN7315" s="22"/>
    </row>
    <row r="7316" spans="37:40">
      <c r="AK7316" s="22"/>
      <c r="AL7316" s="22"/>
      <c r="AM7316" s="22"/>
      <c r="AN7316" s="22"/>
    </row>
    <row r="7317" spans="37:40">
      <c r="AK7317" s="22"/>
      <c r="AL7317" s="22"/>
      <c r="AM7317" s="22"/>
      <c r="AN7317" s="22"/>
    </row>
    <row r="7318" spans="37:40">
      <c r="AK7318" s="22"/>
      <c r="AL7318" s="22"/>
      <c r="AM7318" s="22"/>
      <c r="AN7318" s="22"/>
    </row>
    <row r="7319" spans="37:40">
      <c r="AK7319" s="22"/>
      <c r="AL7319" s="22"/>
      <c r="AM7319" s="22"/>
      <c r="AN7319" s="22"/>
    </row>
    <row r="7320" spans="37:40">
      <c r="AK7320" s="22"/>
      <c r="AL7320" s="22"/>
      <c r="AM7320" s="22"/>
      <c r="AN7320" s="22"/>
    </row>
    <row r="7321" spans="37:40">
      <c r="AK7321" s="22"/>
      <c r="AL7321" s="22"/>
      <c r="AM7321" s="22"/>
      <c r="AN7321" s="22"/>
    </row>
    <row r="7322" spans="37:40">
      <c r="AK7322" s="22"/>
      <c r="AL7322" s="22"/>
      <c r="AM7322" s="22"/>
      <c r="AN7322" s="22"/>
    </row>
    <row r="7323" spans="37:40">
      <c r="AK7323" s="22"/>
      <c r="AL7323" s="22"/>
      <c r="AM7323" s="22"/>
      <c r="AN7323" s="22"/>
    </row>
    <row r="7324" spans="37:40">
      <c r="AK7324" s="22"/>
      <c r="AL7324" s="22"/>
      <c r="AM7324" s="22"/>
      <c r="AN7324" s="22"/>
    </row>
    <row r="7325" spans="37:40">
      <c r="AK7325" s="22"/>
      <c r="AL7325" s="22"/>
      <c r="AM7325" s="22"/>
      <c r="AN7325" s="22"/>
    </row>
    <row r="7326" spans="37:40">
      <c r="AK7326" s="22"/>
      <c r="AL7326" s="22"/>
      <c r="AM7326" s="22"/>
      <c r="AN7326" s="22"/>
    </row>
    <row r="7327" spans="37:40">
      <c r="AK7327" s="22"/>
      <c r="AL7327" s="22"/>
      <c r="AM7327" s="22"/>
      <c r="AN7327" s="22"/>
    </row>
    <row r="7328" spans="37:40">
      <c r="AK7328" s="22"/>
      <c r="AL7328" s="22"/>
      <c r="AM7328" s="22"/>
      <c r="AN7328" s="22"/>
    </row>
    <row r="7329" spans="37:40">
      <c r="AK7329" s="22"/>
      <c r="AL7329" s="22"/>
      <c r="AM7329" s="22"/>
      <c r="AN7329" s="22"/>
    </row>
    <row r="7330" spans="37:40">
      <c r="AK7330" s="22"/>
      <c r="AL7330" s="22"/>
      <c r="AM7330" s="22"/>
      <c r="AN7330" s="22"/>
    </row>
    <row r="7331" spans="37:40">
      <c r="AK7331" s="22"/>
      <c r="AL7331" s="22"/>
      <c r="AM7331" s="22"/>
      <c r="AN7331" s="22"/>
    </row>
    <row r="7332" spans="37:40">
      <c r="AK7332" s="22"/>
      <c r="AL7332" s="22"/>
      <c r="AM7332" s="22"/>
      <c r="AN7332" s="22"/>
    </row>
    <row r="7333" spans="37:40">
      <c r="AK7333" s="22"/>
      <c r="AL7333" s="22"/>
      <c r="AM7333" s="22"/>
      <c r="AN7333" s="22"/>
    </row>
    <row r="7334" spans="37:40">
      <c r="AK7334" s="22"/>
      <c r="AL7334" s="22"/>
      <c r="AM7334" s="22"/>
      <c r="AN7334" s="22"/>
    </row>
    <row r="7335" spans="37:40">
      <c r="AK7335" s="22"/>
      <c r="AL7335" s="22"/>
      <c r="AM7335" s="22"/>
      <c r="AN7335" s="22"/>
    </row>
    <row r="7336" spans="37:40">
      <c r="AK7336" s="22"/>
      <c r="AL7336" s="22"/>
      <c r="AM7336" s="22"/>
      <c r="AN7336" s="22"/>
    </row>
    <row r="7337" spans="37:40">
      <c r="AK7337" s="22"/>
      <c r="AL7337" s="22"/>
      <c r="AM7337" s="22"/>
      <c r="AN7337" s="22"/>
    </row>
    <row r="7338" spans="37:40">
      <c r="AK7338" s="22"/>
      <c r="AL7338" s="22"/>
      <c r="AM7338" s="22"/>
      <c r="AN7338" s="22"/>
    </row>
    <row r="7339" spans="37:40">
      <c r="AK7339" s="22"/>
      <c r="AL7339" s="22"/>
      <c r="AM7339" s="22"/>
      <c r="AN7339" s="22"/>
    </row>
    <row r="7340" spans="37:40">
      <c r="AK7340" s="22"/>
      <c r="AL7340" s="22"/>
      <c r="AM7340" s="22"/>
      <c r="AN7340" s="22"/>
    </row>
    <row r="7341" spans="37:40">
      <c r="AK7341" s="22"/>
      <c r="AL7341" s="22"/>
      <c r="AM7341" s="22"/>
      <c r="AN7341" s="22"/>
    </row>
    <row r="7342" spans="37:40">
      <c r="AK7342" s="22"/>
      <c r="AL7342" s="22"/>
      <c r="AM7342" s="22"/>
      <c r="AN7342" s="22"/>
    </row>
    <row r="7343" spans="37:40">
      <c r="AK7343" s="22"/>
      <c r="AL7343" s="22"/>
      <c r="AM7343" s="22"/>
      <c r="AN7343" s="22"/>
    </row>
    <row r="7344" spans="37:40">
      <c r="AK7344" s="22"/>
      <c r="AL7344" s="22"/>
      <c r="AM7344" s="22"/>
      <c r="AN7344" s="22"/>
    </row>
    <row r="7345" spans="37:40">
      <c r="AK7345" s="22"/>
      <c r="AL7345" s="22"/>
      <c r="AM7345" s="22"/>
      <c r="AN7345" s="22"/>
    </row>
    <row r="7346" spans="37:40">
      <c r="AK7346" s="22"/>
      <c r="AL7346" s="22"/>
      <c r="AM7346" s="22"/>
      <c r="AN7346" s="22"/>
    </row>
    <row r="7347" spans="37:40">
      <c r="AK7347" s="22"/>
      <c r="AL7347" s="22"/>
      <c r="AM7347" s="22"/>
      <c r="AN7347" s="22"/>
    </row>
    <row r="7348" spans="37:40">
      <c r="AK7348" s="22"/>
      <c r="AL7348" s="22"/>
      <c r="AM7348" s="22"/>
      <c r="AN7348" s="22"/>
    </row>
    <row r="7349" spans="37:40">
      <c r="AK7349" s="22"/>
      <c r="AL7349" s="22"/>
      <c r="AM7349" s="22"/>
      <c r="AN7349" s="22"/>
    </row>
    <row r="7350" spans="37:40">
      <c r="AK7350" s="22"/>
      <c r="AL7350" s="22"/>
      <c r="AM7350" s="22"/>
      <c r="AN7350" s="22"/>
    </row>
    <row r="7351" spans="37:40">
      <c r="AK7351" s="22"/>
      <c r="AL7351" s="22"/>
      <c r="AM7351" s="22"/>
      <c r="AN7351" s="22"/>
    </row>
    <row r="7352" spans="37:40">
      <c r="AK7352" s="22"/>
      <c r="AL7352" s="22"/>
      <c r="AM7352" s="22"/>
      <c r="AN7352" s="22"/>
    </row>
    <row r="7353" spans="37:40">
      <c r="AK7353" s="22"/>
      <c r="AL7353" s="22"/>
      <c r="AM7353" s="22"/>
      <c r="AN7353" s="22"/>
    </row>
    <row r="7354" spans="37:40">
      <c r="AK7354" s="22"/>
      <c r="AL7354" s="22"/>
      <c r="AM7354" s="22"/>
      <c r="AN7354" s="22"/>
    </row>
    <row r="7355" spans="37:40">
      <c r="AK7355" s="22"/>
      <c r="AL7355" s="22"/>
      <c r="AM7355" s="22"/>
      <c r="AN7355" s="22"/>
    </row>
    <row r="7356" spans="37:40">
      <c r="AK7356" s="22"/>
      <c r="AL7356" s="22"/>
      <c r="AM7356" s="22"/>
      <c r="AN7356" s="22"/>
    </row>
    <row r="7357" spans="37:40">
      <c r="AK7357" s="22"/>
      <c r="AL7357" s="22"/>
      <c r="AM7357" s="22"/>
      <c r="AN7357" s="22"/>
    </row>
    <row r="7358" spans="37:40">
      <c r="AK7358" s="22"/>
      <c r="AL7358" s="22"/>
      <c r="AM7358" s="22"/>
      <c r="AN7358" s="22"/>
    </row>
    <row r="7359" spans="37:40">
      <c r="AK7359" s="22"/>
      <c r="AL7359" s="22"/>
      <c r="AM7359" s="22"/>
      <c r="AN7359" s="22"/>
    </row>
    <row r="7360" spans="37:40">
      <c r="AK7360" s="22"/>
      <c r="AL7360" s="22"/>
      <c r="AM7360" s="22"/>
      <c r="AN7360" s="22"/>
    </row>
    <row r="7361" spans="37:40">
      <c r="AK7361" s="22"/>
      <c r="AL7361" s="22"/>
      <c r="AM7361" s="22"/>
      <c r="AN7361" s="22"/>
    </row>
    <row r="7362" spans="37:40">
      <c r="AK7362" s="22"/>
      <c r="AL7362" s="22"/>
      <c r="AM7362" s="22"/>
      <c r="AN7362" s="22"/>
    </row>
    <row r="7363" spans="37:40">
      <c r="AK7363" s="22"/>
      <c r="AL7363" s="22"/>
      <c r="AM7363" s="22"/>
      <c r="AN7363" s="22"/>
    </row>
    <row r="7364" spans="37:40">
      <c r="AK7364" s="22"/>
      <c r="AL7364" s="22"/>
      <c r="AM7364" s="22"/>
      <c r="AN7364" s="22"/>
    </row>
    <row r="7365" spans="37:40">
      <c r="AK7365" s="22"/>
      <c r="AL7365" s="22"/>
      <c r="AM7365" s="22"/>
      <c r="AN7365" s="22"/>
    </row>
    <row r="7366" spans="37:40">
      <c r="AK7366" s="22"/>
      <c r="AL7366" s="22"/>
      <c r="AM7366" s="22"/>
      <c r="AN7366" s="22"/>
    </row>
    <row r="7367" spans="37:40">
      <c r="AK7367" s="22"/>
      <c r="AL7367" s="22"/>
      <c r="AM7367" s="22"/>
      <c r="AN7367" s="22"/>
    </row>
    <row r="7368" spans="37:40">
      <c r="AK7368" s="22"/>
      <c r="AL7368" s="22"/>
      <c r="AM7368" s="22"/>
      <c r="AN7368" s="22"/>
    </row>
    <row r="7369" spans="37:40">
      <c r="AK7369" s="22"/>
      <c r="AL7369" s="22"/>
      <c r="AM7369" s="22"/>
      <c r="AN7369" s="22"/>
    </row>
    <row r="7370" spans="37:40">
      <c r="AK7370" s="22"/>
      <c r="AL7370" s="22"/>
      <c r="AM7370" s="22"/>
      <c r="AN7370" s="22"/>
    </row>
    <row r="7371" spans="37:40">
      <c r="AK7371" s="22"/>
      <c r="AL7371" s="22"/>
      <c r="AM7371" s="22"/>
      <c r="AN7371" s="22"/>
    </row>
    <row r="7372" spans="37:40">
      <c r="AK7372" s="22"/>
      <c r="AL7372" s="22"/>
      <c r="AM7372" s="22"/>
      <c r="AN7372" s="22"/>
    </row>
    <row r="7373" spans="37:40">
      <c r="AK7373" s="22"/>
      <c r="AL7373" s="22"/>
      <c r="AM7373" s="22"/>
      <c r="AN7373" s="22"/>
    </row>
    <row r="7374" spans="37:40">
      <c r="AK7374" s="22"/>
      <c r="AL7374" s="22"/>
      <c r="AM7374" s="22"/>
      <c r="AN7374" s="22"/>
    </row>
    <row r="7375" spans="37:40">
      <c r="AK7375" s="22"/>
      <c r="AL7375" s="22"/>
      <c r="AM7375" s="22"/>
      <c r="AN7375" s="22"/>
    </row>
    <row r="7376" spans="37:40">
      <c r="AK7376" s="22"/>
      <c r="AL7376" s="22"/>
      <c r="AM7376" s="22"/>
      <c r="AN7376" s="22"/>
    </row>
    <row r="7377" spans="37:40">
      <c r="AK7377" s="22"/>
      <c r="AL7377" s="22"/>
      <c r="AM7377" s="22"/>
      <c r="AN7377" s="22"/>
    </row>
    <row r="7378" spans="37:40">
      <c r="AK7378" s="22"/>
      <c r="AL7378" s="22"/>
      <c r="AM7378" s="22"/>
      <c r="AN7378" s="22"/>
    </row>
    <row r="7379" spans="37:40">
      <c r="AK7379" s="22"/>
      <c r="AL7379" s="22"/>
      <c r="AM7379" s="22"/>
      <c r="AN7379" s="22"/>
    </row>
    <row r="7380" spans="37:40">
      <c r="AK7380" s="22"/>
      <c r="AL7380" s="22"/>
      <c r="AM7380" s="22"/>
      <c r="AN7380" s="22"/>
    </row>
    <row r="7381" spans="37:40">
      <c r="AK7381" s="22"/>
      <c r="AL7381" s="22"/>
      <c r="AM7381" s="22"/>
      <c r="AN7381" s="22"/>
    </row>
    <row r="7382" spans="37:40">
      <c r="AK7382" s="22"/>
      <c r="AL7382" s="22"/>
      <c r="AM7382" s="22"/>
      <c r="AN7382" s="22"/>
    </row>
    <row r="7383" spans="37:40">
      <c r="AK7383" s="22"/>
      <c r="AL7383" s="22"/>
      <c r="AM7383" s="22"/>
      <c r="AN7383" s="22"/>
    </row>
    <row r="7384" spans="37:40">
      <c r="AK7384" s="22"/>
      <c r="AL7384" s="22"/>
      <c r="AM7384" s="22"/>
      <c r="AN7384" s="22"/>
    </row>
    <row r="7385" spans="37:40">
      <c r="AK7385" s="22"/>
      <c r="AL7385" s="22"/>
      <c r="AM7385" s="22"/>
      <c r="AN7385" s="22"/>
    </row>
    <row r="7386" spans="37:40">
      <c r="AK7386" s="22"/>
      <c r="AL7386" s="22"/>
      <c r="AM7386" s="22"/>
      <c r="AN7386" s="22"/>
    </row>
    <row r="7387" spans="37:40">
      <c r="AK7387" s="22"/>
      <c r="AL7387" s="22"/>
      <c r="AM7387" s="22"/>
      <c r="AN7387" s="22"/>
    </row>
    <row r="7388" spans="37:40">
      <c r="AK7388" s="22"/>
      <c r="AL7388" s="22"/>
      <c r="AM7388" s="22"/>
      <c r="AN7388" s="22"/>
    </row>
    <row r="7389" spans="37:40">
      <c r="AK7389" s="22"/>
      <c r="AL7389" s="22"/>
      <c r="AM7389" s="22"/>
      <c r="AN7389" s="22"/>
    </row>
    <row r="7390" spans="37:40">
      <c r="AK7390" s="22"/>
      <c r="AL7390" s="22"/>
      <c r="AM7390" s="22"/>
      <c r="AN7390" s="22"/>
    </row>
    <row r="7391" spans="37:40">
      <c r="AK7391" s="22"/>
      <c r="AL7391" s="22"/>
      <c r="AM7391" s="22"/>
      <c r="AN7391" s="22"/>
    </row>
    <row r="7392" spans="37:40">
      <c r="AK7392" s="22"/>
      <c r="AL7392" s="22"/>
      <c r="AM7392" s="22"/>
      <c r="AN7392" s="22"/>
    </row>
    <row r="7393" spans="37:40">
      <c r="AK7393" s="22"/>
      <c r="AL7393" s="22"/>
      <c r="AM7393" s="22"/>
      <c r="AN7393" s="22"/>
    </row>
    <row r="7394" spans="37:40">
      <c r="AK7394" s="22"/>
      <c r="AL7394" s="22"/>
      <c r="AM7394" s="22"/>
      <c r="AN7394" s="22"/>
    </row>
    <row r="7395" spans="37:40">
      <c r="AK7395" s="22"/>
      <c r="AL7395" s="22"/>
      <c r="AM7395" s="22"/>
      <c r="AN7395" s="22"/>
    </row>
    <row r="7396" spans="37:40">
      <c r="AK7396" s="22"/>
      <c r="AL7396" s="22"/>
      <c r="AM7396" s="22"/>
      <c r="AN7396" s="22"/>
    </row>
    <row r="7397" spans="37:40">
      <c r="AK7397" s="22"/>
      <c r="AL7397" s="22"/>
      <c r="AM7397" s="22"/>
      <c r="AN7397" s="22"/>
    </row>
    <row r="7398" spans="37:40">
      <c r="AK7398" s="22"/>
      <c r="AL7398" s="22"/>
      <c r="AM7398" s="22"/>
      <c r="AN7398" s="22"/>
    </row>
    <row r="7399" spans="37:40">
      <c r="AK7399" s="22"/>
      <c r="AL7399" s="22"/>
      <c r="AM7399" s="22"/>
      <c r="AN7399" s="22"/>
    </row>
    <row r="7400" spans="37:40">
      <c r="AK7400" s="22"/>
      <c r="AL7400" s="22"/>
      <c r="AM7400" s="22"/>
      <c r="AN7400" s="22"/>
    </row>
    <row r="7401" spans="37:40">
      <c r="AK7401" s="22"/>
      <c r="AL7401" s="22"/>
      <c r="AM7401" s="22"/>
      <c r="AN7401" s="22"/>
    </row>
    <row r="7402" spans="37:40">
      <c r="AK7402" s="22"/>
      <c r="AL7402" s="22"/>
      <c r="AM7402" s="22"/>
      <c r="AN7402" s="22"/>
    </row>
    <row r="7403" spans="37:40">
      <c r="AK7403" s="22"/>
      <c r="AL7403" s="22"/>
      <c r="AM7403" s="22"/>
      <c r="AN7403" s="22"/>
    </row>
    <row r="7404" spans="37:40">
      <c r="AK7404" s="22"/>
      <c r="AL7404" s="22"/>
      <c r="AM7404" s="22"/>
      <c r="AN7404" s="22"/>
    </row>
    <row r="7405" spans="37:40">
      <c r="AK7405" s="22"/>
      <c r="AL7405" s="22"/>
      <c r="AM7405" s="22"/>
      <c r="AN7405" s="22"/>
    </row>
    <row r="7406" spans="37:40">
      <c r="AK7406" s="22"/>
      <c r="AL7406" s="22"/>
      <c r="AM7406" s="22"/>
      <c r="AN7406" s="22"/>
    </row>
    <row r="7407" spans="37:40">
      <c r="AK7407" s="22"/>
      <c r="AL7407" s="22"/>
      <c r="AM7407" s="22"/>
      <c r="AN7407" s="22"/>
    </row>
    <row r="7408" spans="37:40">
      <c r="AK7408" s="22"/>
      <c r="AL7408" s="22"/>
      <c r="AM7408" s="22"/>
      <c r="AN7408" s="22"/>
    </row>
    <row r="7409" spans="37:40">
      <c r="AK7409" s="22"/>
      <c r="AL7409" s="22"/>
      <c r="AM7409" s="22"/>
      <c r="AN7409" s="22"/>
    </row>
    <row r="7410" spans="37:40">
      <c r="AK7410" s="22"/>
      <c r="AL7410" s="22"/>
      <c r="AM7410" s="22"/>
      <c r="AN7410" s="22"/>
    </row>
    <row r="7411" spans="37:40">
      <c r="AK7411" s="22"/>
      <c r="AL7411" s="22"/>
      <c r="AM7411" s="22"/>
      <c r="AN7411" s="22"/>
    </row>
    <row r="7412" spans="37:40">
      <c r="AK7412" s="22"/>
      <c r="AL7412" s="22"/>
      <c r="AM7412" s="22"/>
      <c r="AN7412" s="22"/>
    </row>
    <row r="7413" spans="37:40">
      <c r="AK7413" s="22"/>
      <c r="AL7413" s="22"/>
      <c r="AM7413" s="22"/>
      <c r="AN7413" s="22"/>
    </row>
    <row r="7414" spans="37:40">
      <c r="AK7414" s="22"/>
      <c r="AL7414" s="22"/>
      <c r="AM7414" s="22"/>
      <c r="AN7414" s="22"/>
    </row>
    <row r="7415" spans="37:40">
      <c r="AK7415" s="22"/>
      <c r="AL7415" s="22"/>
      <c r="AM7415" s="22"/>
      <c r="AN7415" s="22"/>
    </row>
    <row r="7416" spans="37:40">
      <c r="AK7416" s="22"/>
      <c r="AL7416" s="22"/>
      <c r="AM7416" s="22"/>
      <c r="AN7416" s="22"/>
    </row>
    <row r="7417" spans="37:40">
      <c r="AK7417" s="22"/>
      <c r="AL7417" s="22"/>
      <c r="AM7417" s="22"/>
      <c r="AN7417" s="22"/>
    </row>
    <row r="7418" spans="37:40">
      <c r="AK7418" s="22"/>
      <c r="AL7418" s="22"/>
      <c r="AM7418" s="22"/>
      <c r="AN7418" s="22"/>
    </row>
    <row r="7419" spans="37:40">
      <c r="AK7419" s="22"/>
      <c r="AL7419" s="22"/>
      <c r="AM7419" s="22"/>
      <c r="AN7419" s="22"/>
    </row>
    <row r="7420" spans="37:40">
      <c r="AK7420" s="22"/>
      <c r="AL7420" s="22"/>
      <c r="AM7420" s="22"/>
      <c r="AN7420" s="22"/>
    </row>
    <row r="7421" spans="37:40">
      <c r="AK7421" s="22"/>
      <c r="AL7421" s="22"/>
      <c r="AM7421" s="22"/>
      <c r="AN7421" s="22"/>
    </row>
    <row r="7422" spans="37:40">
      <c r="AK7422" s="22"/>
      <c r="AL7422" s="22"/>
      <c r="AM7422" s="22"/>
      <c r="AN7422" s="22"/>
    </row>
    <row r="7423" spans="37:40">
      <c r="AK7423" s="22"/>
      <c r="AL7423" s="22"/>
      <c r="AM7423" s="22"/>
      <c r="AN7423" s="22"/>
    </row>
    <row r="7424" spans="37:40">
      <c r="AK7424" s="22"/>
      <c r="AL7424" s="22"/>
      <c r="AM7424" s="22"/>
      <c r="AN7424" s="22"/>
    </row>
    <row r="7425" spans="37:40">
      <c r="AK7425" s="22"/>
      <c r="AL7425" s="22"/>
      <c r="AM7425" s="22"/>
      <c r="AN7425" s="22"/>
    </row>
    <row r="7426" spans="37:40">
      <c r="AK7426" s="22"/>
      <c r="AL7426" s="22"/>
      <c r="AM7426" s="22"/>
      <c r="AN7426" s="22"/>
    </row>
    <row r="7427" spans="37:40">
      <c r="AK7427" s="22"/>
      <c r="AL7427" s="22"/>
      <c r="AM7427" s="22"/>
      <c r="AN7427" s="22"/>
    </row>
    <row r="7428" spans="37:40">
      <c r="AK7428" s="22"/>
      <c r="AL7428" s="22"/>
      <c r="AM7428" s="22"/>
      <c r="AN7428" s="22"/>
    </row>
    <row r="7429" spans="37:40">
      <c r="AK7429" s="22"/>
      <c r="AL7429" s="22"/>
      <c r="AM7429" s="22"/>
      <c r="AN7429" s="22"/>
    </row>
    <row r="7430" spans="37:40">
      <c r="AK7430" s="22"/>
      <c r="AL7430" s="22"/>
      <c r="AM7430" s="22"/>
      <c r="AN7430" s="22"/>
    </row>
    <row r="7431" spans="37:40">
      <c r="AK7431" s="22"/>
      <c r="AL7431" s="22"/>
      <c r="AM7431" s="22"/>
      <c r="AN7431" s="22"/>
    </row>
    <row r="7432" spans="37:40">
      <c r="AK7432" s="22"/>
      <c r="AL7432" s="22"/>
      <c r="AM7432" s="22"/>
      <c r="AN7432" s="22"/>
    </row>
    <row r="7433" spans="37:40">
      <c r="AK7433" s="22"/>
      <c r="AL7433" s="22"/>
      <c r="AM7433" s="22"/>
      <c r="AN7433" s="22"/>
    </row>
    <row r="7434" spans="37:40">
      <c r="AK7434" s="22"/>
      <c r="AL7434" s="22"/>
      <c r="AM7434" s="22"/>
      <c r="AN7434" s="22"/>
    </row>
    <row r="7435" spans="37:40">
      <c r="AK7435" s="22"/>
      <c r="AL7435" s="22"/>
      <c r="AM7435" s="22"/>
      <c r="AN7435" s="22"/>
    </row>
    <row r="7436" spans="37:40">
      <c r="AK7436" s="22"/>
      <c r="AL7436" s="22"/>
      <c r="AM7436" s="22"/>
      <c r="AN7436" s="22"/>
    </row>
    <row r="7437" spans="37:40">
      <c r="AK7437" s="22"/>
      <c r="AL7437" s="22"/>
      <c r="AM7437" s="22"/>
      <c r="AN7437" s="22"/>
    </row>
    <row r="7438" spans="37:40">
      <c r="AK7438" s="22"/>
      <c r="AL7438" s="22"/>
      <c r="AM7438" s="22"/>
      <c r="AN7438" s="22"/>
    </row>
    <row r="7439" spans="37:40">
      <c r="AK7439" s="22"/>
      <c r="AL7439" s="22"/>
      <c r="AM7439" s="22"/>
      <c r="AN7439" s="22"/>
    </row>
    <row r="7440" spans="37:40">
      <c r="AK7440" s="22"/>
      <c r="AL7440" s="22"/>
      <c r="AM7440" s="22"/>
      <c r="AN7440" s="22"/>
    </row>
    <row r="7441" spans="37:40">
      <c r="AK7441" s="22"/>
      <c r="AL7441" s="22"/>
      <c r="AM7441" s="22"/>
      <c r="AN7441" s="22"/>
    </row>
    <row r="7442" spans="37:40">
      <c r="AK7442" s="22"/>
      <c r="AL7442" s="22"/>
      <c r="AM7442" s="22"/>
      <c r="AN7442" s="22"/>
    </row>
    <row r="7443" spans="37:40">
      <c r="AK7443" s="22"/>
      <c r="AL7443" s="22"/>
      <c r="AM7443" s="22"/>
      <c r="AN7443" s="22"/>
    </row>
    <row r="7444" spans="37:40">
      <c r="AK7444" s="22"/>
      <c r="AL7444" s="22"/>
      <c r="AM7444" s="22"/>
      <c r="AN7444" s="22"/>
    </row>
    <row r="7445" spans="37:40">
      <c r="AK7445" s="22"/>
      <c r="AL7445" s="22"/>
      <c r="AM7445" s="22"/>
      <c r="AN7445" s="22"/>
    </row>
    <row r="7446" spans="37:40">
      <c r="AK7446" s="22"/>
      <c r="AL7446" s="22"/>
      <c r="AM7446" s="22"/>
      <c r="AN7446" s="22"/>
    </row>
    <row r="7447" spans="37:40">
      <c r="AK7447" s="22"/>
      <c r="AL7447" s="22"/>
      <c r="AM7447" s="22"/>
      <c r="AN7447" s="22"/>
    </row>
    <row r="7448" spans="37:40">
      <c r="AK7448" s="22"/>
      <c r="AL7448" s="22"/>
      <c r="AM7448" s="22"/>
      <c r="AN7448" s="22"/>
    </row>
    <row r="7449" spans="37:40">
      <c r="AK7449" s="22"/>
      <c r="AL7449" s="22"/>
      <c r="AM7449" s="22"/>
      <c r="AN7449" s="22"/>
    </row>
    <row r="7450" spans="37:40">
      <c r="AK7450" s="22"/>
      <c r="AL7450" s="22"/>
      <c r="AM7450" s="22"/>
      <c r="AN7450" s="22"/>
    </row>
    <row r="7451" spans="37:40">
      <c r="AK7451" s="22"/>
      <c r="AL7451" s="22"/>
      <c r="AM7451" s="22"/>
      <c r="AN7451" s="22"/>
    </row>
    <row r="7452" spans="37:40">
      <c r="AK7452" s="22"/>
      <c r="AL7452" s="22"/>
      <c r="AM7452" s="22"/>
      <c r="AN7452" s="22"/>
    </row>
    <row r="7453" spans="37:40">
      <c r="AK7453" s="22"/>
      <c r="AL7453" s="22"/>
      <c r="AM7453" s="22"/>
      <c r="AN7453" s="22"/>
    </row>
    <row r="7454" spans="37:40">
      <c r="AK7454" s="22"/>
      <c r="AL7454" s="22"/>
      <c r="AM7454" s="22"/>
      <c r="AN7454" s="22"/>
    </row>
    <row r="7455" spans="37:40">
      <c r="AK7455" s="22"/>
      <c r="AL7455" s="22"/>
      <c r="AM7455" s="22"/>
      <c r="AN7455" s="22"/>
    </row>
    <row r="7456" spans="37:40">
      <c r="AK7456" s="22"/>
      <c r="AL7456" s="22"/>
      <c r="AM7456" s="22"/>
      <c r="AN7456" s="22"/>
    </row>
    <row r="7457" spans="37:40">
      <c r="AK7457" s="22"/>
      <c r="AL7457" s="22"/>
      <c r="AM7457" s="22"/>
      <c r="AN7457" s="22"/>
    </row>
    <row r="7458" spans="37:40">
      <c r="AK7458" s="22"/>
      <c r="AL7458" s="22"/>
      <c r="AM7458" s="22"/>
      <c r="AN7458" s="22"/>
    </row>
    <row r="7459" spans="37:40">
      <c r="AK7459" s="22"/>
      <c r="AL7459" s="22"/>
      <c r="AM7459" s="22"/>
      <c r="AN7459" s="22"/>
    </row>
    <row r="7460" spans="37:40">
      <c r="AK7460" s="22"/>
      <c r="AL7460" s="22"/>
      <c r="AM7460" s="22"/>
      <c r="AN7460" s="22"/>
    </row>
    <row r="7461" spans="37:40">
      <c r="AK7461" s="22"/>
      <c r="AL7461" s="22"/>
      <c r="AM7461" s="22"/>
      <c r="AN7461" s="22"/>
    </row>
    <row r="7462" spans="37:40">
      <c r="AK7462" s="22"/>
      <c r="AL7462" s="22"/>
      <c r="AM7462" s="22"/>
      <c r="AN7462" s="22"/>
    </row>
    <row r="7463" spans="37:40">
      <c r="AK7463" s="22"/>
      <c r="AL7463" s="22"/>
      <c r="AM7463" s="22"/>
      <c r="AN7463" s="22"/>
    </row>
    <row r="7464" spans="37:40">
      <c r="AK7464" s="22"/>
      <c r="AL7464" s="22"/>
      <c r="AM7464" s="22"/>
      <c r="AN7464" s="22"/>
    </row>
    <row r="7465" spans="37:40">
      <c r="AK7465" s="22"/>
      <c r="AL7465" s="22"/>
      <c r="AM7465" s="22"/>
      <c r="AN7465" s="22"/>
    </row>
    <row r="7466" spans="37:40">
      <c r="AK7466" s="22"/>
      <c r="AL7466" s="22"/>
      <c r="AM7466" s="22"/>
      <c r="AN7466" s="22"/>
    </row>
    <row r="7467" spans="37:40">
      <c r="AK7467" s="22"/>
      <c r="AL7467" s="22"/>
      <c r="AM7467" s="22"/>
      <c r="AN7467" s="22"/>
    </row>
    <row r="7468" spans="37:40">
      <c r="AK7468" s="22"/>
      <c r="AL7468" s="22"/>
      <c r="AM7468" s="22"/>
      <c r="AN7468" s="22"/>
    </row>
    <row r="7469" spans="37:40">
      <c r="AK7469" s="22"/>
      <c r="AL7469" s="22"/>
      <c r="AM7469" s="22"/>
      <c r="AN7469" s="22"/>
    </row>
    <row r="7470" spans="37:40">
      <c r="AK7470" s="22"/>
      <c r="AL7470" s="22"/>
      <c r="AM7470" s="22"/>
      <c r="AN7470" s="22"/>
    </row>
    <row r="7471" spans="37:40">
      <c r="AK7471" s="22"/>
      <c r="AL7471" s="22"/>
      <c r="AM7471" s="22"/>
      <c r="AN7471" s="22"/>
    </row>
    <row r="7472" spans="37:40">
      <c r="AK7472" s="22"/>
      <c r="AL7472" s="22"/>
      <c r="AM7472" s="22"/>
      <c r="AN7472" s="22"/>
    </row>
    <row r="7473" spans="37:40">
      <c r="AK7473" s="22"/>
      <c r="AL7473" s="22"/>
      <c r="AM7473" s="22"/>
      <c r="AN7473" s="22"/>
    </row>
    <row r="7474" spans="37:40">
      <c r="AK7474" s="22"/>
      <c r="AL7474" s="22"/>
      <c r="AM7474" s="22"/>
      <c r="AN7474" s="22"/>
    </row>
    <row r="7475" spans="37:40">
      <c r="AK7475" s="22"/>
      <c r="AL7475" s="22"/>
      <c r="AM7475" s="22"/>
      <c r="AN7475" s="22"/>
    </row>
    <row r="7476" spans="37:40">
      <c r="AK7476" s="22"/>
      <c r="AL7476" s="22"/>
      <c r="AM7476" s="22"/>
      <c r="AN7476" s="22"/>
    </row>
    <row r="7477" spans="37:40">
      <c r="AK7477" s="22"/>
      <c r="AL7477" s="22"/>
      <c r="AM7477" s="22"/>
      <c r="AN7477" s="22"/>
    </row>
    <row r="7478" spans="37:40">
      <c r="AK7478" s="22"/>
      <c r="AL7478" s="22"/>
      <c r="AM7478" s="22"/>
      <c r="AN7478" s="22"/>
    </row>
    <row r="7479" spans="37:40">
      <c r="AK7479" s="22"/>
      <c r="AL7479" s="22"/>
      <c r="AM7479" s="22"/>
      <c r="AN7479" s="22"/>
    </row>
    <row r="7480" spans="37:40">
      <c r="AK7480" s="22"/>
      <c r="AL7480" s="22"/>
      <c r="AM7480" s="22"/>
      <c r="AN7480" s="22"/>
    </row>
    <row r="7481" spans="37:40">
      <c r="AK7481" s="22"/>
      <c r="AL7481" s="22"/>
      <c r="AM7481" s="22"/>
      <c r="AN7481" s="22"/>
    </row>
    <row r="7482" spans="37:40">
      <c r="AK7482" s="22"/>
      <c r="AL7482" s="22"/>
      <c r="AM7482" s="22"/>
      <c r="AN7482" s="22"/>
    </row>
    <row r="7483" spans="37:40">
      <c r="AK7483" s="22"/>
      <c r="AL7483" s="22"/>
      <c r="AM7483" s="22"/>
      <c r="AN7483" s="22"/>
    </row>
    <row r="7484" spans="37:40">
      <c r="AK7484" s="22"/>
      <c r="AL7484" s="22"/>
      <c r="AM7484" s="22"/>
      <c r="AN7484" s="22"/>
    </row>
    <row r="7485" spans="37:40">
      <c r="AK7485" s="22"/>
      <c r="AL7485" s="22"/>
      <c r="AM7485" s="22"/>
      <c r="AN7485" s="22"/>
    </row>
    <row r="7486" spans="37:40">
      <c r="AK7486" s="22"/>
      <c r="AL7486" s="22"/>
      <c r="AM7486" s="22"/>
      <c r="AN7486" s="22"/>
    </row>
    <row r="7487" spans="37:40">
      <c r="AK7487" s="22"/>
      <c r="AL7487" s="22"/>
      <c r="AM7487" s="22"/>
      <c r="AN7487" s="22"/>
    </row>
    <row r="7488" spans="37:40">
      <c r="AK7488" s="22"/>
      <c r="AL7488" s="22"/>
      <c r="AM7488" s="22"/>
      <c r="AN7488" s="22"/>
    </row>
    <row r="7489" spans="37:40">
      <c r="AK7489" s="22"/>
      <c r="AL7489" s="22"/>
      <c r="AM7489" s="22"/>
      <c r="AN7489" s="22"/>
    </row>
    <row r="7490" spans="37:40">
      <c r="AK7490" s="22"/>
      <c r="AL7490" s="22"/>
      <c r="AM7490" s="22"/>
      <c r="AN7490" s="22"/>
    </row>
    <row r="7491" spans="37:40">
      <c r="AK7491" s="22"/>
      <c r="AL7491" s="22"/>
      <c r="AM7491" s="22"/>
      <c r="AN7491" s="22"/>
    </row>
    <row r="7492" spans="37:40">
      <c r="AK7492" s="22"/>
      <c r="AL7492" s="22"/>
      <c r="AM7492" s="22"/>
      <c r="AN7492" s="22"/>
    </row>
    <row r="7493" spans="37:40">
      <c r="AK7493" s="22"/>
      <c r="AL7493" s="22"/>
      <c r="AM7493" s="22"/>
      <c r="AN7493" s="22"/>
    </row>
    <row r="7494" spans="37:40">
      <c r="AK7494" s="22"/>
      <c r="AL7494" s="22"/>
      <c r="AM7494" s="22"/>
      <c r="AN7494" s="22"/>
    </row>
    <row r="7495" spans="37:40">
      <c r="AK7495" s="22"/>
      <c r="AL7495" s="22"/>
      <c r="AM7495" s="22"/>
      <c r="AN7495" s="22"/>
    </row>
    <row r="7496" spans="37:40">
      <c r="AK7496" s="22"/>
      <c r="AL7496" s="22"/>
      <c r="AM7496" s="22"/>
      <c r="AN7496" s="22"/>
    </row>
    <row r="7497" spans="37:40">
      <c r="AK7497" s="22"/>
      <c r="AL7497" s="22"/>
      <c r="AM7497" s="22"/>
      <c r="AN7497" s="22"/>
    </row>
    <row r="7498" spans="37:40">
      <c r="AK7498" s="22"/>
      <c r="AL7498" s="22"/>
      <c r="AM7498" s="22"/>
      <c r="AN7498" s="22"/>
    </row>
    <row r="7499" spans="37:40">
      <c r="AK7499" s="22"/>
      <c r="AL7499" s="22"/>
      <c r="AM7499" s="22"/>
      <c r="AN7499" s="22"/>
    </row>
    <row r="7500" spans="37:40">
      <c r="AK7500" s="22"/>
      <c r="AL7500" s="22"/>
      <c r="AM7500" s="22"/>
      <c r="AN7500" s="22"/>
    </row>
    <row r="7501" spans="37:40">
      <c r="AK7501" s="22"/>
      <c r="AL7501" s="22"/>
      <c r="AM7501" s="22"/>
      <c r="AN7501" s="22"/>
    </row>
    <row r="7502" spans="37:40">
      <c r="AK7502" s="22"/>
      <c r="AL7502" s="22"/>
      <c r="AM7502" s="22"/>
      <c r="AN7502" s="22"/>
    </row>
    <row r="7503" spans="37:40">
      <c r="AK7503" s="22"/>
      <c r="AL7503" s="22"/>
      <c r="AM7503" s="22"/>
      <c r="AN7503" s="22"/>
    </row>
    <row r="7504" spans="37:40">
      <c r="AK7504" s="22"/>
      <c r="AL7504" s="22"/>
      <c r="AM7504" s="22"/>
      <c r="AN7504" s="22"/>
    </row>
    <row r="7505" spans="37:40">
      <c r="AK7505" s="22"/>
      <c r="AL7505" s="22"/>
      <c r="AM7505" s="22"/>
      <c r="AN7505" s="22"/>
    </row>
    <row r="7506" spans="37:40">
      <c r="AK7506" s="22"/>
      <c r="AL7506" s="22"/>
      <c r="AM7506" s="22"/>
      <c r="AN7506" s="22"/>
    </row>
    <row r="7507" spans="37:40">
      <c r="AK7507" s="22"/>
      <c r="AL7507" s="22"/>
      <c r="AM7507" s="22"/>
      <c r="AN7507" s="22"/>
    </row>
    <row r="7508" spans="37:40">
      <c r="AK7508" s="22"/>
      <c r="AL7508" s="22"/>
      <c r="AM7508" s="22"/>
      <c r="AN7508" s="22"/>
    </row>
    <row r="7509" spans="37:40">
      <c r="AK7509" s="22"/>
      <c r="AL7509" s="22"/>
      <c r="AM7509" s="22"/>
      <c r="AN7509" s="22"/>
    </row>
    <row r="7510" spans="37:40">
      <c r="AK7510" s="22"/>
      <c r="AL7510" s="22"/>
      <c r="AM7510" s="22"/>
      <c r="AN7510" s="22"/>
    </row>
    <row r="7511" spans="37:40">
      <c r="AK7511" s="22"/>
      <c r="AL7511" s="22"/>
      <c r="AM7511" s="22"/>
      <c r="AN7511" s="22"/>
    </row>
    <row r="7512" spans="37:40">
      <c r="AK7512" s="22"/>
      <c r="AL7512" s="22"/>
      <c r="AM7512" s="22"/>
      <c r="AN7512" s="22"/>
    </row>
    <row r="7513" spans="37:40">
      <c r="AK7513" s="22"/>
      <c r="AL7513" s="22"/>
      <c r="AM7513" s="22"/>
      <c r="AN7513" s="22"/>
    </row>
    <row r="7514" spans="37:40">
      <c r="AK7514" s="22"/>
      <c r="AL7514" s="22"/>
      <c r="AM7514" s="22"/>
      <c r="AN7514" s="22"/>
    </row>
    <row r="7515" spans="37:40">
      <c r="AK7515" s="22"/>
      <c r="AL7515" s="22"/>
      <c r="AM7515" s="22"/>
      <c r="AN7515" s="22"/>
    </row>
    <row r="7516" spans="37:40">
      <c r="AK7516" s="22"/>
      <c r="AL7516" s="22"/>
      <c r="AM7516" s="22"/>
      <c r="AN7516" s="22"/>
    </row>
    <row r="7517" spans="37:40">
      <c r="AK7517" s="22"/>
      <c r="AL7517" s="22"/>
      <c r="AM7517" s="22"/>
      <c r="AN7517" s="22"/>
    </row>
    <row r="7518" spans="37:40">
      <c r="AK7518" s="22"/>
      <c r="AL7518" s="22"/>
      <c r="AM7518" s="22"/>
      <c r="AN7518" s="22"/>
    </row>
    <row r="7519" spans="37:40">
      <c r="AK7519" s="22"/>
      <c r="AL7519" s="22"/>
      <c r="AM7519" s="22"/>
      <c r="AN7519" s="22"/>
    </row>
    <row r="7520" spans="37:40">
      <c r="AK7520" s="22"/>
      <c r="AL7520" s="22"/>
      <c r="AM7520" s="22"/>
      <c r="AN7520" s="22"/>
    </row>
    <row r="7521" spans="37:40">
      <c r="AK7521" s="22"/>
      <c r="AL7521" s="22"/>
      <c r="AM7521" s="22"/>
      <c r="AN7521" s="22"/>
    </row>
    <row r="7522" spans="37:40">
      <c r="AK7522" s="22"/>
      <c r="AL7522" s="22"/>
      <c r="AM7522" s="22"/>
      <c r="AN7522" s="22"/>
    </row>
    <row r="7523" spans="37:40">
      <c r="AK7523" s="22"/>
      <c r="AL7523" s="22"/>
      <c r="AM7523" s="22"/>
      <c r="AN7523" s="22"/>
    </row>
    <row r="7524" spans="37:40">
      <c r="AK7524" s="22"/>
      <c r="AL7524" s="22"/>
      <c r="AM7524" s="22"/>
      <c r="AN7524" s="22"/>
    </row>
    <row r="7525" spans="37:40">
      <c r="AK7525" s="22"/>
      <c r="AL7525" s="22"/>
      <c r="AM7525" s="22"/>
      <c r="AN7525" s="22"/>
    </row>
    <row r="7526" spans="37:40">
      <c r="AK7526" s="22"/>
      <c r="AL7526" s="22"/>
      <c r="AM7526" s="22"/>
      <c r="AN7526" s="22"/>
    </row>
    <row r="7527" spans="37:40">
      <c r="AK7527" s="22"/>
      <c r="AL7527" s="22"/>
      <c r="AM7527" s="22"/>
      <c r="AN7527" s="22"/>
    </row>
    <row r="7528" spans="37:40">
      <c r="AK7528" s="22"/>
      <c r="AL7528" s="22"/>
      <c r="AM7528" s="22"/>
      <c r="AN7528" s="22"/>
    </row>
    <row r="7529" spans="37:40">
      <c r="AK7529" s="22"/>
      <c r="AL7529" s="22"/>
      <c r="AM7529" s="22"/>
      <c r="AN7529" s="22"/>
    </row>
    <row r="7530" spans="37:40">
      <c r="AK7530" s="22"/>
      <c r="AL7530" s="22"/>
      <c r="AM7530" s="22"/>
      <c r="AN7530" s="22"/>
    </row>
    <row r="7531" spans="37:40">
      <c r="AK7531" s="22"/>
      <c r="AL7531" s="22"/>
      <c r="AM7531" s="22"/>
      <c r="AN7531" s="22"/>
    </row>
    <row r="7532" spans="37:40">
      <c r="AK7532" s="22"/>
      <c r="AL7532" s="22"/>
      <c r="AM7532" s="22"/>
      <c r="AN7532" s="22"/>
    </row>
    <row r="7533" spans="37:40">
      <c r="AK7533" s="22"/>
      <c r="AL7533" s="22"/>
      <c r="AM7533" s="22"/>
      <c r="AN7533" s="22"/>
    </row>
    <row r="7534" spans="37:40">
      <c r="AK7534" s="22"/>
      <c r="AL7534" s="22"/>
      <c r="AM7534" s="22"/>
      <c r="AN7534" s="22"/>
    </row>
    <row r="7535" spans="37:40">
      <c r="AK7535" s="22"/>
      <c r="AL7535" s="22"/>
      <c r="AM7535" s="22"/>
      <c r="AN7535" s="22"/>
    </row>
    <row r="7536" spans="37:40">
      <c r="AK7536" s="22"/>
      <c r="AL7536" s="22"/>
      <c r="AM7536" s="22"/>
      <c r="AN7536" s="22"/>
    </row>
    <row r="7537" spans="37:40">
      <c r="AK7537" s="22"/>
      <c r="AL7537" s="22"/>
      <c r="AM7537" s="22"/>
      <c r="AN7537" s="22"/>
    </row>
    <row r="7538" spans="37:40">
      <c r="AK7538" s="22"/>
      <c r="AL7538" s="22"/>
      <c r="AM7538" s="22"/>
      <c r="AN7538" s="22"/>
    </row>
    <row r="7539" spans="37:40">
      <c r="AK7539" s="22"/>
      <c r="AL7539" s="22"/>
      <c r="AM7539" s="22"/>
      <c r="AN7539" s="22"/>
    </row>
    <row r="7540" spans="37:40">
      <c r="AK7540" s="22"/>
      <c r="AL7540" s="22"/>
      <c r="AM7540" s="22"/>
      <c r="AN7540" s="22"/>
    </row>
    <row r="7541" spans="37:40">
      <c r="AK7541" s="22"/>
      <c r="AL7541" s="22"/>
      <c r="AM7541" s="22"/>
      <c r="AN7541" s="22"/>
    </row>
    <row r="7542" spans="37:40">
      <c r="AK7542" s="22"/>
      <c r="AL7542" s="22"/>
      <c r="AM7542" s="22"/>
      <c r="AN7542" s="22"/>
    </row>
    <row r="7543" spans="37:40">
      <c r="AK7543" s="22"/>
      <c r="AL7543" s="22"/>
      <c r="AM7543" s="22"/>
      <c r="AN7543" s="22"/>
    </row>
    <row r="7544" spans="37:40">
      <c r="AK7544" s="22"/>
      <c r="AL7544" s="22"/>
      <c r="AM7544" s="22"/>
      <c r="AN7544" s="22"/>
    </row>
    <row r="7545" spans="37:40">
      <c r="AK7545" s="22"/>
      <c r="AL7545" s="22"/>
      <c r="AM7545" s="22"/>
      <c r="AN7545" s="22"/>
    </row>
    <row r="7546" spans="37:40">
      <c r="AK7546" s="22"/>
      <c r="AL7546" s="22"/>
      <c r="AM7546" s="22"/>
      <c r="AN7546" s="22"/>
    </row>
    <row r="7547" spans="37:40">
      <c r="AK7547" s="22"/>
      <c r="AL7547" s="22"/>
      <c r="AM7547" s="22"/>
      <c r="AN7547" s="22"/>
    </row>
    <row r="7548" spans="37:40">
      <c r="AK7548" s="22"/>
      <c r="AL7548" s="22"/>
      <c r="AM7548" s="22"/>
      <c r="AN7548" s="22"/>
    </row>
    <row r="7549" spans="37:40">
      <c r="AK7549" s="22"/>
      <c r="AL7549" s="22"/>
      <c r="AM7549" s="22"/>
      <c r="AN7549" s="22"/>
    </row>
    <row r="7550" spans="37:40">
      <c r="AK7550" s="22"/>
      <c r="AL7550" s="22"/>
      <c r="AM7550" s="22"/>
      <c r="AN7550" s="22"/>
    </row>
    <row r="7551" spans="37:40">
      <c r="AK7551" s="22"/>
      <c r="AL7551" s="22"/>
      <c r="AM7551" s="22"/>
      <c r="AN7551" s="22"/>
    </row>
    <row r="7552" spans="37:40">
      <c r="AK7552" s="22"/>
      <c r="AL7552" s="22"/>
      <c r="AM7552" s="22"/>
      <c r="AN7552" s="22"/>
    </row>
    <row r="7553" spans="37:40">
      <c r="AK7553" s="22"/>
      <c r="AL7553" s="22"/>
      <c r="AM7553" s="22"/>
      <c r="AN7553" s="22"/>
    </row>
    <row r="7554" spans="37:40">
      <c r="AK7554" s="22"/>
      <c r="AL7554" s="22"/>
      <c r="AM7554" s="22"/>
      <c r="AN7554" s="22"/>
    </row>
    <row r="7555" spans="37:40">
      <c r="AK7555" s="22"/>
      <c r="AL7555" s="22"/>
      <c r="AM7555" s="22"/>
      <c r="AN7555" s="22"/>
    </row>
    <row r="7556" spans="37:40">
      <c r="AK7556" s="22"/>
      <c r="AL7556" s="22"/>
      <c r="AM7556" s="22"/>
      <c r="AN7556" s="22"/>
    </row>
    <row r="7557" spans="37:40">
      <c r="AK7557" s="22"/>
      <c r="AL7557" s="22"/>
      <c r="AM7557" s="22"/>
      <c r="AN7557" s="22"/>
    </row>
    <row r="7558" spans="37:40">
      <c r="AK7558" s="22"/>
      <c r="AL7558" s="22"/>
      <c r="AM7558" s="22"/>
      <c r="AN7558" s="22"/>
    </row>
    <row r="7559" spans="37:40">
      <c r="AK7559" s="22"/>
      <c r="AL7559" s="22"/>
      <c r="AM7559" s="22"/>
      <c r="AN7559" s="22"/>
    </row>
    <row r="7560" spans="37:40">
      <c r="AK7560" s="22"/>
      <c r="AL7560" s="22"/>
      <c r="AM7560" s="22"/>
      <c r="AN7560" s="22"/>
    </row>
    <row r="7561" spans="37:40">
      <c r="AK7561" s="22"/>
      <c r="AL7561" s="22"/>
      <c r="AM7561" s="22"/>
      <c r="AN7561" s="22"/>
    </row>
    <row r="7562" spans="37:40">
      <c r="AK7562" s="22"/>
      <c r="AL7562" s="22"/>
      <c r="AM7562" s="22"/>
      <c r="AN7562" s="22"/>
    </row>
    <row r="7563" spans="37:40">
      <c r="AK7563" s="22"/>
      <c r="AL7563" s="22"/>
      <c r="AM7563" s="22"/>
      <c r="AN7563" s="22"/>
    </row>
    <row r="7564" spans="37:40">
      <c r="AK7564" s="22"/>
      <c r="AL7564" s="22"/>
      <c r="AM7564" s="22"/>
      <c r="AN7564" s="22"/>
    </row>
    <row r="7565" spans="37:40">
      <c r="AK7565" s="22"/>
      <c r="AL7565" s="22"/>
      <c r="AM7565" s="22"/>
      <c r="AN7565" s="22"/>
    </row>
    <row r="7566" spans="37:40">
      <c r="AK7566" s="22"/>
      <c r="AL7566" s="22"/>
      <c r="AM7566" s="22"/>
      <c r="AN7566" s="22"/>
    </row>
    <row r="7567" spans="37:40">
      <c r="AK7567" s="22"/>
      <c r="AL7567" s="22"/>
      <c r="AM7567" s="22"/>
      <c r="AN7567" s="22"/>
    </row>
    <row r="7568" spans="37:40">
      <c r="AK7568" s="22"/>
      <c r="AL7568" s="22"/>
      <c r="AM7568" s="22"/>
      <c r="AN7568" s="22"/>
    </row>
    <row r="7569" spans="37:40">
      <c r="AK7569" s="22"/>
      <c r="AL7569" s="22"/>
      <c r="AM7569" s="22"/>
      <c r="AN7569" s="22"/>
    </row>
    <row r="7570" spans="37:40">
      <c r="AK7570" s="22"/>
      <c r="AL7570" s="22"/>
      <c r="AM7570" s="22"/>
      <c r="AN7570" s="22"/>
    </row>
    <row r="7571" spans="37:40">
      <c r="AK7571" s="22"/>
      <c r="AL7571" s="22"/>
      <c r="AM7571" s="22"/>
      <c r="AN7571" s="22"/>
    </row>
    <row r="7572" spans="37:40">
      <c r="AK7572" s="22"/>
      <c r="AL7572" s="22"/>
      <c r="AM7572" s="22"/>
      <c r="AN7572" s="22"/>
    </row>
    <row r="7573" spans="37:40">
      <c r="AK7573" s="22"/>
      <c r="AL7573" s="22"/>
      <c r="AM7573" s="22"/>
      <c r="AN7573" s="22"/>
    </row>
    <row r="7574" spans="37:40">
      <c r="AK7574" s="22"/>
      <c r="AL7574" s="22"/>
      <c r="AM7574" s="22"/>
      <c r="AN7574" s="22"/>
    </row>
    <row r="7575" spans="37:40">
      <c r="AK7575" s="22"/>
      <c r="AL7575" s="22"/>
      <c r="AM7575" s="22"/>
      <c r="AN7575" s="22"/>
    </row>
    <row r="7576" spans="37:40">
      <c r="AK7576" s="22"/>
      <c r="AL7576" s="22"/>
      <c r="AM7576" s="22"/>
      <c r="AN7576" s="22"/>
    </row>
    <row r="7577" spans="37:40">
      <c r="AK7577" s="22"/>
      <c r="AL7577" s="22"/>
      <c r="AM7577" s="22"/>
      <c r="AN7577" s="22"/>
    </row>
    <row r="7578" spans="37:40">
      <c r="AK7578" s="22"/>
      <c r="AL7578" s="22"/>
      <c r="AM7578" s="22"/>
      <c r="AN7578" s="22"/>
    </row>
    <row r="7579" spans="37:40">
      <c r="AK7579" s="22"/>
      <c r="AL7579" s="22"/>
      <c r="AM7579" s="22"/>
      <c r="AN7579" s="22"/>
    </row>
    <row r="7580" spans="37:40">
      <c r="AK7580" s="22"/>
      <c r="AL7580" s="22"/>
      <c r="AM7580" s="22"/>
      <c r="AN7580" s="22"/>
    </row>
    <row r="7581" spans="37:40">
      <c r="AK7581" s="22"/>
      <c r="AL7581" s="22"/>
      <c r="AM7581" s="22"/>
      <c r="AN7581" s="22"/>
    </row>
    <row r="7582" spans="37:40">
      <c r="AK7582" s="22"/>
      <c r="AL7582" s="22"/>
      <c r="AM7582" s="22"/>
      <c r="AN7582" s="22"/>
    </row>
    <row r="7583" spans="37:40">
      <c r="AK7583" s="22"/>
      <c r="AL7583" s="22"/>
      <c r="AM7583" s="22"/>
      <c r="AN7583" s="22"/>
    </row>
    <row r="7584" spans="37:40">
      <c r="AK7584" s="22"/>
      <c r="AL7584" s="22"/>
      <c r="AM7584" s="22"/>
      <c r="AN7584" s="22"/>
    </row>
    <row r="7585" spans="37:40">
      <c r="AK7585" s="22"/>
      <c r="AL7585" s="22"/>
      <c r="AM7585" s="22"/>
      <c r="AN7585" s="22"/>
    </row>
    <row r="7586" spans="37:40">
      <c r="AK7586" s="22"/>
      <c r="AL7586" s="22"/>
      <c r="AM7586" s="22"/>
      <c r="AN7586" s="22"/>
    </row>
    <row r="7587" spans="37:40">
      <c r="AK7587" s="22"/>
      <c r="AL7587" s="22"/>
      <c r="AM7587" s="22"/>
      <c r="AN7587" s="22"/>
    </row>
    <row r="7588" spans="37:40">
      <c r="AK7588" s="22"/>
      <c r="AL7588" s="22"/>
      <c r="AM7588" s="22"/>
      <c r="AN7588" s="22"/>
    </row>
    <row r="7589" spans="37:40">
      <c r="AK7589" s="22"/>
      <c r="AL7589" s="22"/>
      <c r="AM7589" s="22"/>
      <c r="AN7589" s="22"/>
    </row>
    <row r="7590" spans="37:40">
      <c r="AK7590" s="22"/>
      <c r="AL7590" s="22"/>
      <c r="AM7590" s="22"/>
      <c r="AN7590" s="22"/>
    </row>
    <row r="7591" spans="37:40">
      <c r="AK7591" s="22"/>
      <c r="AL7591" s="22"/>
      <c r="AM7591" s="22"/>
      <c r="AN7591" s="22"/>
    </row>
    <row r="7592" spans="37:40">
      <c r="AK7592" s="22"/>
      <c r="AL7592" s="22"/>
      <c r="AM7592" s="22"/>
      <c r="AN7592" s="22"/>
    </row>
    <row r="7593" spans="37:40">
      <c r="AK7593" s="22"/>
      <c r="AL7593" s="22"/>
      <c r="AM7593" s="22"/>
      <c r="AN7593" s="22"/>
    </row>
    <row r="7594" spans="37:40">
      <c r="AK7594" s="22"/>
      <c r="AL7594" s="22"/>
      <c r="AM7594" s="22"/>
      <c r="AN7594" s="22"/>
    </row>
    <row r="7595" spans="37:40">
      <c r="AK7595" s="22"/>
      <c r="AL7595" s="22"/>
      <c r="AM7595" s="22"/>
      <c r="AN7595" s="22"/>
    </row>
    <row r="7596" spans="37:40">
      <c r="AK7596" s="22"/>
      <c r="AL7596" s="22"/>
      <c r="AM7596" s="22"/>
      <c r="AN7596" s="22"/>
    </row>
    <row r="7597" spans="37:40">
      <c r="AK7597" s="22"/>
      <c r="AL7597" s="22"/>
      <c r="AM7597" s="22"/>
      <c r="AN7597" s="22"/>
    </row>
    <row r="7598" spans="37:40">
      <c r="AK7598" s="22"/>
      <c r="AL7598" s="22"/>
      <c r="AM7598" s="22"/>
      <c r="AN7598" s="22"/>
    </row>
    <row r="7599" spans="37:40">
      <c r="AK7599" s="22"/>
      <c r="AL7599" s="22"/>
      <c r="AM7599" s="22"/>
      <c r="AN7599" s="22"/>
    </row>
    <row r="7600" spans="37:40">
      <c r="AK7600" s="22"/>
      <c r="AL7600" s="22"/>
      <c r="AM7600" s="22"/>
      <c r="AN7600" s="22"/>
    </row>
    <row r="7601" spans="37:40">
      <c r="AK7601" s="22"/>
      <c r="AL7601" s="22"/>
      <c r="AM7601" s="22"/>
      <c r="AN7601" s="22"/>
    </row>
    <row r="7602" spans="37:40">
      <c r="AK7602" s="22"/>
      <c r="AL7602" s="22"/>
      <c r="AM7602" s="22"/>
      <c r="AN7602" s="22"/>
    </row>
    <row r="7603" spans="37:40">
      <c r="AK7603" s="22"/>
      <c r="AL7603" s="22"/>
      <c r="AM7603" s="22"/>
      <c r="AN7603" s="22"/>
    </row>
    <row r="7604" spans="37:40">
      <c r="AK7604" s="22"/>
      <c r="AL7604" s="22"/>
      <c r="AM7604" s="22"/>
      <c r="AN7604" s="22"/>
    </row>
    <row r="7605" spans="37:40">
      <c r="AK7605" s="22"/>
      <c r="AL7605" s="22"/>
      <c r="AM7605" s="22"/>
      <c r="AN7605" s="22"/>
    </row>
    <row r="7606" spans="37:40">
      <c r="AK7606" s="22"/>
      <c r="AL7606" s="22"/>
      <c r="AM7606" s="22"/>
      <c r="AN7606" s="22"/>
    </row>
    <row r="7607" spans="37:40">
      <c r="AK7607" s="22"/>
      <c r="AL7607" s="22"/>
      <c r="AM7607" s="22"/>
      <c r="AN7607" s="22"/>
    </row>
    <row r="7608" spans="37:40">
      <c r="AK7608" s="22"/>
      <c r="AL7608" s="22"/>
      <c r="AM7608" s="22"/>
      <c r="AN7608" s="22"/>
    </row>
    <row r="7609" spans="37:40">
      <c r="AK7609" s="22"/>
      <c r="AL7609" s="22"/>
      <c r="AM7609" s="22"/>
      <c r="AN7609" s="22"/>
    </row>
    <row r="7610" spans="37:40">
      <c r="AK7610" s="22"/>
      <c r="AL7610" s="22"/>
      <c r="AM7610" s="22"/>
      <c r="AN7610" s="22"/>
    </row>
    <row r="7611" spans="37:40">
      <c r="AK7611" s="22"/>
      <c r="AL7611" s="22"/>
      <c r="AM7611" s="22"/>
      <c r="AN7611" s="22"/>
    </row>
    <row r="7612" spans="37:40">
      <c r="AK7612" s="22"/>
      <c r="AL7612" s="22"/>
      <c r="AM7612" s="22"/>
      <c r="AN7612" s="22"/>
    </row>
    <row r="7613" spans="37:40">
      <c r="AK7613" s="22"/>
      <c r="AL7613" s="22"/>
      <c r="AM7613" s="22"/>
      <c r="AN7613" s="22"/>
    </row>
    <row r="7614" spans="37:40">
      <c r="AK7614" s="22"/>
      <c r="AL7614" s="22"/>
      <c r="AM7614" s="22"/>
      <c r="AN7614" s="22"/>
    </row>
    <row r="7615" spans="37:40">
      <c r="AK7615" s="22"/>
      <c r="AL7615" s="22"/>
      <c r="AM7615" s="22"/>
      <c r="AN7615" s="22"/>
    </row>
    <row r="7616" spans="37:40">
      <c r="AK7616" s="22"/>
      <c r="AL7616" s="22"/>
      <c r="AM7616" s="22"/>
      <c r="AN7616" s="22"/>
    </row>
    <row r="7617" spans="37:40">
      <c r="AK7617" s="22"/>
      <c r="AL7617" s="22"/>
      <c r="AM7617" s="22"/>
      <c r="AN7617" s="22"/>
    </row>
    <row r="7618" spans="37:40">
      <c r="AK7618" s="22"/>
      <c r="AL7618" s="22"/>
      <c r="AM7618" s="22"/>
      <c r="AN7618" s="22"/>
    </row>
    <row r="7619" spans="37:40">
      <c r="AK7619" s="22"/>
      <c r="AL7619" s="22"/>
      <c r="AM7619" s="22"/>
      <c r="AN7619" s="22"/>
    </row>
    <row r="7620" spans="37:40">
      <c r="AK7620" s="22"/>
      <c r="AL7620" s="22"/>
      <c r="AM7620" s="22"/>
      <c r="AN7620" s="22"/>
    </row>
    <row r="7621" spans="37:40">
      <c r="AK7621" s="22"/>
      <c r="AL7621" s="22"/>
      <c r="AM7621" s="22"/>
      <c r="AN7621" s="22"/>
    </row>
    <row r="7622" spans="37:40">
      <c r="AK7622" s="22"/>
      <c r="AL7622" s="22"/>
      <c r="AM7622" s="22"/>
      <c r="AN7622" s="22"/>
    </row>
    <row r="7623" spans="37:40">
      <c r="AK7623" s="22"/>
      <c r="AL7623" s="22"/>
      <c r="AM7623" s="22"/>
      <c r="AN7623" s="22"/>
    </row>
    <row r="7624" spans="37:40">
      <c r="AK7624" s="22"/>
      <c r="AL7624" s="22"/>
      <c r="AM7624" s="22"/>
      <c r="AN7624" s="22"/>
    </row>
    <row r="7625" spans="37:40">
      <c r="AK7625" s="22"/>
      <c r="AL7625" s="22"/>
      <c r="AM7625" s="22"/>
      <c r="AN7625" s="22"/>
    </row>
    <row r="7626" spans="37:40">
      <c r="AK7626" s="22"/>
      <c r="AL7626" s="22"/>
      <c r="AM7626" s="22"/>
      <c r="AN7626" s="22"/>
    </row>
    <row r="7627" spans="37:40">
      <c r="AK7627" s="22"/>
      <c r="AL7627" s="22"/>
      <c r="AM7627" s="22"/>
      <c r="AN7627" s="22"/>
    </row>
    <row r="7628" spans="37:40">
      <c r="AK7628" s="22"/>
      <c r="AL7628" s="22"/>
      <c r="AM7628" s="22"/>
      <c r="AN7628" s="22"/>
    </row>
    <row r="7629" spans="37:40">
      <c r="AK7629" s="22"/>
      <c r="AL7629" s="22"/>
      <c r="AM7629" s="22"/>
      <c r="AN7629" s="22"/>
    </row>
    <row r="7630" spans="37:40">
      <c r="AK7630" s="22"/>
      <c r="AL7630" s="22"/>
      <c r="AM7630" s="22"/>
      <c r="AN7630" s="22"/>
    </row>
    <row r="7631" spans="37:40">
      <c r="AK7631" s="22"/>
      <c r="AL7631" s="22"/>
      <c r="AM7631" s="22"/>
      <c r="AN7631" s="22"/>
    </row>
    <row r="7632" spans="37:40">
      <c r="AK7632" s="22"/>
      <c r="AL7632" s="22"/>
      <c r="AM7632" s="22"/>
      <c r="AN7632" s="22"/>
    </row>
    <row r="7633" spans="37:40">
      <c r="AK7633" s="22"/>
      <c r="AL7633" s="22"/>
      <c r="AM7633" s="22"/>
      <c r="AN7633" s="22"/>
    </row>
    <row r="7634" spans="37:40">
      <c r="AK7634" s="22"/>
      <c r="AL7634" s="22"/>
      <c r="AM7634" s="22"/>
      <c r="AN7634" s="22"/>
    </row>
    <row r="7635" spans="37:40">
      <c r="AK7635" s="22"/>
      <c r="AL7635" s="22"/>
      <c r="AM7635" s="22"/>
      <c r="AN7635" s="22"/>
    </row>
    <row r="7636" spans="37:40">
      <c r="AK7636" s="22"/>
      <c r="AL7636" s="22"/>
      <c r="AM7636" s="22"/>
      <c r="AN7636" s="22"/>
    </row>
    <row r="7637" spans="37:40">
      <c r="AK7637" s="22"/>
      <c r="AL7637" s="22"/>
      <c r="AM7637" s="22"/>
      <c r="AN7637" s="22"/>
    </row>
    <row r="7638" spans="37:40">
      <c r="AK7638" s="22"/>
      <c r="AL7638" s="22"/>
      <c r="AM7638" s="22"/>
      <c r="AN7638" s="22"/>
    </row>
    <row r="7639" spans="37:40">
      <c r="AK7639" s="22"/>
      <c r="AL7639" s="22"/>
      <c r="AM7639" s="22"/>
      <c r="AN7639" s="22"/>
    </row>
    <row r="7640" spans="37:40">
      <c r="AK7640" s="22"/>
      <c r="AL7640" s="22"/>
      <c r="AM7640" s="22"/>
      <c r="AN7640" s="22"/>
    </row>
    <row r="7641" spans="37:40">
      <c r="AK7641" s="22"/>
      <c r="AL7641" s="22"/>
      <c r="AM7641" s="22"/>
      <c r="AN7641" s="22"/>
    </row>
    <row r="7642" spans="37:40">
      <c r="AK7642" s="22"/>
      <c r="AL7642" s="22"/>
      <c r="AM7642" s="22"/>
      <c r="AN7642" s="22"/>
    </row>
    <row r="7643" spans="37:40">
      <c r="AK7643" s="22"/>
      <c r="AL7643" s="22"/>
      <c r="AM7643" s="22"/>
      <c r="AN7643" s="22"/>
    </row>
    <row r="7644" spans="37:40">
      <c r="AK7644" s="22"/>
      <c r="AL7644" s="22"/>
      <c r="AM7644" s="22"/>
      <c r="AN7644" s="22"/>
    </row>
    <row r="7645" spans="37:40">
      <c r="AK7645" s="22"/>
      <c r="AL7645" s="22"/>
      <c r="AM7645" s="22"/>
      <c r="AN7645" s="22"/>
    </row>
    <row r="7646" spans="37:40">
      <c r="AK7646" s="22"/>
      <c r="AL7646" s="22"/>
      <c r="AM7646" s="22"/>
      <c r="AN7646" s="22"/>
    </row>
    <row r="7647" spans="37:40">
      <c r="AK7647" s="22"/>
      <c r="AL7647" s="22"/>
      <c r="AM7647" s="22"/>
      <c r="AN7647" s="22"/>
    </row>
    <row r="7648" spans="37:40">
      <c r="AK7648" s="22"/>
      <c r="AL7648" s="22"/>
      <c r="AM7648" s="22"/>
      <c r="AN7648" s="22"/>
    </row>
    <row r="7649" spans="37:40">
      <c r="AK7649" s="22"/>
      <c r="AL7649" s="22"/>
      <c r="AM7649" s="22"/>
      <c r="AN7649" s="22"/>
    </row>
    <row r="7650" spans="37:40">
      <c r="AK7650" s="22"/>
      <c r="AL7650" s="22"/>
      <c r="AM7650" s="22"/>
      <c r="AN7650" s="22"/>
    </row>
    <row r="7651" spans="37:40">
      <c r="AK7651" s="22"/>
      <c r="AL7651" s="22"/>
      <c r="AM7651" s="22"/>
      <c r="AN7651" s="22"/>
    </row>
    <row r="7652" spans="37:40">
      <c r="AK7652" s="22"/>
      <c r="AL7652" s="22"/>
      <c r="AM7652" s="22"/>
      <c r="AN7652" s="22"/>
    </row>
    <row r="7653" spans="37:40">
      <c r="AK7653" s="22"/>
      <c r="AL7653" s="22"/>
      <c r="AM7653" s="22"/>
      <c r="AN7653" s="22"/>
    </row>
    <row r="7654" spans="37:40">
      <c r="AK7654" s="22"/>
      <c r="AL7654" s="22"/>
      <c r="AM7654" s="22"/>
      <c r="AN7654" s="22"/>
    </row>
    <row r="7655" spans="37:40">
      <c r="AK7655" s="22"/>
      <c r="AL7655" s="22"/>
      <c r="AM7655" s="22"/>
      <c r="AN7655" s="22"/>
    </row>
    <row r="7656" spans="37:40">
      <c r="AK7656" s="22"/>
      <c r="AL7656" s="22"/>
      <c r="AM7656" s="22"/>
      <c r="AN7656" s="22"/>
    </row>
    <row r="7657" spans="37:40">
      <c r="AK7657" s="22"/>
      <c r="AL7657" s="22"/>
      <c r="AM7657" s="22"/>
      <c r="AN7657" s="22"/>
    </row>
    <row r="7658" spans="37:40">
      <c r="AK7658" s="22"/>
      <c r="AL7658" s="22"/>
      <c r="AM7658" s="22"/>
      <c r="AN7658" s="22"/>
    </row>
    <row r="7659" spans="37:40">
      <c r="AK7659" s="22"/>
      <c r="AL7659" s="22"/>
      <c r="AM7659" s="22"/>
      <c r="AN7659" s="22"/>
    </row>
    <row r="7660" spans="37:40">
      <c r="AK7660" s="22"/>
      <c r="AL7660" s="22"/>
      <c r="AM7660" s="22"/>
      <c r="AN7660" s="22"/>
    </row>
    <row r="7661" spans="37:40">
      <c r="AK7661" s="22"/>
      <c r="AL7661" s="22"/>
      <c r="AM7661" s="22"/>
      <c r="AN7661" s="22"/>
    </row>
    <row r="7662" spans="37:40">
      <c r="AK7662" s="22"/>
      <c r="AL7662" s="22"/>
      <c r="AM7662" s="22"/>
      <c r="AN7662" s="22"/>
    </row>
    <row r="7663" spans="37:40">
      <c r="AK7663" s="22"/>
      <c r="AL7663" s="22"/>
      <c r="AM7663" s="22"/>
      <c r="AN7663" s="22"/>
    </row>
    <row r="7664" spans="37:40">
      <c r="AK7664" s="22"/>
      <c r="AL7664" s="22"/>
      <c r="AM7664" s="22"/>
      <c r="AN7664" s="22"/>
    </row>
    <row r="7665" spans="37:40">
      <c r="AK7665" s="22"/>
      <c r="AL7665" s="22"/>
      <c r="AM7665" s="22"/>
      <c r="AN7665" s="22"/>
    </row>
    <row r="7666" spans="37:40">
      <c r="AK7666" s="22"/>
      <c r="AL7666" s="22"/>
      <c r="AM7666" s="22"/>
      <c r="AN7666" s="22"/>
    </row>
    <row r="7667" spans="37:40">
      <c r="AK7667" s="22"/>
      <c r="AL7667" s="22"/>
      <c r="AM7667" s="22"/>
      <c r="AN7667" s="22"/>
    </row>
    <row r="7668" spans="37:40">
      <c r="AK7668" s="22"/>
      <c r="AL7668" s="22"/>
      <c r="AM7668" s="22"/>
      <c r="AN7668" s="22"/>
    </row>
    <row r="7669" spans="37:40">
      <c r="AK7669" s="22"/>
      <c r="AL7669" s="22"/>
      <c r="AM7669" s="22"/>
      <c r="AN7669" s="22"/>
    </row>
    <row r="7670" spans="37:40">
      <c r="AK7670" s="22"/>
      <c r="AL7670" s="22"/>
      <c r="AM7670" s="22"/>
      <c r="AN7670" s="22"/>
    </row>
    <row r="7671" spans="37:40">
      <c r="AK7671" s="22"/>
      <c r="AL7671" s="22"/>
      <c r="AM7671" s="22"/>
      <c r="AN7671" s="22"/>
    </row>
    <row r="7672" spans="37:40">
      <c r="AK7672" s="22"/>
      <c r="AL7672" s="22"/>
      <c r="AM7672" s="22"/>
      <c r="AN7672" s="22"/>
    </row>
    <row r="7673" spans="37:40">
      <c r="AK7673" s="22"/>
      <c r="AL7673" s="22"/>
      <c r="AM7673" s="22"/>
      <c r="AN7673" s="22"/>
    </row>
    <row r="7674" spans="37:40">
      <c r="AK7674" s="22"/>
      <c r="AL7674" s="22"/>
      <c r="AM7674" s="22"/>
      <c r="AN7674" s="22"/>
    </row>
    <row r="7675" spans="37:40">
      <c r="AK7675" s="22"/>
      <c r="AL7675" s="22"/>
      <c r="AM7675" s="22"/>
      <c r="AN7675" s="22"/>
    </row>
    <row r="7676" spans="37:40">
      <c r="AK7676" s="22"/>
      <c r="AL7676" s="22"/>
      <c r="AM7676" s="22"/>
      <c r="AN7676" s="22"/>
    </row>
    <row r="7677" spans="37:40">
      <c r="AK7677" s="22"/>
      <c r="AL7677" s="22"/>
      <c r="AM7677" s="22"/>
      <c r="AN7677" s="22"/>
    </row>
    <row r="7678" spans="37:40">
      <c r="AK7678" s="22"/>
      <c r="AL7678" s="22"/>
      <c r="AM7678" s="22"/>
      <c r="AN7678" s="22"/>
    </row>
    <row r="7679" spans="37:40">
      <c r="AK7679" s="22"/>
      <c r="AL7679" s="22"/>
      <c r="AM7679" s="22"/>
      <c r="AN7679" s="22"/>
    </row>
    <row r="7680" spans="37:40">
      <c r="AK7680" s="22"/>
      <c r="AL7680" s="22"/>
      <c r="AM7680" s="22"/>
      <c r="AN7680" s="22"/>
    </row>
    <row r="7681" spans="37:40">
      <c r="AK7681" s="22"/>
      <c r="AL7681" s="22"/>
      <c r="AM7681" s="22"/>
      <c r="AN7681" s="22"/>
    </row>
    <row r="7682" spans="37:40">
      <c r="AK7682" s="22"/>
      <c r="AL7682" s="22"/>
      <c r="AM7682" s="22"/>
      <c r="AN7682" s="22"/>
    </row>
    <row r="7683" spans="37:40">
      <c r="AK7683" s="22"/>
      <c r="AL7683" s="22"/>
      <c r="AM7683" s="22"/>
      <c r="AN7683" s="22"/>
    </row>
    <row r="7684" spans="37:40">
      <c r="AK7684" s="22"/>
      <c r="AL7684" s="22"/>
      <c r="AM7684" s="22"/>
      <c r="AN7684" s="22"/>
    </row>
    <row r="7685" spans="37:40">
      <c r="AK7685" s="22"/>
      <c r="AL7685" s="22"/>
      <c r="AM7685" s="22"/>
      <c r="AN7685" s="22"/>
    </row>
    <row r="7686" spans="37:40">
      <c r="AK7686" s="22"/>
      <c r="AL7686" s="22"/>
      <c r="AM7686" s="22"/>
      <c r="AN7686" s="22"/>
    </row>
    <row r="7687" spans="37:40">
      <c r="AK7687" s="22"/>
      <c r="AL7687" s="22"/>
      <c r="AM7687" s="22"/>
      <c r="AN7687" s="22"/>
    </row>
    <row r="7688" spans="37:40">
      <c r="AK7688" s="22"/>
      <c r="AL7688" s="22"/>
      <c r="AM7688" s="22"/>
      <c r="AN7688" s="22"/>
    </row>
    <row r="7689" spans="37:40">
      <c r="AK7689" s="22"/>
      <c r="AL7689" s="22"/>
      <c r="AM7689" s="22"/>
      <c r="AN7689" s="22"/>
    </row>
    <row r="7690" spans="37:40">
      <c r="AK7690" s="22"/>
      <c r="AL7690" s="22"/>
      <c r="AM7690" s="22"/>
      <c r="AN7690" s="22"/>
    </row>
    <row r="7691" spans="37:40">
      <c r="AK7691" s="22"/>
      <c r="AL7691" s="22"/>
      <c r="AM7691" s="22"/>
      <c r="AN7691" s="22"/>
    </row>
    <row r="7692" spans="37:40">
      <c r="AK7692" s="22"/>
      <c r="AL7692" s="22"/>
      <c r="AM7692" s="22"/>
      <c r="AN7692" s="22"/>
    </row>
    <row r="7693" spans="37:40">
      <c r="AK7693" s="22"/>
      <c r="AL7693" s="22"/>
      <c r="AM7693" s="22"/>
      <c r="AN7693" s="22"/>
    </row>
    <row r="7694" spans="37:40">
      <c r="AK7694" s="22"/>
      <c r="AL7694" s="22"/>
      <c r="AM7694" s="22"/>
      <c r="AN7694" s="22"/>
    </row>
    <row r="7695" spans="37:40">
      <c r="AK7695" s="22"/>
      <c r="AL7695" s="22"/>
      <c r="AM7695" s="22"/>
      <c r="AN7695" s="22"/>
    </row>
    <row r="7696" spans="37:40">
      <c r="AK7696" s="22"/>
      <c r="AL7696" s="22"/>
      <c r="AM7696" s="22"/>
      <c r="AN7696" s="22"/>
    </row>
    <row r="7697" spans="37:40">
      <c r="AK7697" s="22"/>
      <c r="AL7697" s="22"/>
      <c r="AM7697" s="22"/>
      <c r="AN7697" s="22"/>
    </row>
    <row r="7698" spans="37:40">
      <c r="AK7698" s="22"/>
      <c r="AL7698" s="22"/>
      <c r="AM7698" s="22"/>
      <c r="AN7698" s="22"/>
    </row>
    <row r="7699" spans="37:40">
      <c r="AK7699" s="22"/>
      <c r="AL7699" s="22"/>
      <c r="AM7699" s="22"/>
      <c r="AN7699" s="22"/>
    </row>
    <row r="7700" spans="37:40">
      <c r="AK7700" s="22"/>
      <c r="AL7700" s="22"/>
      <c r="AM7700" s="22"/>
      <c r="AN7700" s="22"/>
    </row>
    <row r="7701" spans="37:40">
      <c r="AK7701" s="22"/>
      <c r="AL7701" s="22"/>
      <c r="AM7701" s="22"/>
      <c r="AN7701" s="22"/>
    </row>
    <row r="7702" spans="37:40">
      <c r="AK7702" s="22"/>
      <c r="AL7702" s="22"/>
      <c r="AM7702" s="22"/>
      <c r="AN7702" s="22"/>
    </row>
    <row r="7703" spans="37:40">
      <c r="AK7703" s="22"/>
      <c r="AL7703" s="22"/>
      <c r="AM7703" s="22"/>
      <c r="AN7703" s="22"/>
    </row>
    <row r="7704" spans="37:40">
      <c r="AK7704" s="22"/>
      <c r="AL7704" s="22"/>
      <c r="AM7704" s="22"/>
      <c r="AN7704" s="22"/>
    </row>
    <row r="7705" spans="37:40">
      <c r="AK7705" s="22"/>
      <c r="AL7705" s="22"/>
      <c r="AM7705" s="22"/>
      <c r="AN7705" s="22"/>
    </row>
    <row r="7706" spans="37:40">
      <c r="AK7706" s="22"/>
      <c r="AL7706" s="22"/>
      <c r="AM7706" s="22"/>
      <c r="AN7706" s="22"/>
    </row>
    <row r="7707" spans="37:40">
      <c r="AK7707" s="22"/>
      <c r="AL7707" s="22"/>
      <c r="AM7707" s="22"/>
      <c r="AN7707" s="22"/>
    </row>
    <row r="7708" spans="37:40">
      <c r="AK7708" s="22"/>
      <c r="AL7708" s="22"/>
      <c r="AM7708" s="22"/>
      <c r="AN7708" s="22"/>
    </row>
    <row r="7709" spans="37:40">
      <c r="AK7709" s="22"/>
      <c r="AL7709" s="22"/>
      <c r="AM7709" s="22"/>
      <c r="AN7709" s="22"/>
    </row>
    <row r="7710" spans="37:40">
      <c r="AK7710" s="22"/>
      <c r="AL7710" s="22"/>
      <c r="AM7710" s="22"/>
      <c r="AN7710" s="22"/>
    </row>
    <row r="7711" spans="37:40">
      <c r="AK7711" s="22"/>
      <c r="AL7711" s="22"/>
      <c r="AM7711" s="22"/>
      <c r="AN7711" s="22"/>
    </row>
    <row r="7712" spans="37:40">
      <c r="AK7712" s="22"/>
      <c r="AL7712" s="22"/>
      <c r="AM7712" s="22"/>
      <c r="AN7712" s="22"/>
    </row>
    <row r="7713" spans="37:40">
      <c r="AK7713" s="22"/>
      <c r="AL7713" s="22"/>
      <c r="AM7713" s="22"/>
      <c r="AN7713" s="22"/>
    </row>
    <row r="7714" spans="37:40">
      <c r="AK7714" s="22"/>
      <c r="AL7714" s="22"/>
      <c r="AM7714" s="22"/>
      <c r="AN7714" s="22"/>
    </row>
    <row r="7715" spans="37:40">
      <c r="AK7715" s="22"/>
      <c r="AL7715" s="22"/>
      <c r="AM7715" s="22"/>
      <c r="AN7715" s="22"/>
    </row>
    <row r="7716" spans="37:40">
      <c r="AK7716" s="22"/>
      <c r="AL7716" s="22"/>
      <c r="AM7716" s="22"/>
      <c r="AN7716" s="22"/>
    </row>
    <row r="7717" spans="37:40">
      <c r="AK7717" s="22"/>
      <c r="AL7717" s="22"/>
      <c r="AM7717" s="22"/>
      <c r="AN7717" s="22"/>
    </row>
    <row r="7718" spans="37:40">
      <c r="AK7718" s="22"/>
      <c r="AL7718" s="22"/>
      <c r="AM7718" s="22"/>
      <c r="AN7718" s="22"/>
    </row>
    <row r="7719" spans="37:40">
      <c r="AK7719" s="22"/>
      <c r="AL7719" s="22"/>
      <c r="AM7719" s="22"/>
      <c r="AN7719" s="22"/>
    </row>
    <row r="7720" spans="37:40">
      <c r="AK7720" s="22"/>
      <c r="AL7720" s="22"/>
      <c r="AM7720" s="22"/>
      <c r="AN7720" s="22"/>
    </row>
    <row r="7721" spans="37:40">
      <c r="AK7721" s="22"/>
      <c r="AL7721" s="22"/>
      <c r="AM7721" s="22"/>
      <c r="AN7721" s="22"/>
    </row>
    <row r="7722" spans="37:40">
      <c r="AK7722" s="22"/>
      <c r="AL7722" s="22"/>
      <c r="AM7722" s="22"/>
      <c r="AN7722" s="22"/>
    </row>
    <row r="7723" spans="37:40">
      <c r="AK7723" s="22"/>
      <c r="AL7723" s="22"/>
      <c r="AM7723" s="22"/>
      <c r="AN7723" s="22"/>
    </row>
    <row r="7724" spans="37:40">
      <c r="AK7724" s="22"/>
      <c r="AL7724" s="22"/>
      <c r="AM7724" s="22"/>
      <c r="AN7724" s="22"/>
    </row>
    <row r="7725" spans="37:40">
      <c r="AK7725" s="22"/>
      <c r="AL7725" s="22"/>
      <c r="AM7725" s="22"/>
      <c r="AN7725" s="22"/>
    </row>
    <row r="7726" spans="37:40">
      <c r="AK7726" s="22"/>
      <c r="AL7726" s="22"/>
      <c r="AM7726" s="22"/>
      <c r="AN7726" s="22"/>
    </row>
    <row r="7727" spans="37:40">
      <c r="AK7727" s="22"/>
      <c r="AL7727" s="22"/>
      <c r="AM7727" s="22"/>
      <c r="AN7727" s="22"/>
    </row>
    <row r="7728" spans="37:40">
      <c r="AK7728" s="22"/>
      <c r="AL7728" s="22"/>
      <c r="AM7728" s="22"/>
      <c r="AN7728" s="22"/>
    </row>
    <row r="7729" spans="37:40">
      <c r="AK7729" s="22"/>
      <c r="AL7729" s="22"/>
      <c r="AM7729" s="22"/>
      <c r="AN7729" s="22"/>
    </row>
    <row r="7730" spans="37:40">
      <c r="AK7730" s="22"/>
      <c r="AL7730" s="22"/>
      <c r="AM7730" s="22"/>
      <c r="AN7730" s="22"/>
    </row>
    <row r="7731" spans="37:40">
      <c r="AK7731" s="22"/>
      <c r="AL7731" s="22"/>
      <c r="AM7731" s="22"/>
      <c r="AN7731" s="22"/>
    </row>
    <row r="7732" spans="37:40">
      <c r="AK7732" s="22"/>
      <c r="AL7732" s="22"/>
      <c r="AM7732" s="22"/>
      <c r="AN7732" s="22"/>
    </row>
    <row r="7733" spans="37:40">
      <c r="AK7733" s="22"/>
      <c r="AL7733" s="22"/>
      <c r="AM7733" s="22"/>
      <c r="AN7733" s="22"/>
    </row>
    <row r="7734" spans="37:40">
      <c r="AK7734" s="22"/>
      <c r="AL7734" s="22"/>
      <c r="AM7734" s="22"/>
      <c r="AN7734" s="22"/>
    </row>
    <row r="7735" spans="37:40">
      <c r="AK7735" s="22"/>
      <c r="AL7735" s="22"/>
      <c r="AM7735" s="22"/>
      <c r="AN7735" s="22"/>
    </row>
    <row r="7736" spans="37:40">
      <c r="AK7736" s="22"/>
      <c r="AL7736" s="22"/>
      <c r="AM7736" s="22"/>
      <c r="AN7736" s="22"/>
    </row>
    <row r="7737" spans="37:40">
      <c r="AK7737" s="22"/>
      <c r="AL7737" s="22"/>
      <c r="AM7737" s="22"/>
      <c r="AN7737" s="22"/>
    </row>
    <row r="7738" spans="37:40">
      <c r="AK7738" s="22"/>
      <c r="AL7738" s="22"/>
      <c r="AM7738" s="22"/>
      <c r="AN7738" s="22"/>
    </row>
    <row r="7739" spans="37:40">
      <c r="AK7739" s="22"/>
      <c r="AL7739" s="22"/>
      <c r="AM7739" s="22"/>
      <c r="AN7739" s="22"/>
    </row>
    <row r="7740" spans="37:40">
      <c r="AK7740" s="22"/>
      <c r="AL7740" s="22"/>
      <c r="AM7740" s="22"/>
      <c r="AN7740" s="22"/>
    </row>
    <row r="7741" spans="37:40">
      <c r="AK7741" s="22"/>
      <c r="AL7741" s="22"/>
      <c r="AM7741" s="22"/>
      <c r="AN7741" s="22"/>
    </row>
    <row r="7742" spans="37:40">
      <c r="AK7742" s="22"/>
      <c r="AL7742" s="22"/>
      <c r="AM7742" s="22"/>
      <c r="AN7742" s="22"/>
    </row>
    <row r="7743" spans="37:40">
      <c r="AK7743" s="22"/>
      <c r="AL7743" s="22"/>
      <c r="AM7743" s="22"/>
      <c r="AN7743" s="22"/>
    </row>
    <row r="7744" spans="37:40">
      <c r="AK7744" s="22"/>
      <c r="AL7744" s="22"/>
      <c r="AM7744" s="22"/>
      <c r="AN7744" s="22"/>
    </row>
    <row r="7745" spans="37:40">
      <c r="AK7745" s="22"/>
      <c r="AL7745" s="22"/>
      <c r="AM7745" s="22"/>
      <c r="AN7745" s="22"/>
    </row>
    <row r="7746" spans="37:40">
      <c r="AK7746" s="22"/>
      <c r="AL7746" s="22"/>
      <c r="AM7746" s="22"/>
      <c r="AN7746" s="22"/>
    </row>
    <row r="7747" spans="37:40">
      <c r="AK7747" s="22"/>
      <c r="AL7747" s="22"/>
      <c r="AM7747" s="22"/>
      <c r="AN7747" s="22"/>
    </row>
    <row r="7748" spans="37:40">
      <c r="AK7748" s="22"/>
      <c r="AL7748" s="22"/>
      <c r="AM7748" s="22"/>
      <c r="AN7748" s="22"/>
    </row>
    <row r="7749" spans="37:40">
      <c r="AK7749" s="22"/>
      <c r="AL7749" s="22"/>
      <c r="AM7749" s="22"/>
      <c r="AN7749" s="22"/>
    </row>
    <row r="7750" spans="37:40">
      <c r="AK7750" s="22"/>
      <c r="AL7750" s="22"/>
      <c r="AM7750" s="22"/>
      <c r="AN7750" s="22"/>
    </row>
    <row r="7751" spans="37:40">
      <c r="AK7751" s="22"/>
      <c r="AL7751" s="22"/>
      <c r="AM7751" s="22"/>
      <c r="AN7751" s="22"/>
    </row>
    <row r="7752" spans="37:40">
      <c r="AK7752" s="22"/>
      <c r="AL7752" s="22"/>
      <c r="AM7752" s="22"/>
      <c r="AN7752" s="22"/>
    </row>
    <row r="7753" spans="37:40">
      <c r="AK7753" s="22"/>
      <c r="AL7753" s="22"/>
      <c r="AM7753" s="22"/>
      <c r="AN7753" s="22"/>
    </row>
    <row r="7754" spans="37:40">
      <c r="AK7754" s="22"/>
      <c r="AL7754" s="22"/>
      <c r="AM7754" s="22"/>
      <c r="AN7754" s="22"/>
    </row>
    <row r="7755" spans="37:40">
      <c r="AK7755" s="22"/>
      <c r="AL7755" s="22"/>
      <c r="AM7755" s="22"/>
      <c r="AN7755" s="22"/>
    </row>
    <row r="7756" spans="37:40">
      <c r="AK7756" s="22"/>
      <c r="AL7756" s="22"/>
      <c r="AM7756" s="22"/>
      <c r="AN7756" s="22"/>
    </row>
    <row r="7757" spans="37:40">
      <c r="AK7757" s="22"/>
      <c r="AL7757" s="22"/>
      <c r="AM7757" s="22"/>
      <c r="AN7757" s="22"/>
    </row>
    <row r="7758" spans="37:40">
      <c r="AK7758" s="22"/>
      <c r="AL7758" s="22"/>
      <c r="AM7758" s="22"/>
      <c r="AN7758" s="22"/>
    </row>
    <row r="7759" spans="37:40">
      <c r="AK7759" s="22"/>
      <c r="AL7759" s="22"/>
      <c r="AM7759" s="22"/>
      <c r="AN7759" s="22"/>
    </row>
    <row r="7760" spans="37:40">
      <c r="AK7760" s="22"/>
      <c r="AL7760" s="22"/>
      <c r="AM7760" s="22"/>
      <c r="AN7760" s="22"/>
    </row>
    <row r="7761" spans="37:40">
      <c r="AK7761" s="22"/>
      <c r="AL7761" s="22"/>
      <c r="AM7761" s="22"/>
      <c r="AN7761" s="22"/>
    </row>
    <row r="7762" spans="37:40">
      <c r="AK7762" s="22"/>
      <c r="AL7762" s="22"/>
      <c r="AM7762" s="22"/>
      <c r="AN7762" s="22"/>
    </row>
    <row r="7763" spans="37:40">
      <c r="AK7763" s="22"/>
      <c r="AL7763" s="22"/>
      <c r="AM7763" s="22"/>
      <c r="AN7763" s="22"/>
    </row>
    <row r="7764" spans="37:40">
      <c r="AK7764" s="22"/>
      <c r="AL7764" s="22"/>
      <c r="AM7764" s="22"/>
      <c r="AN7764" s="22"/>
    </row>
    <row r="7765" spans="37:40">
      <c r="AK7765" s="22"/>
      <c r="AL7765" s="22"/>
      <c r="AM7765" s="22"/>
      <c r="AN7765" s="22"/>
    </row>
    <row r="7766" spans="37:40">
      <c r="AK7766" s="22"/>
      <c r="AL7766" s="22"/>
      <c r="AM7766" s="22"/>
      <c r="AN7766" s="22"/>
    </row>
    <row r="7767" spans="37:40">
      <c r="AK7767" s="22"/>
      <c r="AL7767" s="22"/>
      <c r="AM7767" s="22"/>
      <c r="AN7767" s="22"/>
    </row>
    <row r="7768" spans="37:40">
      <c r="AK7768" s="22"/>
      <c r="AL7768" s="22"/>
      <c r="AM7768" s="22"/>
      <c r="AN7768" s="22"/>
    </row>
    <row r="7769" spans="37:40">
      <c r="AK7769" s="22"/>
      <c r="AL7769" s="22"/>
      <c r="AM7769" s="22"/>
      <c r="AN7769" s="22"/>
    </row>
    <row r="7770" spans="37:40">
      <c r="AK7770" s="22"/>
      <c r="AL7770" s="22"/>
      <c r="AM7770" s="22"/>
      <c r="AN7770" s="22"/>
    </row>
    <row r="7771" spans="37:40">
      <c r="AK7771" s="22"/>
      <c r="AL7771" s="22"/>
      <c r="AM7771" s="22"/>
      <c r="AN7771" s="22"/>
    </row>
    <row r="7772" spans="37:40">
      <c r="AK7772" s="22"/>
      <c r="AL7772" s="22"/>
      <c r="AM7772" s="22"/>
      <c r="AN7772" s="22"/>
    </row>
    <row r="7773" spans="37:40">
      <c r="AK7773" s="22"/>
      <c r="AL7773" s="22"/>
      <c r="AM7773" s="22"/>
      <c r="AN7773" s="22"/>
    </row>
    <row r="7774" spans="37:40">
      <c r="AK7774" s="22"/>
      <c r="AL7774" s="22"/>
      <c r="AM7774" s="22"/>
      <c r="AN7774" s="22"/>
    </row>
    <row r="7775" spans="37:40">
      <c r="AK7775" s="22"/>
      <c r="AL7775" s="22"/>
      <c r="AM7775" s="22"/>
      <c r="AN7775" s="22"/>
    </row>
    <row r="7776" spans="37:40">
      <c r="AK7776" s="22"/>
      <c r="AL7776" s="22"/>
      <c r="AM7776" s="22"/>
      <c r="AN7776" s="22"/>
    </row>
    <row r="7777" spans="37:40">
      <c r="AK7777" s="22"/>
      <c r="AL7777" s="22"/>
      <c r="AM7777" s="22"/>
      <c r="AN7777" s="22"/>
    </row>
    <row r="7778" spans="37:40">
      <c r="AK7778" s="22"/>
      <c r="AL7778" s="22"/>
      <c r="AM7778" s="22"/>
      <c r="AN7778" s="22"/>
    </row>
    <row r="7779" spans="37:40">
      <c r="AK7779" s="22"/>
      <c r="AL7779" s="22"/>
      <c r="AM7779" s="22"/>
      <c r="AN7779" s="22"/>
    </row>
    <row r="7780" spans="37:40">
      <c r="AK7780" s="22"/>
      <c r="AL7780" s="22"/>
      <c r="AM7780" s="22"/>
      <c r="AN7780" s="22"/>
    </row>
    <row r="7781" spans="37:40">
      <c r="AK7781" s="22"/>
      <c r="AL7781" s="22"/>
      <c r="AM7781" s="22"/>
      <c r="AN7781" s="22"/>
    </row>
    <row r="7782" spans="37:40">
      <c r="AK7782" s="22"/>
      <c r="AL7782" s="22"/>
      <c r="AM7782" s="22"/>
      <c r="AN7782" s="22"/>
    </row>
    <row r="7783" spans="37:40">
      <c r="AK7783" s="22"/>
      <c r="AL7783" s="22"/>
      <c r="AM7783" s="22"/>
      <c r="AN7783" s="22"/>
    </row>
    <row r="7784" spans="37:40">
      <c r="AK7784" s="22"/>
      <c r="AL7784" s="22"/>
      <c r="AM7784" s="22"/>
      <c r="AN7784" s="22"/>
    </row>
    <row r="7785" spans="37:40">
      <c r="AK7785" s="22"/>
      <c r="AL7785" s="22"/>
      <c r="AM7785" s="22"/>
      <c r="AN7785" s="22"/>
    </row>
    <row r="7786" spans="37:40">
      <c r="AK7786" s="22"/>
      <c r="AL7786" s="22"/>
      <c r="AM7786" s="22"/>
      <c r="AN7786" s="22"/>
    </row>
    <row r="7787" spans="37:40">
      <c r="AK7787" s="22"/>
      <c r="AL7787" s="22"/>
      <c r="AM7787" s="22"/>
      <c r="AN7787" s="22"/>
    </row>
    <row r="7788" spans="37:40">
      <c r="AK7788" s="22"/>
      <c r="AL7788" s="22"/>
      <c r="AM7788" s="22"/>
      <c r="AN7788" s="22"/>
    </row>
    <row r="7789" spans="37:40">
      <c r="AK7789" s="22"/>
      <c r="AL7789" s="22"/>
      <c r="AM7789" s="22"/>
      <c r="AN7789" s="22"/>
    </row>
    <row r="7790" spans="37:40">
      <c r="AK7790" s="22"/>
      <c r="AL7790" s="22"/>
      <c r="AM7790" s="22"/>
      <c r="AN7790" s="22"/>
    </row>
    <row r="7791" spans="37:40">
      <c r="AK7791" s="22"/>
      <c r="AL7791" s="22"/>
      <c r="AM7791" s="22"/>
      <c r="AN7791" s="22"/>
    </row>
    <row r="7792" spans="37:40">
      <c r="AK7792" s="22"/>
      <c r="AL7792" s="22"/>
      <c r="AM7792" s="22"/>
      <c r="AN7792" s="22"/>
    </row>
    <row r="7793" spans="37:40">
      <c r="AK7793" s="22"/>
      <c r="AL7793" s="22"/>
      <c r="AM7793" s="22"/>
      <c r="AN7793" s="22"/>
    </row>
    <row r="7794" spans="37:40">
      <c r="AK7794" s="22"/>
      <c r="AL7794" s="22"/>
      <c r="AM7794" s="22"/>
      <c r="AN7794" s="22"/>
    </row>
    <row r="7795" spans="37:40">
      <c r="AK7795" s="22"/>
      <c r="AL7795" s="22"/>
      <c r="AM7795" s="22"/>
      <c r="AN7795" s="22"/>
    </row>
    <row r="7796" spans="37:40">
      <c r="AK7796" s="22"/>
      <c r="AL7796" s="22"/>
      <c r="AM7796" s="22"/>
      <c r="AN7796" s="22"/>
    </row>
    <row r="7797" spans="37:40">
      <c r="AK7797" s="22"/>
      <c r="AL7797" s="22"/>
      <c r="AM7797" s="22"/>
      <c r="AN7797" s="22"/>
    </row>
    <row r="7798" spans="37:40">
      <c r="AK7798" s="22"/>
      <c r="AL7798" s="22"/>
      <c r="AM7798" s="22"/>
      <c r="AN7798" s="22"/>
    </row>
    <row r="7799" spans="37:40">
      <c r="AK7799" s="22"/>
      <c r="AL7799" s="22"/>
      <c r="AM7799" s="22"/>
      <c r="AN7799" s="22"/>
    </row>
    <row r="7800" spans="37:40">
      <c r="AK7800" s="22"/>
      <c r="AL7800" s="22"/>
      <c r="AM7800" s="22"/>
      <c r="AN7800" s="22"/>
    </row>
    <row r="7801" spans="37:40">
      <c r="AK7801" s="22"/>
      <c r="AL7801" s="22"/>
      <c r="AM7801" s="22"/>
      <c r="AN7801" s="22"/>
    </row>
    <row r="7802" spans="37:40">
      <c r="AK7802" s="22"/>
      <c r="AL7802" s="22"/>
      <c r="AM7802" s="22"/>
      <c r="AN7802" s="22"/>
    </row>
    <row r="7803" spans="37:40">
      <c r="AK7803" s="22"/>
      <c r="AL7803" s="22"/>
      <c r="AM7803" s="22"/>
      <c r="AN7803" s="22"/>
    </row>
    <row r="7804" spans="37:40">
      <c r="AK7804" s="22"/>
      <c r="AL7804" s="22"/>
      <c r="AM7804" s="22"/>
      <c r="AN7804" s="22"/>
    </row>
    <row r="7805" spans="37:40">
      <c r="AK7805" s="22"/>
      <c r="AL7805" s="22"/>
      <c r="AM7805" s="22"/>
      <c r="AN7805" s="22"/>
    </row>
    <row r="7806" spans="37:40">
      <c r="AK7806" s="22"/>
      <c r="AL7806" s="22"/>
      <c r="AM7806" s="22"/>
      <c r="AN7806" s="22"/>
    </row>
    <row r="7807" spans="37:40">
      <c r="AK7807" s="22"/>
      <c r="AL7807" s="22"/>
      <c r="AM7807" s="22"/>
      <c r="AN7807" s="22"/>
    </row>
    <row r="7808" spans="37:40">
      <c r="AK7808" s="22"/>
      <c r="AL7808" s="22"/>
      <c r="AM7808" s="22"/>
      <c r="AN7808" s="22"/>
    </row>
    <row r="7809" spans="37:40">
      <c r="AK7809" s="22"/>
      <c r="AL7809" s="22"/>
      <c r="AM7809" s="22"/>
      <c r="AN7809" s="22"/>
    </row>
    <row r="7810" spans="37:40">
      <c r="AK7810" s="22"/>
      <c r="AL7810" s="22"/>
      <c r="AM7810" s="22"/>
      <c r="AN7810" s="22"/>
    </row>
    <row r="7811" spans="37:40">
      <c r="AK7811" s="22"/>
      <c r="AL7811" s="22"/>
      <c r="AM7811" s="22"/>
      <c r="AN7811" s="22"/>
    </row>
    <row r="7812" spans="37:40">
      <c r="AK7812" s="22"/>
      <c r="AL7812" s="22"/>
      <c r="AM7812" s="22"/>
      <c r="AN7812" s="22"/>
    </row>
    <row r="7813" spans="37:40">
      <c r="AK7813" s="22"/>
      <c r="AL7813" s="22"/>
      <c r="AM7813" s="22"/>
      <c r="AN7813" s="22"/>
    </row>
    <row r="7814" spans="37:40">
      <c r="AK7814" s="22"/>
      <c r="AL7814" s="22"/>
      <c r="AM7814" s="22"/>
      <c r="AN7814" s="22"/>
    </row>
    <row r="7815" spans="37:40">
      <c r="AK7815" s="22"/>
      <c r="AL7815" s="22"/>
      <c r="AM7815" s="22"/>
      <c r="AN7815" s="22"/>
    </row>
    <row r="7816" spans="37:40">
      <c r="AK7816" s="22"/>
      <c r="AL7816" s="22"/>
      <c r="AM7816" s="22"/>
      <c r="AN7816" s="22"/>
    </row>
    <row r="7817" spans="37:40">
      <c r="AK7817" s="22"/>
      <c r="AL7817" s="22"/>
      <c r="AM7817" s="22"/>
      <c r="AN7817" s="22"/>
    </row>
    <row r="7818" spans="37:40">
      <c r="AK7818" s="22"/>
      <c r="AL7818" s="22"/>
      <c r="AM7818" s="22"/>
      <c r="AN7818" s="22"/>
    </row>
    <row r="7819" spans="37:40">
      <c r="AK7819" s="22"/>
      <c r="AL7819" s="22"/>
      <c r="AM7819" s="22"/>
      <c r="AN7819" s="22"/>
    </row>
    <row r="7820" spans="37:40">
      <c r="AK7820" s="22"/>
      <c r="AL7820" s="22"/>
      <c r="AM7820" s="22"/>
      <c r="AN7820" s="22"/>
    </row>
    <row r="7821" spans="37:40">
      <c r="AK7821" s="22"/>
      <c r="AL7821" s="22"/>
      <c r="AM7821" s="22"/>
      <c r="AN7821" s="22"/>
    </row>
    <row r="7822" spans="37:40">
      <c r="AK7822" s="22"/>
      <c r="AL7822" s="22"/>
      <c r="AM7822" s="22"/>
      <c r="AN7822" s="22"/>
    </row>
    <row r="7823" spans="37:40">
      <c r="AK7823" s="22"/>
      <c r="AL7823" s="22"/>
      <c r="AM7823" s="22"/>
      <c r="AN7823" s="22"/>
    </row>
    <row r="7824" spans="37:40">
      <c r="AK7824" s="22"/>
      <c r="AL7824" s="22"/>
      <c r="AM7824" s="22"/>
      <c r="AN7824" s="22"/>
    </row>
    <row r="7825" spans="37:40">
      <c r="AK7825" s="22"/>
      <c r="AL7825" s="22"/>
      <c r="AM7825" s="22"/>
      <c r="AN7825" s="22"/>
    </row>
    <row r="7826" spans="37:40">
      <c r="AK7826" s="22"/>
      <c r="AL7826" s="22"/>
      <c r="AM7826" s="22"/>
      <c r="AN7826" s="22"/>
    </row>
    <row r="7827" spans="37:40">
      <c r="AK7827" s="22"/>
      <c r="AL7827" s="22"/>
      <c r="AM7827" s="22"/>
      <c r="AN7827" s="22"/>
    </row>
    <row r="7828" spans="37:40">
      <c r="AK7828" s="22"/>
      <c r="AL7828" s="22"/>
      <c r="AM7828" s="22"/>
      <c r="AN7828" s="22"/>
    </row>
    <row r="7829" spans="37:40">
      <c r="AK7829" s="22"/>
      <c r="AL7829" s="22"/>
      <c r="AM7829" s="22"/>
      <c r="AN7829" s="22"/>
    </row>
    <row r="7830" spans="37:40">
      <c r="AK7830" s="22"/>
      <c r="AL7830" s="22"/>
      <c r="AM7830" s="22"/>
      <c r="AN7830" s="22"/>
    </row>
    <row r="7831" spans="37:40">
      <c r="AK7831" s="22"/>
      <c r="AL7831" s="22"/>
      <c r="AM7831" s="22"/>
      <c r="AN7831" s="22"/>
    </row>
    <row r="7832" spans="37:40">
      <c r="AK7832" s="22"/>
      <c r="AL7832" s="22"/>
      <c r="AM7832" s="22"/>
      <c r="AN7832" s="22"/>
    </row>
    <row r="7833" spans="37:40">
      <c r="AK7833" s="22"/>
      <c r="AL7833" s="22"/>
      <c r="AM7833" s="22"/>
      <c r="AN7833" s="22"/>
    </row>
    <row r="7834" spans="37:40">
      <c r="AK7834" s="22"/>
      <c r="AL7834" s="22"/>
      <c r="AM7834" s="22"/>
      <c r="AN7834" s="22"/>
    </row>
    <row r="7835" spans="37:40">
      <c r="AK7835" s="22"/>
      <c r="AL7835" s="22"/>
      <c r="AM7835" s="22"/>
      <c r="AN7835" s="22"/>
    </row>
    <row r="7836" spans="37:40">
      <c r="AK7836" s="22"/>
      <c r="AL7836" s="22"/>
      <c r="AM7836" s="22"/>
      <c r="AN7836" s="22"/>
    </row>
    <row r="7837" spans="37:40">
      <c r="AK7837" s="22"/>
      <c r="AL7837" s="22"/>
      <c r="AM7837" s="22"/>
      <c r="AN7837" s="22"/>
    </row>
    <row r="7838" spans="37:40">
      <c r="AK7838" s="22"/>
      <c r="AL7838" s="22"/>
      <c r="AM7838" s="22"/>
      <c r="AN7838" s="22"/>
    </row>
    <row r="7839" spans="37:40">
      <c r="AK7839" s="22"/>
      <c r="AL7839" s="22"/>
      <c r="AM7839" s="22"/>
      <c r="AN7839" s="22"/>
    </row>
    <row r="7840" spans="37:40">
      <c r="AK7840" s="22"/>
      <c r="AL7840" s="22"/>
      <c r="AM7840" s="22"/>
      <c r="AN7840" s="22"/>
    </row>
    <row r="7841" spans="37:40">
      <c r="AK7841" s="22"/>
      <c r="AL7841" s="22"/>
      <c r="AM7841" s="22"/>
      <c r="AN7841" s="22"/>
    </row>
    <row r="7842" spans="37:40">
      <c r="AK7842" s="22"/>
      <c r="AL7842" s="22"/>
      <c r="AM7842" s="22"/>
      <c r="AN7842" s="22"/>
    </row>
    <row r="7843" spans="37:40">
      <c r="AK7843" s="22"/>
      <c r="AL7843" s="22"/>
      <c r="AM7843" s="22"/>
      <c r="AN7843" s="22"/>
    </row>
    <row r="7844" spans="37:40">
      <c r="AK7844" s="22"/>
      <c r="AL7844" s="22"/>
      <c r="AM7844" s="22"/>
      <c r="AN7844" s="22"/>
    </row>
    <row r="7845" spans="37:40">
      <c r="AK7845" s="22"/>
      <c r="AL7845" s="22"/>
      <c r="AM7845" s="22"/>
      <c r="AN7845" s="22"/>
    </row>
    <row r="7846" spans="37:40">
      <c r="AK7846" s="22"/>
      <c r="AL7846" s="22"/>
      <c r="AM7846" s="22"/>
      <c r="AN7846" s="22"/>
    </row>
    <row r="7847" spans="37:40">
      <c r="AK7847" s="22"/>
      <c r="AL7847" s="22"/>
      <c r="AM7847" s="22"/>
      <c r="AN7847" s="22"/>
    </row>
    <row r="7848" spans="37:40">
      <c r="AK7848" s="22"/>
      <c r="AL7848" s="22"/>
      <c r="AM7848" s="22"/>
      <c r="AN7848" s="22"/>
    </row>
    <row r="7849" spans="37:40">
      <c r="AK7849" s="22"/>
      <c r="AL7849" s="22"/>
      <c r="AM7849" s="22"/>
      <c r="AN7849" s="22"/>
    </row>
    <row r="7850" spans="37:40">
      <c r="AK7850" s="22"/>
      <c r="AL7850" s="22"/>
      <c r="AM7850" s="22"/>
      <c r="AN7850" s="22"/>
    </row>
    <row r="7851" spans="37:40">
      <c r="AK7851" s="22"/>
      <c r="AL7851" s="22"/>
      <c r="AM7851" s="22"/>
      <c r="AN7851" s="22"/>
    </row>
    <row r="7852" spans="37:40">
      <c r="AK7852" s="22"/>
      <c r="AL7852" s="22"/>
      <c r="AM7852" s="22"/>
      <c r="AN7852" s="22"/>
    </row>
    <row r="7853" spans="37:40">
      <c r="AK7853" s="22"/>
      <c r="AL7853" s="22"/>
      <c r="AM7853" s="22"/>
      <c r="AN7853" s="22"/>
    </row>
    <row r="7854" spans="37:40">
      <c r="AK7854" s="22"/>
      <c r="AL7854" s="22"/>
      <c r="AM7854" s="22"/>
      <c r="AN7854" s="22"/>
    </row>
    <row r="7855" spans="37:40">
      <c r="AK7855" s="22"/>
      <c r="AL7855" s="22"/>
      <c r="AM7855" s="22"/>
      <c r="AN7855" s="22"/>
    </row>
    <row r="7856" spans="37:40">
      <c r="AK7856" s="22"/>
      <c r="AL7856" s="22"/>
      <c r="AM7856" s="22"/>
      <c r="AN7856" s="22"/>
    </row>
    <row r="7857" spans="37:40">
      <c r="AK7857" s="22"/>
      <c r="AL7857" s="22"/>
      <c r="AM7857" s="22"/>
      <c r="AN7857" s="22"/>
    </row>
    <row r="7858" spans="37:40">
      <c r="AK7858" s="22"/>
      <c r="AL7858" s="22"/>
      <c r="AM7858" s="22"/>
      <c r="AN7858" s="22"/>
    </row>
    <row r="7859" spans="37:40">
      <c r="AK7859" s="22"/>
      <c r="AL7859" s="22"/>
      <c r="AM7859" s="22"/>
      <c r="AN7859" s="22"/>
    </row>
    <row r="7860" spans="37:40">
      <c r="AK7860" s="22"/>
      <c r="AL7860" s="22"/>
      <c r="AM7860" s="22"/>
      <c r="AN7860" s="22"/>
    </row>
    <row r="7861" spans="37:40">
      <c r="AK7861" s="22"/>
      <c r="AL7861" s="22"/>
      <c r="AM7861" s="22"/>
      <c r="AN7861" s="22"/>
    </row>
    <row r="7862" spans="37:40">
      <c r="AK7862" s="22"/>
      <c r="AL7862" s="22"/>
      <c r="AM7862" s="22"/>
      <c r="AN7862" s="22"/>
    </row>
    <row r="7863" spans="37:40">
      <c r="AK7863" s="22"/>
      <c r="AL7863" s="22"/>
      <c r="AM7863" s="22"/>
      <c r="AN7863" s="22"/>
    </row>
    <row r="7864" spans="37:40">
      <c r="AK7864" s="22"/>
      <c r="AL7864" s="22"/>
      <c r="AM7864" s="22"/>
      <c r="AN7864" s="22"/>
    </row>
    <row r="7865" spans="37:40">
      <c r="AK7865" s="22"/>
      <c r="AL7865" s="22"/>
      <c r="AM7865" s="22"/>
      <c r="AN7865" s="22"/>
    </row>
    <row r="7866" spans="37:40">
      <c r="AK7866" s="22"/>
      <c r="AL7866" s="22"/>
      <c r="AM7866" s="22"/>
      <c r="AN7866" s="22"/>
    </row>
    <row r="7867" spans="37:40">
      <c r="AK7867" s="22"/>
      <c r="AL7867" s="22"/>
      <c r="AM7867" s="22"/>
      <c r="AN7867" s="22"/>
    </row>
    <row r="7868" spans="37:40">
      <c r="AK7868" s="22"/>
      <c r="AL7868" s="22"/>
      <c r="AM7868" s="22"/>
      <c r="AN7868" s="22"/>
    </row>
    <row r="7869" spans="37:40">
      <c r="AK7869" s="22"/>
      <c r="AL7869" s="22"/>
      <c r="AM7869" s="22"/>
      <c r="AN7869" s="22"/>
    </row>
    <row r="7870" spans="37:40">
      <c r="AK7870" s="22"/>
      <c r="AL7870" s="22"/>
      <c r="AM7870" s="22"/>
      <c r="AN7870" s="22"/>
    </row>
    <row r="7871" spans="37:40">
      <c r="AK7871" s="22"/>
      <c r="AL7871" s="22"/>
      <c r="AM7871" s="22"/>
      <c r="AN7871" s="22"/>
    </row>
    <row r="7872" spans="37:40">
      <c r="AK7872" s="22"/>
      <c r="AL7872" s="22"/>
      <c r="AM7872" s="22"/>
      <c r="AN7872" s="22"/>
    </row>
    <row r="7873" spans="37:40">
      <c r="AK7873" s="22"/>
      <c r="AL7873" s="22"/>
      <c r="AM7873" s="22"/>
      <c r="AN7873" s="22"/>
    </row>
    <row r="7874" spans="37:40">
      <c r="AK7874" s="22"/>
      <c r="AL7874" s="22"/>
      <c r="AM7874" s="22"/>
      <c r="AN7874" s="22"/>
    </row>
    <row r="7875" spans="37:40">
      <c r="AK7875" s="22"/>
      <c r="AL7875" s="22"/>
      <c r="AM7875" s="22"/>
      <c r="AN7875" s="22"/>
    </row>
    <row r="7876" spans="37:40">
      <c r="AK7876" s="22"/>
      <c r="AL7876" s="22"/>
      <c r="AM7876" s="22"/>
      <c r="AN7876" s="22"/>
    </row>
    <row r="7877" spans="37:40">
      <c r="AK7877" s="22"/>
      <c r="AL7877" s="22"/>
      <c r="AM7877" s="22"/>
      <c r="AN7877" s="22"/>
    </row>
    <row r="7878" spans="37:40">
      <c r="AK7878" s="22"/>
      <c r="AL7878" s="22"/>
      <c r="AM7878" s="22"/>
      <c r="AN7878" s="22"/>
    </row>
    <row r="7879" spans="37:40">
      <c r="AK7879" s="22"/>
      <c r="AL7879" s="22"/>
      <c r="AM7879" s="22"/>
      <c r="AN7879" s="22"/>
    </row>
    <row r="7880" spans="37:40">
      <c r="AK7880" s="22"/>
      <c r="AL7880" s="22"/>
      <c r="AM7880" s="22"/>
      <c r="AN7880" s="22"/>
    </row>
    <row r="7881" spans="37:40">
      <c r="AK7881" s="22"/>
      <c r="AL7881" s="22"/>
      <c r="AM7881" s="22"/>
      <c r="AN7881" s="22"/>
    </row>
    <row r="7882" spans="37:40">
      <c r="AK7882" s="22"/>
      <c r="AL7882" s="22"/>
      <c r="AM7882" s="22"/>
      <c r="AN7882" s="22"/>
    </row>
    <row r="7883" spans="37:40">
      <c r="AK7883" s="22"/>
      <c r="AL7883" s="22"/>
      <c r="AM7883" s="22"/>
      <c r="AN7883" s="22"/>
    </row>
    <row r="7884" spans="37:40">
      <c r="AK7884" s="22"/>
      <c r="AL7884" s="22"/>
      <c r="AM7884" s="22"/>
      <c r="AN7884" s="22"/>
    </row>
    <row r="7885" spans="37:40">
      <c r="AK7885" s="22"/>
      <c r="AL7885" s="22"/>
      <c r="AM7885" s="22"/>
      <c r="AN7885" s="22"/>
    </row>
    <row r="7886" spans="37:40">
      <c r="AK7886" s="22"/>
      <c r="AL7886" s="22"/>
      <c r="AM7886" s="22"/>
      <c r="AN7886" s="22"/>
    </row>
    <row r="7887" spans="37:40">
      <c r="AK7887" s="22"/>
      <c r="AL7887" s="22"/>
      <c r="AM7887" s="22"/>
      <c r="AN7887" s="22"/>
    </row>
    <row r="7888" spans="37:40">
      <c r="AK7888" s="22"/>
      <c r="AL7888" s="22"/>
      <c r="AM7888" s="22"/>
      <c r="AN7888" s="22"/>
    </row>
    <row r="7889" spans="37:40">
      <c r="AK7889" s="22"/>
      <c r="AL7889" s="22"/>
      <c r="AM7889" s="22"/>
      <c r="AN7889" s="22"/>
    </row>
    <row r="7890" spans="37:40">
      <c r="AK7890" s="22"/>
      <c r="AL7890" s="22"/>
      <c r="AM7890" s="22"/>
      <c r="AN7890" s="22"/>
    </row>
    <row r="7891" spans="37:40">
      <c r="AK7891" s="22"/>
      <c r="AL7891" s="22"/>
      <c r="AM7891" s="22"/>
      <c r="AN7891" s="22"/>
    </row>
    <row r="7892" spans="37:40">
      <c r="AK7892" s="22"/>
      <c r="AL7892" s="22"/>
      <c r="AM7892" s="22"/>
      <c r="AN7892" s="22"/>
    </row>
    <row r="7893" spans="37:40">
      <c r="AK7893" s="22"/>
      <c r="AL7893" s="22"/>
      <c r="AM7893" s="22"/>
      <c r="AN7893" s="22"/>
    </row>
    <row r="7894" spans="37:40">
      <c r="AK7894" s="22"/>
      <c r="AL7894" s="22"/>
      <c r="AM7894" s="22"/>
      <c r="AN7894" s="22"/>
    </row>
    <row r="7895" spans="37:40">
      <c r="AK7895" s="22"/>
      <c r="AL7895" s="22"/>
      <c r="AM7895" s="22"/>
      <c r="AN7895" s="22"/>
    </row>
    <row r="7896" spans="37:40">
      <c r="AK7896" s="22"/>
      <c r="AL7896" s="22"/>
      <c r="AM7896" s="22"/>
      <c r="AN7896" s="22"/>
    </row>
    <row r="7897" spans="37:40">
      <c r="AK7897" s="22"/>
      <c r="AL7897" s="22"/>
      <c r="AM7897" s="22"/>
      <c r="AN7897" s="22"/>
    </row>
    <row r="7898" spans="37:40">
      <c r="AK7898" s="22"/>
      <c r="AL7898" s="22"/>
      <c r="AM7898" s="22"/>
      <c r="AN7898" s="22"/>
    </row>
    <row r="7899" spans="37:40">
      <c r="AK7899" s="22"/>
      <c r="AL7899" s="22"/>
      <c r="AM7899" s="22"/>
      <c r="AN7899" s="22"/>
    </row>
    <row r="7900" spans="37:40">
      <c r="AK7900" s="22"/>
      <c r="AL7900" s="22"/>
      <c r="AM7900" s="22"/>
      <c r="AN7900" s="22"/>
    </row>
    <row r="7901" spans="37:40">
      <c r="AK7901" s="22"/>
      <c r="AL7901" s="22"/>
      <c r="AM7901" s="22"/>
      <c r="AN7901" s="22"/>
    </row>
    <row r="7902" spans="37:40">
      <c r="AK7902" s="22"/>
      <c r="AL7902" s="22"/>
      <c r="AM7902" s="22"/>
      <c r="AN7902" s="22"/>
    </row>
    <row r="7903" spans="37:40">
      <c r="AK7903" s="22"/>
      <c r="AL7903" s="22"/>
      <c r="AM7903" s="22"/>
      <c r="AN7903" s="22"/>
    </row>
    <row r="7904" spans="37:40">
      <c r="AK7904" s="22"/>
      <c r="AL7904" s="22"/>
      <c r="AM7904" s="22"/>
      <c r="AN7904" s="22"/>
    </row>
    <row r="7905" spans="37:40">
      <c r="AK7905" s="22"/>
      <c r="AL7905" s="22"/>
      <c r="AM7905" s="22"/>
      <c r="AN7905" s="22"/>
    </row>
    <row r="7906" spans="37:40">
      <c r="AK7906" s="22"/>
      <c r="AL7906" s="22"/>
      <c r="AM7906" s="22"/>
      <c r="AN7906" s="22"/>
    </row>
    <row r="7907" spans="37:40">
      <c r="AK7907" s="22"/>
      <c r="AL7907" s="22"/>
      <c r="AM7907" s="22"/>
      <c r="AN7907" s="22"/>
    </row>
    <row r="7908" spans="37:40">
      <c r="AK7908" s="22"/>
      <c r="AL7908" s="22"/>
      <c r="AM7908" s="22"/>
      <c r="AN7908" s="22"/>
    </row>
    <row r="7909" spans="37:40">
      <c r="AK7909" s="22"/>
      <c r="AL7909" s="22"/>
      <c r="AM7909" s="22"/>
      <c r="AN7909" s="22"/>
    </row>
    <row r="7910" spans="37:40">
      <c r="AK7910" s="22"/>
      <c r="AL7910" s="22"/>
      <c r="AM7910" s="22"/>
      <c r="AN7910" s="22"/>
    </row>
    <row r="7911" spans="37:40">
      <c r="AK7911" s="22"/>
      <c r="AL7911" s="22"/>
      <c r="AM7911" s="22"/>
      <c r="AN7911" s="22"/>
    </row>
    <row r="7912" spans="37:40">
      <c r="AK7912" s="22"/>
      <c r="AL7912" s="22"/>
      <c r="AM7912" s="22"/>
      <c r="AN7912" s="22"/>
    </row>
    <row r="7913" spans="37:40">
      <c r="AK7913" s="22"/>
      <c r="AL7913" s="22"/>
      <c r="AM7913" s="22"/>
      <c r="AN7913" s="22"/>
    </row>
    <row r="7914" spans="37:40">
      <c r="AK7914" s="22"/>
      <c r="AL7914" s="22"/>
      <c r="AM7914" s="22"/>
      <c r="AN7914" s="22"/>
    </row>
    <row r="7915" spans="37:40">
      <c r="AK7915" s="22"/>
      <c r="AL7915" s="22"/>
      <c r="AM7915" s="22"/>
      <c r="AN7915" s="22"/>
    </row>
    <row r="7916" spans="37:40">
      <c r="AK7916" s="22"/>
      <c r="AL7916" s="22"/>
      <c r="AM7916" s="22"/>
      <c r="AN7916" s="22"/>
    </row>
    <row r="7917" spans="37:40">
      <c r="AK7917" s="22"/>
      <c r="AL7917" s="22"/>
      <c r="AM7917" s="22"/>
      <c r="AN7917" s="22"/>
    </row>
    <row r="7918" spans="37:40">
      <c r="AK7918" s="22"/>
      <c r="AL7918" s="22"/>
      <c r="AM7918" s="22"/>
      <c r="AN7918" s="22"/>
    </row>
    <row r="7919" spans="37:40">
      <c r="AK7919" s="22"/>
      <c r="AL7919" s="22"/>
      <c r="AM7919" s="22"/>
      <c r="AN7919" s="22"/>
    </row>
    <row r="7920" spans="37:40">
      <c r="AK7920" s="22"/>
      <c r="AL7920" s="22"/>
      <c r="AM7920" s="22"/>
      <c r="AN7920" s="22"/>
    </row>
    <row r="7921" spans="37:40">
      <c r="AK7921" s="22"/>
      <c r="AL7921" s="22"/>
      <c r="AM7921" s="22"/>
      <c r="AN7921" s="22"/>
    </row>
    <row r="7922" spans="37:40">
      <c r="AK7922" s="22"/>
      <c r="AL7922" s="22"/>
      <c r="AM7922" s="22"/>
      <c r="AN7922" s="22"/>
    </row>
    <row r="7923" spans="37:40">
      <c r="AK7923" s="22"/>
      <c r="AL7923" s="22"/>
      <c r="AM7923" s="22"/>
      <c r="AN7923" s="22"/>
    </row>
    <row r="7924" spans="37:40">
      <c r="AK7924" s="22"/>
      <c r="AL7924" s="22"/>
      <c r="AM7924" s="22"/>
      <c r="AN7924" s="22"/>
    </row>
    <row r="7925" spans="37:40">
      <c r="AK7925" s="22"/>
      <c r="AL7925" s="22"/>
      <c r="AM7925" s="22"/>
      <c r="AN7925" s="22"/>
    </row>
    <row r="7926" spans="37:40">
      <c r="AK7926" s="22"/>
      <c r="AL7926" s="22"/>
      <c r="AM7926" s="22"/>
      <c r="AN7926" s="22"/>
    </row>
    <row r="7927" spans="37:40">
      <c r="AK7927" s="22"/>
      <c r="AL7927" s="22"/>
      <c r="AM7927" s="22"/>
      <c r="AN7927" s="22"/>
    </row>
    <row r="7928" spans="37:40">
      <c r="AK7928" s="22"/>
      <c r="AL7928" s="22"/>
      <c r="AM7928" s="22"/>
      <c r="AN7928" s="22"/>
    </row>
    <row r="7929" spans="37:40">
      <c r="AK7929" s="22"/>
      <c r="AL7929" s="22"/>
      <c r="AM7929" s="22"/>
      <c r="AN7929" s="22"/>
    </row>
    <row r="7930" spans="37:40">
      <c r="AK7930" s="22"/>
      <c r="AL7930" s="22"/>
      <c r="AM7930" s="22"/>
      <c r="AN7930" s="22"/>
    </row>
    <row r="7931" spans="37:40">
      <c r="AK7931" s="22"/>
      <c r="AL7931" s="22"/>
      <c r="AM7931" s="22"/>
      <c r="AN7931" s="22"/>
    </row>
    <row r="7932" spans="37:40">
      <c r="AK7932" s="22"/>
      <c r="AL7932" s="22"/>
      <c r="AM7932" s="22"/>
      <c r="AN7932" s="22"/>
    </row>
    <row r="7933" spans="37:40">
      <c r="AK7933" s="22"/>
      <c r="AL7933" s="22"/>
      <c r="AM7933" s="22"/>
      <c r="AN7933" s="22"/>
    </row>
    <row r="7934" spans="37:40">
      <c r="AK7934" s="22"/>
      <c r="AL7934" s="22"/>
      <c r="AM7934" s="22"/>
      <c r="AN7934" s="22"/>
    </row>
    <row r="7935" spans="37:40">
      <c r="AK7935" s="22"/>
      <c r="AL7935" s="22"/>
      <c r="AM7935" s="22"/>
      <c r="AN7935" s="22"/>
    </row>
    <row r="7936" spans="37:40">
      <c r="AK7936" s="22"/>
      <c r="AL7936" s="22"/>
      <c r="AM7936" s="22"/>
      <c r="AN7936" s="22"/>
    </row>
    <row r="7937" spans="37:40">
      <c r="AK7937" s="22"/>
      <c r="AL7937" s="22"/>
      <c r="AM7937" s="22"/>
      <c r="AN7937" s="22"/>
    </row>
    <row r="7938" spans="37:40">
      <c r="AK7938" s="22"/>
      <c r="AL7938" s="22"/>
      <c r="AM7938" s="22"/>
      <c r="AN7938" s="22"/>
    </row>
    <row r="7939" spans="37:40">
      <c r="AK7939" s="22"/>
      <c r="AL7939" s="22"/>
      <c r="AM7939" s="22"/>
      <c r="AN7939" s="22"/>
    </row>
    <row r="7940" spans="37:40">
      <c r="AK7940" s="22"/>
      <c r="AL7940" s="22"/>
      <c r="AM7940" s="22"/>
      <c r="AN7940" s="22"/>
    </row>
    <row r="7941" spans="37:40">
      <c r="AK7941" s="22"/>
      <c r="AL7941" s="22"/>
      <c r="AM7941" s="22"/>
      <c r="AN7941" s="22"/>
    </row>
    <row r="7942" spans="37:40">
      <c r="AK7942" s="22"/>
      <c r="AL7942" s="22"/>
      <c r="AM7942" s="22"/>
      <c r="AN7942" s="22"/>
    </row>
    <row r="7943" spans="37:40">
      <c r="AK7943" s="22"/>
      <c r="AL7943" s="22"/>
      <c r="AM7943" s="22"/>
      <c r="AN7943" s="22"/>
    </row>
    <row r="7944" spans="37:40">
      <c r="AK7944" s="22"/>
      <c r="AL7944" s="22"/>
      <c r="AM7944" s="22"/>
      <c r="AN7944" s="22"/>
    </row>
    <row r="7945" spans="37:40">
      <c r="AK7945" s="22"/>
      <c r="AL7945" s="22"/>
      <c r="AM7945" s="22"/>
      <c r="AN7945" s="22"/>
    </row>
    <row r="7946" spans="37:40">
      <c r="AK7946" s="22"/>
      <c r="AL7946" s="22"/>
      <c r="AM7946" s="22"/>
      <c r="AN7946" s="22"/>
    </row>
    <row r="7947" spans="37:40">
      <c r="AK7947" s="22"/>
      <c r="AL7947" s="22"/>
      <c r="AM7947" s="22"/>
      <c r="AN7947" s="22"/>
    </row>
    <row r="7948" spans="37:40">
      <c r="AK7948" s="22"/>
      <c r="AL7948" s="22"/>
      <c r="AM7948" s="22"/>
      <c r="AN7948" s="22"/>
    </row>
    <row r="7949" spans="37:40">
      <c r="AK7949" s="22"/>
      <c r="AL7949" s="22"/>
      <c r="AM7949" s="22"/>
      <c r="AN7949" s="22"/>
    </row>
    <row r="7950" spans="37:40">
      <c r="AK7950" s="22"/>
      <c r="AL7950" s="22"/>
      <c r="AM7950" s="22"/>
      <c r="AN7950" s="22"/>
    </row>
    <row r="7951" spans="37:40">
      <c r="AK7951" s="22"/>
      <c r="AL7951" s="22"/>
      <c r="AM7951" s="22"/>
      <c r="AN7951" s="22"/>
    </row>
    <row r="7952" spans="37:40">
      <c r="AK7952" s="22"/>
      <c r="AL7952" s="22"/>
      <c r="AM7952" s="22"/>
      <c r="AN7952" s="22"/>
    </row>
    <row r="7953" spans="37:40">
      <c r="AK7953" s="22"/>
      <c r="AL7953" s="22"/>
      <c r="AM7953" s="22"/>
      <c r="AN7953" s="22"/>
    </row>
    <row r="7954" spans="37:40">
      <c r="AK7954" s="22"/>
      <c r="AL7954" s="22"/>
      <c r="AM7954" s="22"/>
      <c r="AN7954" s="22"/>
    </row>
    <row r="7955" spans="37:40">
      <c r="AK7955" s="22"/>
      <c r="AL7955" s="22"/>
      <c r="AM7955" s="22"/>
      <c r="AN7955" s="22"/>
    </row>
    <row r="7956" spans="37:40">
      <c r="AK7956" s="22"/>
      <c r="AL7956" s="22"/>
      <c r="AM7956" s="22"/>
      <c r="AN7956" s="22"/>
    </row>
    <row r="7957" spans="37:40">
      <c r="AK7957" s="22"/>
      <c r="AL7957" s="22"/>
      <c r="AM7957" s="22"/>
      <c r="AN7957" s="22"/>
    </row>
    <row r="7958" spans="37:40">
      <c r="AK7958" s="22"/>
      <c r="AL7958" s="22"/>
      <c r="AM7958" s="22"/>
      <c r="AN7958" s="22"/>
    </row>
    <row r="7959" spans="37:40">
      <c r="AK7959" s="22"/>
      <c r="AL7959" s="22"/>
      <c r="AM7959" s="22"/>
      <c r="AN7959" s="22"/>
    </row>
    <row r="7960" spans="37:40">
      <c r="AK7960" s="22"/>
      <c r="AL7960" s="22"/>
      <c r="AM7960" s="22"/>
      <c r="AN7960" s="22"/>
    </row>
    <row r="7961" spans="37:40">
      <c r="AK7961" s="22"/>
      <c r="AL7961" s="22"/>
      <c r="AM7961" s="22"/>
      <c r="AN7961" s="22"/>
    </row>
    <row r="7962" spans="37:40">
      <c r="AK7962" s="22"/>
      <c r="AL7962" s="22"/>
      <c r="AM7962" s="22"/>
      <c r="AN7962" s="22"/>
    </row>
    <row r="7963" spans="37:40">
      <c r="AK7963" s="22"/>
      <c r="AL7963" s="22"/>
      <c r="AM7963" s="22"/>
      <c r="AN7963" s="22"/>
    </row>
    <row r="7964" spans="37:40">
      <c r="AK7964" s="22"/>
      <c r="AL7964" s="22"/>
      <c r="AM7964" s="22"/>
      <c r="AN7964" s="22"/>
    </row>
    <row r="7965" spans="37:40">
      <c r="AK7965" s="22"/>
      <c r="AL7965" s="22"/>
      <c r="AM7965" s="22"/>
      <c r="AN7965" s="22"/>
    </row>
    <row r="7966" spans="37:40">
      <c r="AK7966" s="22"/>
      <c r="AL7966" s="22"/>
      <c r="AM7966" s="22"/>
      <c r="AN7966" s="22"/>
    </row>
    <row r="7967" spans="37:40">
      <c r="AK7967" s="22"/>
      <c r="AL7967" s="22"/>
      <c r="AM7967" s="22"/>
      <c r="AN7967" s="22"/>
    </row>
    <row r="7968" spans="37:40">
      <c r="AK7968" s="22"/>
      <c r="AL7968" s="22"/>
      <c r="AM7968" s="22"/>
      <c r="AN7968" s="22"/>
    </row>
    <row r="7969" spans="37:40">
      <c r="AK7969" s="22"/>
      <c r="AL7969" s="22"/>
      <c r="AM7969" s="22"/>
      <c r="AN7969" s="22"/>
    </row>
    <row r="7970" spans="37:40">
      <c r="AK7970" s="22"/>
      <c r="AL7970" s="22"/>
      <c r="AM7970" s="22"/>
      <c r="AN7970" s="22"/>
    </row>
    <row r="7971" spans="37:40">
      <c r="AK7971" s="22"/>
      <c r="AL7971" s="22"/>
      <c r="AM7971" s="22"/>
      <c r="AN7971" s="22"/>
    </row>
    <row r="7972" spans="37:40">
      <c r="AK7972" s="22"/>
      <c r="AL7972" s="22"/>
      <c r="AM7972" s="22"/>
      <c r="AN7972" s="22"/>
    </row>
    <row r="7973" spans="37:40">
      <c r="AK7973" s="22"/>
      <c r="AL7973" s="22"/>
      <c r="AM7973" s="22"/>
      <c r="AN7973" s="22"/>
    </row>
    <row r="7974" spans="37:40">
      <c r="AK7974" s="22"/>
      <c r="AL7974" s="22"/>
      <c r="AM7974" s="22"/>
      <c r="AN7974" s="22"/>
    </row>
    <row r="7975" spans="37:40">
      <c r="AK7975" s="22"/>
      <c r="AL7975" s="22"/>
      <c r="AM7975" s="22"/>
      <c r="AN7975" s="22"/>
    </row>
    <row r="7976" spans="37:40">
      <c r="AK7976" s="22"/>
      <c r="AL7976" s="22"/>
      <c r="AM7976" s="22"/>
      <c r="AN7976" s="22"/>
    </row>
    <row r="7977" spans="37:40">
      <c r="AK7977" s="22"/>
      <c r="AL7977" s="22"/>
      <c r="AM7977" s="22"/>
      <c r="AN7977" s="22"/>
    </row>
    <row r="7978" spans="37:40">
      <c r="AK7978" s="22"/>
      <c r="AL7978" s="22"/>
      <c r="AM7978" s="22"/>
      <c r="AN7978" s="22"/>
    </row>
    <row r="7979" spans="37:40">
      <c r="AK7979" s="22"/>
      <c r="AL7979" s="22"/>
      <c r="AM7979" s="22"/>
      <c r="AN7979" s="22"/>
    </row>
    <row r="7980" spans="37:40">
      <c r="AK7980" s="22"/>
      <c r="AL7980" s="22"/>
      <c r="AM7980" s="22"/>
      <c r="AN7980" s="22"/>
    </row>
    <row r="7981" spans="37:40">
      <c r="AK7981" s="22"/>
      <c r="AL7981" s="22"/>
      <c r="AM7981" s="22"/>
      <c r="AN7981" s="22"/>
    </row>
    <row r="7982" spans="37:40">
      <c r="AK7982" s="22"/>
      <c r="AL7982" s="22"/>
      <c r="AM7982" s="22"/>
      <c r="AN7982" s="22"/>
    </row>
    <row r="7983" spans="37:40">
      <c r="AK7983" s="22"/>
      <c r="AL7983" s="22"/>
      <c r="AM7983" s="22"/>
      <c r="AN7983" s="22"/>
    </row>
    <row r="7984" spans="37:40">
      <c r="AK7984" s="22"/>
      <c r="AL7984" s="22"/>
      <c r="AM7984" s="22"/>
      <c r="AN7984" s="22"/>
    </row>
    <row r="7985" spans="37:40">
      <c r="AK7985" s="22"/>
      <c r="AL7985" s="22"/>
      <c r="AM7985" s="22"/>
      <c r="AN7985" s="22"/>
    </row>
    <row r="7986" spans="37:40">
      <c r="AK7986" s="22"/>
      <c r="AL7986" s="22"/>
      <c r="AM7986" s="22"/>
      <c r="AN7986" s="22"/>
    </row>
    <row r="7987" spans="37:40">
      <c r="AK7987" s="22"/>
      <c r="AL7987" s="22"/>
      <c r="AM7987" s="22"/>
      <c r="AN7987" s="22"/>
    </row>
    <row r="7988" spans="37:40">
      <c r="AK7988" s="22"/>
      <c r="AL7988" s="22"/>
      <c r="AM7988" s="22"/>
      <c r="AN7988" s="22"/>
    </row>
    <row r="7989" spans="37:40">
      <c r="AK7989" s="22"/>
      <c r="AL7989" s="22"/>
      <c r="AM7989" s="22"/>
      <c r="AN7989" s="22"/>
    </row>
    <row r="7990" spans="37:40">
      <c r="AK7990" s="22"/>
      <c r="AL7990" s="22"/>
      <c r="AM7990" s="22"/>
      <c r="AN7990" s="22"/>
    </row>
    <row r="7991" spans="37:40">
      <c r="AK7991" s="22"/>
      <c r="AL7991" s="22"/>
      <c r="AM7991" s="22"/>
      <c r="AN7991" s="22"/>
    </row>
    <row r="7992" spans="37:40">
      <c r="AK7992" s="22"/>
      <c r="AL7992" s="22"/>
      <c r="AM7992" s="22"/>
      <c r="AN7992" s="22"/>
    </row>
    <row r="7993" spans="37:40">
      <c r="AK7993" s="22"/>
      <c r="AL7993" s="22"/>
      <c r="AM7993" s="22"/>
      <c r="AN7993" s="22"/>
    </row>
    <row r="7994" spans="37:40">
      <c r="AK7994" s="22"/>
      <c r="AL7994" s="22"/>
      <c r="AM7994" s="22"/>
      <c r="AN7994" s="22"/>
    </row>
    <row r="7995" spans="37:40">
      <c r="AK7995" s="22"/>
      <c r="AL7995" s="22"/>
      <c r="AM7995" s="22"/>
      <c r="AN7995" s="22"/>
    </row>
    <row r="7996" spans="37:40">
      <c r="AK7996" s="22"/>
      <c r="AL7996" s="22"/>
      <c r="AM7996" s="22"/>
      <c r="AN7996" s="22"/>
    </row>
    <row r="7997" spans="37:40">
      <c r="AK7997" s="22"/>
      <c r="AL7997" s="22"/>
      <c r="AM7997" s="22"/>
      <c r="AN7997" s="22"/>
    </row>
    <row r="7998" spans="37:40">
      <c r="AK7998" s="22"/>
      <c r="AL7998" s="22"/>
      <c r="AM7998" s="22"/>
      <c r="AN7998" s="22"/>
    </row>
    <row r="7999" spans="37:40">
      <c r="AK7999" s="22"/>
      <c r="AL7999" s="22"/>
      <c r="AM7999" s="22"/>
      <c r="AN7999" s="22"/>
    </row>
    <row r="8000" spans="37:40">
      <c r="AK8000" s="22"/>
      <c r="AL8000" s="22"/>
      <c r="AM8000" s="22"/>
      <c r="AN8000" s="22"/>
    </row>
    <row r="8001" spans="37:40">
      <c r="AK8001" s="22"/>
      <c r="AL8001" s="22"/>
      <c r="AM8001" s="22"/>
      <c r="AN8001" s="22"/>
    </row>
    <row r="8002" spans="37:40">
      <c r="AK8002" s="22"/>
      <c r="AL8002" s="22"/>
      <c r="AM8002" s="22"/>
      <c r="AN8002" s="22"/>
    </row>
    <row r="8003" spans="37:40">
      <c r="AK8003" s="22"/>
      <c r="AL8003" s="22"/>
      <c r="AM8003" s="22"/>
      <c r="AN8003" s="22"/>
    </row>
    <row r="8004" spans="37:40">
      <c r="AK8004" s="22"/>
      <c r="AL8004" s="22"/>
      <c r="AM8004" s="22"/>
      <c r="AN8004" s="22"/>
    </row>
    <row r="8005" spans="37:40">
      <c r="AK8005" s="22"/>
      <c r="AL8005" s="22"/>
      <c r="AM8005" s="22"/>
      <c r="AN8005" s="22"/>
    </row>
    <row r="8006" spans="37:40">
      <c r="AK8006" s="22"/>
      <c r="AL8006" s="22"/>
      <c r="AM8006" s="22"/>
      <c r="AN8006" s="22"/>
    </row>
    <row r="8007" spans="37:40">
      <c r="AK8007" s="22"/>
      <c r="AL8007" s="22"/>
      <c r="AM8007" s="22"/>
      <c r="AN8007" s="22"/>
    </row>
    <row r="8008" spans="37:40">
      <c r="AK8008" s="22"/>
      <c r="AL8008" s="22"/>
      <c r="AM8008" s="22"/>
      <c r="AN8008" s="22"/>
    </row>
    <row r="8009" spans="37:40">
      <c r="AK8009" s="22"/>
      <c r="AL8009" s="22"/>
      <c r="AM8009" s="22"/>
      <c r="AN8009" s="22"/>
    </row>
    <row r="8010" spans="37:40">
      <c r="AK8010" s="22"/>
      <c r="AL8010" s="22"/>
      <c r="AM8010" s="22"/>
      <c r="AN8010" s="22"/>
    </row>
    <row r="8011" spans="37:40">
      <c r="AK8011" s="22"/>
      <c r="AL8011" s="22"/>
      <c r="AM8011" s="22"/>
      <c r="AN8011" s="22"/>
    </row>
    <row r="8012" spans="37:40">
      <c r="AK8012" s="22"/>
      <c r="AL8012" s="22"/>
      <c r="AM8012" s="22"/>
      <c r="AN8012" s="22"/>
    </row>
    <row r="8013" spans="37:40">
      <c r="AK8013" s="22"/>
      <c r="AL8013" s="22"/>
      <c r="AM8013" s="22"/>
      <c r="AN8013" s="22"/>
    </row>
    <row r="8014" spans="37:40">
      <c r="AK8014" s="22"/>
      <c r="AL8014" s="22"/>
      <c r="AM8014" s="22"/>
      <c r="AN8014" s="22"/>
    </row>
    <row r="8015" spans="37:40">
      <c r="AK8015" s="22"/>
      <c r="AL8015" s="22"/>
      <c r="AM8015" s="22"/>
      <c r="AN8015" s="22"/>
    </row>
    <row r="8016" spans="37:40">
      <c r="AK8016" s="22"/>
      <c r="AL8016" s="22"/>
      <c r="AM8016" s="22"/>
      <c r="AN8016" s="22"/>
    </row>
    <row r="8017" spans="37:40">
      <c r="AK8017" s="22"/>
      <c r="AL8017" s="22"/>
      <c r="AM8017" s="22"/>
      <c r="AN8017" s="22"/>
    </row>
    <row r="8018" spans="37:40">
      <c r="AK8018" s="22"/>
      <c r="AL8018" s="22"/>
      <c r="AM8018" s="22"/>
      <c r="AN8018" s="22"/>
    </row>
    <row r="8019" spans="37:40">
      <c r="AK8019" s="22"/>
      <c r="AL8019" s="22"/>
      <c r="AM8019" s="22"/>
      <c r="AN8019" s="22"/>
    </row>
    <row r="8020" spans="37:40">
      <c r="AK8020" s="22"/>
      <c r="AL8020" s="22"/>
      <c r="AM8020" s="22"/>
      <c r="AN8020" s="22"/>
    </row>
    <row r="8021" spans="37:40">
      <c r="AK8021" s="22"/>
      <c r="AL8021" s="22"/>
      <c r="AM8021" s="22"/>
      <c r="AN8021" s="22"/>
    </row>
    <row r="8022" spans="37:40">
      <c r="AK8022" s="22"/>
      <c r="AL8022" s="22"/>
      <c r="AM8022" s="22"/>
      <c r="AN8022" s="22"/>
    </row>
    <row r="8023" spans="37:40">
      <c r="AK8023" s="22"/>
      <c r="AL8023" s="22"/>
      <c r="AM8023" s="22"/>
      <c r="AN8023" s="22"/>
    </row>
    <row r="8024" spans="37:40">
      <c r="AK8024" s="22"/>
      <c r="AL8024" s="22"/>
      <c r="AM8024" s="22"/>
      <c r="AN8024" s="22"/>
    </row>
    <row r="8025" spans="37:40">
      <c r="AK8025" s="22"/>
      <c r="AL8025" s="22"/>
      <c r="AM8025" s="22"/>
      <c r="AN8025" s="22"/>
    </row>
    <row r="8026" spans="37:40">
      <c r="AK8026" s="22"/>
      <c r="AL8026" s="22"/>
      <c r="AM8026" s="22"/>
      <c r="AN8026" s="22"/>
    </row>
    <row r="8027" spans="37:40">
      <c r="AK8027" s="22"/>
      <c r="AL8027" s="22"/>
      <c r="AM8027" s="22"/>
      <c r="AN8027" s="22"/>
    </row>
    <row r="8028" spans="37:40">
      <c r="AK8028" s="22"/>
      <c r="AL8028" s="22"/>
      <c r="AM8028" s="22"/>
      <c r="AN8028" s="22"/>
    </row>
    <row r="8029" spans="37:40">
      <c r="AK8029" s="22"/>
      <c r="AL8029" s="22"/>
      <c r="AM8029" s="22"/>
      <c r="AN8029" s="22"/>
    </row>
    <row r="8030" spans="37:40">
      <c r="AK8030" s="22"/>
      <c r="AL8030" s="22"/>
      <c r="AM8030" s="22"/>
      <c r="AN8030" s="22"/>
    </row>
    <row r="8031" spans="37:40">
      <c r="AK8031" s="22"/>
      <c r="AL8031" s="22"/>
      <c r="AM8031" s="22"/>
      <c r="AN8031" s="22"/>
    </row>
    <row r="8032" spans="37:40">
      <c r="AK8032" s="22"/>
      <c r="AL8032" s="22"/>
      <c r="AM8032" s="22"/>
      <c r="AN8032" s="22"/>
    </row>
    <row r="8033" spans="37:40">
      <c r="AK8033" s="22"/>
      <c r="AL8033" s="22"/>
      <c r="AM8033" s="22"/>
      <c r="AN8033" s="22"/>
    </row>
    <row r="8034" spans="37:40">
      <c r="AK8034" s="22"/>
      <c r="AL8034" s="22"/>
      <c r="AM8034" s="22"/>
      <c r="AN8034" s="22"/>
    </row>
    <row r="8035" spans="37:40">
      <c r="AK8035" s="22"/>
      <c r="AL8035" s="22"/>
      <c r="AM8035" s="22"/>
      <c r="AN8035" s="22"/>
    </row>
    <row r="8036" spans="37:40">
      <c r="AK8036" s="22"/>
      <c r="AL8036" s="22"/>
      <c r="AM8036" s="22"/>
      <c r="AN8036" s="22"/>
    </row>
    <row r="8037" spans="37:40">
      <c r="AK8037" s="22"/>
      <c r="AL8037" s="22"/>
      <c r="AM8037" s="22"/>
      <c r="AN8037" s="22"/>
    </row>
    <row r="8038" spans="37:40">
      <c r="AK8038" s="22"/>
      <c r="AL8038" s="22"/>
      <c r="AM8038" s="22"/>
      <c r="AN8038" s="22"/>
    </row>
    <row r="8039" spans="37:40">
      <c r="AK8039" s="22"/>
      <c r="AL8039" s="22"/>
      <c r="AM8039" s="22"/>
      <c r="AN8039" s="22"/>
    </row>
    <row r="8040" spans="37:40">
      <c r="AK8040" s="22"/>
      <c r="AL8040" s="22"/>
      <c r="AM8040" s="22"/>
      <c r="AN8040" s="22"/>
    </row>
    <row r="8041" spans="37:40">
      <c r="AK8041" s="22"/>
      <c r="AL8041" s="22"/>
      <c r="AM8041" s="22"/>
      <c r="AN8041" s="22"/>
    </row>
    <row r="8042" spans="37:40">
      <c r="AK8042" s="22"/>
      <c r="AL8042" s="22"/>
      <c r="AM8042" s="22"/>
      <c r="AN8042" s="22"/>
    </row>
    <row r="8043" spans="37:40">
      <c r="AK8043" s="22"/>
      <c r="AL8043" s="22"/>
      <c r="AM8043" s="22"/>
      <c r="AN8043" s="22"/>
    </row>
    <row r="8044" spans="37:40">
      <c r="AK8044" s="22"/>
      <c r="AL8044" s="22"/>
      <c r="AM8044" s="22"/>
      <c r="AN8044" s="22"/>
    </row>
    <row r="8045" spans="37:40">
      <c r="AK8045" s="22"/>
      <c r="AL8045" s="22"/>
      <c r="AM8045" s="22"/>
      <c r="AN8045" s="22"/>
    </row>
    <row r="8046" spans="37:40">
      <c r="AK8046" s="22"/>
      <c r="AL8046" s="22"/>
      <c r="AM8046" s="22"/>
      <c r="AN8046" s="22"/>
    </row>
    <row r="8047" spans="37:40">
      <c r="AK8047" s="22"/>
      <c r="AL8047" s="22"/>
      <c r="AM8047" s="22"/>
      <c r="AN8047" s="22"/>
    </row>
    <row r="8048" spans="37:40">
      <c r="AK8048" s="22"/>
      <c r="AL8048" s="22"/>
      <c r="AM8048" s="22"/>
      <c r="AN8048" s="22"/>
    </row>
    <row r="8049" spans="37:40">
      <c r="AK8049" s="22"/>
      <c r="AL8049" s="22"/>
      <c r="AM8049" s="22"/>
      <c r="AN8049" s="22"/>
    </row>
    <row r="8050" spans="37:40">
      <c r="AK8050" s="22"/>
      <c r="AL8050" s="22"/>
      <c r="AM8050" s="22"/>
      <c r="AN8050" s="22"/>
    </row>
    <row r="8051" spans="37:40">
      <c r="AK8051" s="22"/>
      <c r="AL8051" s="22"/>
      <c r="AM8051" s="22"/>
      <c r="AN8051" s="22"/>
    </row>
    <row r="8052" spans="37:40">
      <c r="AK8052" s="22"/>
      <c r="AL8052" s="22"/>
      <c r="AM8052" s="22"/>
      <c r="AN8052" s="22"/>
    </row>
    <row r="8053" spans="37:40">
      <c r="AK8053" s="22"/>
      <c r="AL8053" s="22"/>
      <c r="AM8053" s="22"/>
      <c r="AN8053" s="22"/>
    </row>
    <row r="8054" spans="37:40">
      <c r="AK8054" s="22"/>
      <c r="AL8054" s="22"/>
      <c r="AM8054" s="22"/>
      <c r="AN8054" s="22"/>
    </row>
    <row r="8055" spans="37:40">
      <c r="AK8055" s="22"/>
      <c r="AL8055" s="22"/>
      <c r="AM8055" s="22"/>
      <c r="AN8055" s="22"/>
    </row>
    <row r="8056" spans="37:40">
      <c r="AK8056" s="22"/>
      <c r="AL8056" s="22"/>
      <c r="AM8056" s="22"/>
      <c r="AN8056" s="22"/>
    </row>
    <row r="8057" spans="37:40">
      <c r="AK8057" s="22"/>
      <c r="AL8057" s="22"/>
      <c r="AM8057" s="22"/>
      <c r="AN8057" s="22"/>
    </row>
    <row r="8058" spans="37:40">
      <c r="AK8058" s="22"/>
      <c r="AL8058" s="22"/>
      <c r="AM8058" s="22"/>
      <c r="AN8058" s="22"/>
    </row>
    <row r="8059" spans="37:40">
      <c r="AK8059" s="22"/>
      <c r="AL8059" s="22"/>
      <c r="AM8059" s="22"/>
      <c r="AN8059" s="22"/>
    </row>
    <row r="8060" spans="37:40">
      <c r="AK8060" s="22"/>
      <c r="AL8060" s="22"/>
      <c r="AM8060" s="22"/>
      <c r="AN8060" s="22"/>
    </row>
    <row r="8061" spans="37:40">
      <c r="AK8061" s="22"/>
      <c r="AL8061" s="22"/>
      <c r="AM8061" s="22"/>
      <c r="AN8061" s="22"/>
    </row>
    <row r="8062" spans="37:40">
      <c r="AK8062" s="22"/>
      <c r="AL8062" s="22"/>
      <c r="AM8062" s="22"/>
      <c r="AN8062" s="22"/>
    </row>
    <row r="8063" spans="37:40">
      <c r="AK8063" s="22"/>
      <c r="AL8063" s="22"/>
      <c r="AM8063" s="22"/>
      <c r="AN8063" s="22"/>
    </row>
    <row r="8064" spans="37:40">
      <c r="AK8064" s="22"/>
      <c r="AL8064" s="22"/>
      <c r="AM8064" s="22"/>
      <c r="AN8064" s="22"/>
    </row>
    <row r="8065" spans="37:40">
      <c r="AK8065" s="22"/>
      <c r="AL8065" s="22"/>
      <c r="AM8065" s="22"/>
      <c r="AN8065" s="22"/>
    </row>
    <row r="8066" spans="37:40">
      <c r="AK8066" s="22"/>
      <c r="AL8066" s="22"/>
      <c r="AM8066" s="22"/>
      <c r="AN8066" s="22"/>
    </row>
    <row r="8067" spans="37:40">
      <c r="AK8067" s="22"/>
      <c r="AL8067" s="22"/>
      <c r="AM8067" s="22"/>
      <c r="AN8067" s="22"/>
    </row>
    <row r="8068" spans="37:40">
      <c r="AK8068" s="22"/>
      <c r="AL8068" s="22"/>
      <c r="AM8068" s="22"/>
      <c r="AN8068" s="22"/>
    </row>
    <row r="8069" spans="37:40">
      <c r="AK8069" s="22"/>
      <c r="AL8069" s="22"/>
      <c r="AM8069" s="22"/>
      <c r="AN8069" s="22"/>
    </row>
    <row r="8070" spans="37:40">
      <c r="AK8070" s="22"/>
      <c r="AL8070" s="22"/>
      <c r="AM8070" s="22"/>
      <c r="AN8070" s="22"/>
    </row>
    <row r="8071" spans="37:40">
      <c r="AK8071" s="22"/>
      <c r="AL8071" s="22"/>
      <c r="AM8071" s="22"/>
      <c r="AN8071" s="22"/>
    </row>
    <row r="8072" spans="37:40">
      <c r="AK8072" s="22"/>
      <c r="AL8072" s="22"/>
      <c r="AM8072" s="22"/>
      <c r="AN8072" s="22"/>
    </row>
    <row r="8073" spans="37:40">
      <c r="AK8073" s="22"/>
      <c r="AL8073" s="22"/>
      <c r="AM8073" s="22"/>
      <c r="AN8073" s="22"/>
    </row>
    <row r="8074" spans="37:40">
      <c r="AK8074" s="22"/>
      <c r="AL8074" s="22"/>
      <c r="AM8074" s="22"/>
      <c r="AN8074" s="22"/>
    </row>
    <row r="8075" spans="37:40">
      <c r="AK8075" s="22"/>
      <c r="AL8075" s="22"/>
      <c r="AM8075" s="22"/>
      <c r="AN8075" s="22"/>
    </row>
    <row r="8076" spans="37:40">
      <c r="AK8076" s="22"/>
      <c r="AL8076" s="22"/>
      <c r="AM8076" s="22"/>
      <c r="AN8076" s="22"/>
    </row>
    <row r="8077" spans="37:40">
      <c r="AK8077" s="22"/>
      <c r="AL8077" s="22"/>
      <c r="AM8077" s="22"/>
      <c r="AN8077" s="22"/>
    </row>
    <row r="8078" spans="37:40">
      <c r="AK8078" s="22"/>
      <c r="AL8078" s="22"/>
      <c r="AM8078" s="22"/>
      <c r="AN8078" s="22"/>
    </row>
    <row r="8079" spans="37:40">
      <c r="AK8079" s="22"/>
      <c r="AL8079" s="22"/>
      <c r="AM8079" s="22"/>
      <c r="AN8079" s="22"/>
    </row>
    <row r="8080" spans="37:40">
      <c r="AK8080" s="22"/>
      <c r="AL8080" s="22"/>
      <c r="AM8080" s="22"/>
      <c r="AN8080" s="22"/>
    </row>
    <row r="8081" spans="37:40">
      <c r="AK8081" s="22"/>
      <c r="AL8081" s="22"/>
      <c r="AM8081" s="22"/>
      <c r="AN8081" s="22"/>
    </row>
    <row r="8082" spans="37:40">
      <c r="AK8082" s="22"/>
      <c r="AL8082" s="22"/>
      <c r="AM8082" s="22"/>
      <c r="AN8082" s="22"/>
    </row>
    <row r="8083" spans="37:40">
      <c r="AK8083" s="22"/>
      <c r="AL8083" s="22"/>
      <c r="AM8083" s="22"/>
      <c r="AN8083" s="22"/>
    </row>
    <row r="8084" spans="37:40">
      <c r="AK8084" s="22"/>
      <c r="AL8084" s="22"/>
      <c r="AM8084" s="22"/>
      <c r="AN8084" s="22"/>
    </row>
    <row r="8085" spans="37:40">
      <c r="AK8085" s="22"/>
      <c r="AL8085" s="22"/>
      <c r="AM8085" s="22"/>
      <c r="AN8085" s="22"/>
    </row>
    <row r="8086" spans="37:40">
      <c r="AK8086" s="22"/>
      <c r="AL8086" s="22"/>
      <c r="AM8086" s="22"/>
      <c r="AN8086" s="22"/>
    </row>
    <row r="8087" spans="37:40">
      <c r="AK8087" s="22"/>
      <c r="AL8087" s="22"/>
      <c r="AM8087" s="22"/>
      <c r="AN8087" s="22"/>
    </row>
    <row r="8088" spans="37:40">
      <c r="AK8088" s="22"/>
      <c r="AL8088" s="22"/>
      <c r="AM8088" s="22"/>
      <c r="AN8088" s="22"/>
    </row>
    <row r="8089" spans="37:40">
      <c r="AK8089" s="22"/>
      <c r="AL8089" s="22"/>
      <c r="AM8089" s="22"/>
      <c r="AN8089" s="22"/>
    </row>
    <row r="8090" spans="37:40">
      <c r="AK8090" s="22"/>
      <c r="AL8090" s="22"/>
      <c r="AM8090" s="22"/>
      <c r="AN8090" s="22"/>
    </row>
    <row r="8091" spans="37:40">
      <c r="AK8091" s="22"/>
      <c r="AL8091" s="22"/>
      <c r="AM8091" s="22"/>
      <c r="AN8091" s="22"/>
    </row>
    <row r="8092" spans="37:40">
      <c r="AK8092" s="22"/>
      <c r="AL8092" s="22"/>
      <c r="AM8092" s="22"/>
      <c r="AN8092" s="22"/>
    </row>
    <row r="8093" spans="37:40">
      <c r="AK8093" s="22"/>
      <c r="AL8093" s="22"/>
      <c r="AM8093" s="22"/>
      <c r="AN8093" s="22"/>
    </row>
    <row r="8094" spans="37:40">
      <c r="AK8094" s="22"/>
      <c r="AL8094" s="22"/>
      <c r="AM8094" s="22"/>
      <c r="AN8094" s="22"/>
    </row>
    <row r="8095" spans="37:40">
      <c r="AK8095" s="22"/>
      <c r="AL8095" s="22"/>
      <c r="AM8095" s="22"/>
      <c r="AN8095" s="22"/>
    </row>
    <row r="8096" spans="37:40">
      <c r="AK8096" s="22"/>
      <c r="AL8096" s="22"/>
      <c r="AM8096" s="22"/>
      <c r="AN8096" s="22"/>
    </row>
    <row r="8097" spans="37:40">
      <c r="AK8097" s="22"/>
      <c r="AL8097" s="22"/>
      <c r="AM8097" s="22"/>
      <c r="AN8097" s="22"/>
    </row>
    <row r="8098" spans="37:40">
      <c r="AK8098" s="22"/>
      <c r="AL8098" s="22"/>
      <c r="AM8098" s="22"/>
      <c r="AN8098" s="22"/>
    </row>
    <row r="8099" spans="37:40">
      <c r="AK8099" s="22"/>
      <c r="AL8099" s="22"/>
      <c r="AM8099" s="22"/>
      <c r="AN8099" s="22"/>
    </row>
    <row r="8100" spans="37:40">
      <c r="AK8100" s="22"/>
      <c r="AL8100" s="22"/>
      <c r="AM8100" s="22"/>
      <c r="AN8100" s="22"/>
    </row>
    <row r="8101" spans="37:40">
      <c r="AK8101" s="22"/>
      <c r="AL8101" s="22"/>
      <c r="AM8101" s="22"/>
      <c r="AN8101" s="22"/>
    </row>
    <row r="8102" spans="37:40">
      <c r="AK8102" s="22"/>
      <c r="AL8102" s="22"/>
      <c r="AM8102" s="22"/>
      <c r="AN8102" s="22"/>
    </row>
    <row r="8103" spans="37:40">
      <c r="AK8103" s="22"/>
      <c r="AL8103" s="22"/>
      <c r="AM8103" s="22"/>
      <c r="AN8103" s="22"/>
    </row>
    <row r="8104" spans="37:40">
      <c r="AK8104" s="22"/>
      <c r="AL8104" s="22"/>
      <c r="AM8104" s="22"/>
      <c r="AN8104" s="22"/>
    </row>
    <row r="8105" spans="37:40">
      <c r="AK8105" s="22"/>
      <c r="AL8105" s="22"/>
      <c r="AM8105" s="22"/>
      <c r="AN8105" s="22"/>
    </row>
    <row r="8106" spans="37:40">
      <c r="AK8106" s="22"/>
      <c r="AL8106" s="22"/>
      <c r="AM8106" s="22"/>
      <c r="AN8106" s="22"/>
    </row>
    <row r="8107" spans="37:40">
      <c r="AK8107" s="22"/>
      <c r="AL8107" s="22"/>
      <c r="AM8107" s="22"/>
      <c r="AN8107" s="22"/>
    </row>
    <row r="8108" spans="37:40">
      <c r="AK8108" s="22"/>
      <c r="AL8108" s="22"/>
      <c r="AM8108" s="22"/>
      <c r="AN8108" s="22"/>
    </row>
    <row r="8109" spans="37:40">
      <c r="AK8109" s="22"/>
      <c r="AL8109" s="22"/>
      <c r="AM8109" s="22"/>
      <c r="AN8109" s="22"/>
    </row>
    <row r="8110" spans="37:40">
      <c r="AK8110" s="22"/>
      <c r="AL8110" s="22"/>
      <c r="AM8110" s="22"/>
      <c r="AN8110" s="22"/>
    </row>
    <row r="8111" spans="37:40">
      <c r="AK8111" s="22"/>
      <c r="AL8111" s="22"/>
      <c r="AM8111" s="22"/>
      <c r="AN8111" s="22"/>
    </row>
    <row r="8112" spans="37:40">
      <c r="AK8112" s="22"/>
      <c r="AL8112" s="22"/>
      <c r="AM8112" s="22"/>
      <c r="AN8112" s="22"/>
    </row>
    <row r="8113" spans="37:40">
      <c r="AK8113" s="22"/>
      <c r="AL8113" s="22"/>
      <c r="AM8113" s="22"/>
      <c r="AN8113" s="22"/>
    </row>
    <row r="8114" spans="37:40">
      <c r="AK8114" s="22"/>
      <c r="AL8114" s="22"/>
      <c r="AM8114" s="22"/>
      <c r="AN8114" s="22"/>
    </row>
    <row r="8115" spans="37:40">
      <c r="AK8115" s="22"/>
      <c r="AL8115" s="22"/>
      <c r="AM8115" s="22"/>
      <c r="AN8115" s="22"/>
    </row>
    <row r="8116" spans="37:40">
      <c r="AK8116" s="22"/>
      <c r="AL8116" s="22"/>
      <c r="AM8116" s="22"/>
      <c r="AN8116" s="22"/>
    </row>
    <row r="8117" spans="37:40">
      <c r="AK8117" s="22"/>
      <c r="AL8117" s="22"/>
      <c r="AM8117" s="22"/>
      <c r="AN8117" s="22"/>
    </row>
    <row r="8118" spans="37:40">
      <c r="AK8118" s="22"/>
      <c r="AL8118" s="22"/>
      <c r="AM8118" s="22"/>
      <c r="AN8118" s="22"/>
    </row>
    <row r="8119" spans="37:40">
      <c r="AK8119" s="22"/>
      <c r="AL8119" s="22"/>
      <c r="AM8119" s="22"/>
      <c r="AN8119" s="22"/>
    </row>
    <row r="8120" spans="37:40">
      <c r="AK8120" s="22"/>
      <c r="AL8120" s="22"/>
      <c r="AM8120" s="22"/>
      <c r="AN8120" s="22"/>
    </row>
    <row r="8121" spans="37:40">
      <c r="AK8121" s="22"/>
      <c r="AL8121" s="22"/>
      <c r="AM8121" s="22"/>
      <c r="AN8121" s="22"/>
    </row>
    <row r="8122" spans="37:40">
      <c r="AK8122" s="22"/>
      <c r="AL8122" s="22"/>
      <c r="AM8122" s="22"/>
      <c r="AN8122" s="22"/>
    </row>
    <row r="8123" spans="37:40">
      <c r="AK8123" s="22"/>
      <c r="AL8123" s="22"/>
      <c r="AM8123" s="22"/>
      <c r="AN8123" s="22"/>
    </row>
    <row r="8124" spans="37:40">
      <c r="AK8124" s="22"/>
      <c r="AL8124" s="22"/>
      <c r="AM8124" s="22"/>
      <c r="AN8124" s="22"/>
    </row>
    <row r="8125" spans="37:40">
      <c r="AK8125" s="22"/>
      <c r="AL8125" s="22"/>
      <c r="AM8125" s="22"/>
      <c r="AN8125" s="22"/>
    </row>
    <row r="8126" spans="37:40">
      <c r="AK8126" s="22"/>
      <c r="AL8126" s="22"/>
      <c r="AM8126" s="22"/>
      <c r="AN8126" s="22"/>
    </row>
    <row r="8127" spans="37:40">
      <c r="AK8127" s="22"/>
      <c r="AL8127" s="22"/>
      <c r="AM8127" s="22"/>
      <c r="AN8127" s="22"/>
    </row>
    <row r="8128" spans="37:40">
      <c r="AK8128" s="22"/>
      <c r="AL8128" s="22"/>
      <c r="AM8128" s="22"/>
      <c r="AN8128" s="22"/>
    </row>
    <row r="8129" spans="37:40">
      <c r="AK8129" s="22"/>
      <c r="AL8129" s="22"/>
      <c r="AM8129" s="22"/>
      <c r="AN8129" s="22"/>
    </row>
    <row r="8130" spans="37:40">
      <c r="AK8130" s="22"/>
      <c r="AL8130" s="22"/>
      <c r="AM8130" s="22"/>
      <c r="AN8130" s="22"/>
    </row>
    <row r="8131" spans="37:40">
      <c r="AK8131" s="22"/>
      <c r="AL8131" s="22"/>
      <c r="AM8131" s="22"/>
      <c r="AN8131" s="22"/>
    </row>
    <row r="8132" spans="37:40">
      <c r="AK8132" s="22"/>
      <c r="AL8132" s="22"/>
      <c r="AM8132" s="22"/>
      <c r="AN8132" s="22"/>
    </row>
    <row r="8133" spans="37:40">
      <c r="AK8133" s="22"/>
      <c r="AL8133" s="22"/>
      <c r="AM8133" s="22"/>
      <c r="AN8133" s="22"/>
    </row>
    <row r="8134" spans="37:40">
      <c r="AK8134" s="22"/>
      <c r="AL8134" s="22"/>
      <c r="AM8134" s="22"/>
      <c r="AN8134" s="22"/>
    </row>
    <row r="8135" spans="37:40">
      <c r="AK8135" s="22"/>
      <c r="AL8135" s="22"/>
      <c r="AM8135" s="22"/>
      <c r="AN8135" s="22"/>
    </row>
    <row r="8136" spans="37:40">
      <c r="AK8136" s="22"/>
      <c r="AL8136" s="22"/>
      <c r="AM8136" s="22"/>
      <c r="AN8136" s="22"/>
    </row>
    <row r="8137" spans="37:40">
      <c r="AK8137" s="22"/>
      <c r="AL8137" s="22"/>
      <c r="AM8137" s="22"/>
      <c r="AN8137" s="22"/>
    </row>
    <row r="8138" spans="37:40">
      <c r="AK8138" s="22"/>
      <c r="AL8138" s="22"/>
      <c r="AM8138" s="22"/>
      <c r="AN8138" s="22"/>
    </row>
    <row r="8139" spans="37:40">
      <c r="AK8139" s="22"/>
      <c r="AL8139" s="22"/>
      <c r="AM8139" s="22"/>
      <c r="AN8139" s="22"/>
    </row>
    <row r="8140" spans="37:40">
      <c r="AK8140" s="22"/>
      <c r="AL8140" s="22"/>
      <c r="AM8140" s="22"/>
      <c r="AN8140" s="22"/>
    </row>
    <row r="8141" spans="37:40">
      <c r="AK8141" s="22"/>
      <c r="AL8141" s="22"/>
      <c r="AM8141" s="22"/>
      <c r="AN8141" s="22"/>
    </row>
    <row r="8142" spans="37:40">
      <c r="AK8142" s="22"/>
      <c r="AL8142" s="22"/>
      <c r="AM8142" s="22"/>
      <c r="AN8142" s="22"/>
    </row>
    <row r="8143" spans="37:40">
      <c r="AK8143" s="22"/>
      <c r="AL8143" s="22"/>
      <c r="AM8143" s="22"/>
      <c r="AN8143" s="22"/>
    </row>
    <row r="8144" spans="37:40">
      <c r="AK8144" s="22"/>
      <c r="AL8144" s="22"/>
      <c r="AM8144" s="22"/>
      <c r="AN8144" s="22"/>
    </row>
    <row r="8145" spans="37:40">
      <c r="AK8145" s="22"/>
      <c r="AL8145" s="22"/>
      <c r="AM8145" s="22"/>
      <c r="AN8145" s="22"/>
    </row>
    <row r="8146" spans="37:40">
      <c r="AK8146" s="22"/>
      <c r="AL8146" s="22"/>
      <c r="AM8146" s="22"/>
      <c r="AN8146" s="22"/>
    </row>
    <row r="8147" spans="37:40">
      <c r="AK8147" s="22"/>
      <c r="AL8147" s="22"/>
      <c r="AM8147" s="22"/>
      <c r="AN8147" s="22"/>
    </row>
    <row r="8148" spans="37:40">
      <c r="AK8148" s="22"/>
      <c r="AL8148" s="22"/>
      <c r="AM8148" s="22"/>
      <c r="AN8148" s="22"/>
    </row>
    <row r="8149" spans="37:40">
      <c r="AK8149" s="22"/>
      <c r="AL8149" s="22"/>
      <c r="AM8149" s="22"/>
      <c r="AN8149" s="22"/>
    </row>
    <row r="8150" spans="37:40">
      <c r="AK8150" s="22"/>
      <c r="AL8150" s="22"/>
      <c r="AM8150" s="22"/>
      <c r="AN8150" s="22"/>
    </row>
    <row r="8151" spans="37:40">
      <c r="AK8151" s="22"/>
      <c r="AL8151" s="22"/>
      <c r="AM8151" s="22"/>
      <c r="AN8151" s="22"/>
    </row>
    <row r="8152" spans="37:40">
      <c r="AK8152" s="22"/>
      <c r="AL8152" s="22"/>
      <c r="AM8152" s="22"/>
      <c r="AN8152" s="22"/>
    </row>
    <row r="8153" spans="37:40">
      <c r="AK8153" s="22"/>
      <c r="AL8153" s="22"/>
      <c r="AM8153" s="22"/>
      <c r="AN8153" s="22"/>
    </row>
    <row r="8154" spans="37:40">
      <c r="AK8154" s="22"/>
      <c r="AL8154" s="22"/>
      <c r="AM8154" s="22"/>
      <c r="AN8154" s="22"/>
    </row>
    <row r="8155" spans="37:40">
      <c r="AK8155" s="22"/>
      <c r="AL8155" s="22"/>
      <c r="AM8155" s="22"/>
      <c r="AN8155" s="22"/>
    </row>
    <row r="8156" spans="37:40">
      <c r="AK8156" s="22"/>
      <c r="AL8156" s="22"/>
      <c r="AM8156" s="22"/>
      <c r="AN8156" s="22"/>
    </row>
    <row r="8157" spans="37:40">
      <c r="AK8157" s="22"/>
      <c r="AL8157" s="22"/>
      <c r="AM8157" s="22"/>
      <c r="AN8157" s="22"/>
    </row>
    <row r="8158" spans="37:40">
      <c r="AK8158" s="22"/>
      <c r="AL8158" s="22"/>
      <c r="AM8158" s="22"/>
      <c r="AN8158" s="22"/>
    </row>
    <row r="8159" spans="37:40">
      <c r="AK8159" s="22"/>
      <c r="AL8159" s="22"/>
      <c r="AM8159" s="22"/>
      <c r="AN8159" s="22"/>
    </row>
    <row r="8160" spans="37:40">
      <c r="AK8160" s="22"/>
      <c r="AL8160" s="22"/>
      <c r="AM8160" s="22"/>
      <c r="AN8160" s="22"/>
    </row>
    <row r="8161" spans="37:40">
      <c r="AK8161" s="22"/>
      <c r="AL8161" s="22"/>
      <c r="AM8161" s="22"/>
      <c r="AN8161" s="22"/>
    </row>
    <row r="8162" spans="37:40">
      <c r="AK8162" s="22"/>
      <c r="AL8162" s="22"/>
      <c r="AM8162" s="22"/>
      <c r="AN8162" s="22"/>
    </row>
    <row r="8163" spans="37:40">
      <c r="AK8163" s="22"/>
      <c r="AL8163" s="22"/>
      <c r="AM8163" s="22"/>
      <c r="AN8163" s="22"/>
    </row>
    <row r="8164" spans="37:40">
      <c r="AK8164" s="22"/>
      <c r="AL8164" s="22"/>
      <c r="AM8164" s="22"/>
      <c r="AN8164" s="22"/>
    </row>
    <row r="8165" spans="37:40">
      <c r="AK8165" s="22"/>
      <c r="AL8165" s="22"/>
      <c r="AM8165" s="22"/>
      <c r="AN8165" s="22"/>
    </row>
    <row r="8166" spans="37:40">
      <c r="AK8166" s="22"/>
      <c r="AL8166" s="22"/>
      <c r="AM8166" s="22"/>
      <c r="AN8166" s="22"/>
    </row>
    <row r="8167" spans="37:40">
      <c r="AK8167" s="22"/>
      <c r="AL8167" s="22"/>
      <c r="AM8167" s="22"/>
      <c r="AN8167" s="22"/>
    </row>
    <row r="8168" spans="37:40">
      <c r="AK8168" s="22"/>
      <c r="AL8168" s="22"/>
      <c r="AM8168" s="22"/>
      <c r="AN8168" s="22"/>
    </row>
    <row r="8169" spans="37:40">
      <c r="AK8169" s="22"/>
      <c r="AL8169" s="22"/>
      <c r="AM8169" s="22"/>
      <c r="AN8169" s="22"/>
    </row>
    <row r="8170" spans="37:40">
      <c r="AK8170" s="22"/>
      <c r="AL8170" s="22"/>
      <c r="AM8170" s="22"/>
      <c r="AN8170" s="22"/>
    </row>
    <row r="8171" spans="37:40">
      <c r="AK8171" s="22"/>
      <c r="AL8171" s="22"/>
      <c r="AM8171" s="22"/>
      <c r="AN8171" s="22"/>
    </row>
    <row r="8172" spans="37:40">
      <c r="AK8172" s="22"/>
      <c r="AL8172" s="22"/>
      <c r="AM8172" s="22"/>
      <c r="AN8172" s="22"/>
    </row>
    <row r="8173" spans="37:40">
      <c r="AK8173" s="22"/>
      <c r="AL8173" s="22"/>
      <c r="AM8173" s="22"/>
      <c r="AN8173" s="22"/>
    </row>
    <row r="8174" spans="37:40">
      <c r="AK8174" s="22"/>
      <c r="AL8174" s="22"/>
      <c r="AM8174" s="22"/>
      <c r="AN8174" s="22"/>
    </row>
    <row r="8175" spans="37:40">
      <c r="AK8175" s="22"/>
      <c r="AL8175" s="22"/>
      <c r="AM8175" s="22"/>
      <c r="AN8175" s="22"/>
    </row>
    <row r="8176" spans="37:40">
      <c r="AK8176" s="22"/>
      <c r="AL8176" s="22"/>
      <c r="AM8176" s="22"/>
      <c r="AN8176" s="22"/>
    </row>
    <row r="8177" spans="37:40">
      <c r="AK8177" s="22"/>
      <c r="AL8177" s="22"/>
      <c r="AM8177" s="22"/>
      <c r="AN8177" s="22"/>
    </row>
    <row r="8178" spans="37:40">
      <c r="AK8178" s="22"/>
      <c r="AL8178" s="22"/>
      <c r="AM8178" s="22"/>
      <c r="AN8178" s="22"/>
    </row>
    <row r="8179" spans="37:40">
      <c r="AK8179" s="22"/>
      <c r="AL8179" s="22"/>
      <c r="AM8179" s="22"/>
      <c r="AN8179" s="22"/>
    </row>
    <row r="8180" spans="37:40">
      <c r="AK8180" s="22"/>
      <c r="AL8180" s="22"/>
      <c r="AM8180" s="22"/>
      <c r="AN8180" s="22"/>
    </row>
    <row r="8181" spans="37:40">
      <c r="AK8181" s="22"/>
      <c r="AL8181" s="22"/>
      <c r="AM8181" s="22"/>
      <c r="AN8181" s="22"/>
    </row>
    <row r="8182" spans="37:40">
      <c r="AK8182" s="22"/>
      <c r="AL8182" s="22"/>
      <c r="AM8182" s="22"/>
      <c r="AN8182" s="22"/>
    </row>
    <row r="8183" spans="37:40">
      <c r="AK8183" s="22"/>
      <c r="AL8183" s="22"/>
      <c r="AM8183" s="22"/>
      <c r="AN8183" s="22"/>
    </row>
    <row r="8184" spans="37:40">
      <c r="AK8184" s="22"/>
      <c r="AL8184" s="22"/>
      <c r="AM8184" s="22"/>
      <c r="AN8184" s="22"/>
    </row>
    <row r="8185" spans="37:40">
      <c r="AK8185" s="22"/>
      <c r="AL8185" s="22"/>
      <c r="AM8185" s="22"/>
      <c r="AN8185" s="22"/>
    </row>
    <row r="8186" spans="37:40">
      <c r="AK8186" s="22"/>
      <c r="AL8186" s="22"/>
      <c r="AM8186" s="22"/>
      <c r="AN8186" s="22"/>
    </row>
    <row r="8187" spans="37:40">
      <c r="AK8187" s="22"/>
      <c r="AL8187" s="22"/>
      <c r="AM8187" s="22"/>
      <c r="AN8187" s="22"/>
    </row>
    <row r="8188" spans="37:40">
      <c r="AK8188" s="22"/>
      <c r="AL8188" s="22"/>
      <c r="AM8188" s="22"/>
      <c r="AN8188" s="22"/>
    </row>
    <row r="8189" spans="37:40">
      <c r="AK8189" s="22"/>
      <c r="AL8189" s="22"/>
      <c r="AM8189" s="22"/>
      <c r="AN8189" s="22"/>
    </row>
    <row r="8190" spans="37:40">
      <c r="AK8190" s="22"/>
      <c r="AL8190" s="22"/>
      <c r="AM8190" s="22"/>
      <c r="AN8190" s="22"/>
    </row>
    <row r="8191" spans="37:40">
      <c r="AK8191" s="22"/>
      <c r="AL8191" s="22"/>
      <c r="AM8191" s="22"/>
      <c r="AN8191" s="22"/>
    </row>
    <row r="8192" spans="37:40">
      <c r="AK8192" s="22"/>
      <c r="AL8192" s="22"/>
      <c r="AM8192" s="22"/>
      <c r="AN8192" s="22"/>
    </row>
    <row r="8193" spans="37:40">
      <c r="AK8193" s="22"/>
      <c r="AL8193" s="22"/>
      <c r="AM8193" s="22"/>
      <c r="AN8193" s="22"/>
    </row>
    <row r="8194" spans="37:40">
      <c r="AK8194" s="22"/>
      <c r="AL8194" s="22"/>
      <c r="AM8194" s="22"/>
      <c r="AN8194" s="22"/>
    </row>
    <row r="8195" spans="37:40">
      <c r="AK8195" s="22"/>
      <c r="AL8195" s="22"/>
      <c r="AM8195" s="22"/>
      <c r="AN8195" s="22"/>
    </row>
    <row r="8196" spans="37:40">
      <c r="AK8196" s="22"/>
      <c r="AL8196" s="22"/>
      <c r="AM8196" s="22"/>
      <c r="AN8196" s="22"/>
    </row>
    <row r="8197" spans="37:40">
      <c r="AK8197" s="22"/>
      <c r="AL8197" s="22"/>
      <c r="AM8197" s="22"/>
      <c r="AN8197" s="22"/>
    </row>
    <row r="8198" spans="37:40">
      <c r="AK8198" s="22"/>
      <c r="AL8198" s="22"/>
      <c r="AM8198" s="22"/>
      <c r="AN8198" s="22"/>
    </row>
    <row r="8199" spans="37:40">
      <c r="AK8199" s="22"/>
      <c r="AL8199" s="22"/>
      <c r="AM8199" s="22"/>
      <c r="AN8199" s="22"/>
    </row>
    <row r="8200" spans="37:40">
      <c r="AK8200" s="22"/>
      <c r="AL8200" s="22"/>
      <c r="AM8200" s="22"/>
      <c r="AN8200" s="22"/>
    </row>
    <row r="8201" spans="37:40">
      <c r="AK8201" s="22"/>
      <c r="AL8201" s="22"/>
      <c r="AM8201" s="22"/>
      <c r="AN8201" s="22"/>
    </row>
    <row r="8202" spans="37:40">
      <c r="AK8202" s="22"/>
      <c r="AL8202" s="22"/>
      <c r="AM8202" s="22"/>
      <c r="AN8202" s="22"/>
    </row>
    <row r="8203" spans="37:40">
      <c r="AK8203" s="22"/>
      <c r="AL8203" s="22"/>
      <c r="AM8203" s="22"/>
      <c r="AN8203" s="22"/>
    </row>
    <row r="8204" spans="37:40">
      <c r="AK8204" s="22"/>
      <c r="AL8204" s="22"/>
      <c r="AM8204" s="22"/>
      <c r="AN8204" s="22"/>
    </row>
    <row r="8205" spans="37:40">
      <c r="AK8205" s="22"/>
      <c r="AL8205" s="22"/>
      <c r="AM8205" s="22"/>
      <c r="AN8205" s="22"/>
    </row>
    <row r="8206" spans="37:40">
      <c r="AK8206" s="22"/>
      <c r="AL8206" s="22"/>
      <c r="AM8206" s="22"/>
      <c r="AN8206" s="22"/>
    </row>
    <row r="8207" spans="37:40">
      <c r="AK8207" s="22"/>
      <c r="AL8207" s="22"/>
      <c r="AM8207" s="22"/>
      <c r="AN8207" s="22"/>
    </row>
    <row r="8208" spans="37:40">
      <c r="AK8208" s="22"/>
      <c r="AL8208" s="22"/>
      <c r="AM8208" s="22"/>
      <c r="AN8208" s="22"/>
    </row>
    <row r="8209" spans="37:40">
      <c r="AK8209" s="22"/>
      <c r="AL8209" s="22"/>
      <c r="AM8209" s="22"/>
      <c r="AN8209" s="22"/>
    </row>
    <row r="8210" spans="37:40">
      <c r="AK8210" s="22"/>
      <c r="AL8210" s="22"/>
      <c r="AM8210" s="22"/>
      <c r="AN8210" s="22"/>
    </row>
    <row r="8211" spans="37:40">
      <c r="AK8211" s="22"/>
      <c r="AL8211" s="22"/>
      <c r="AM8211" s="22"/>
      <c r="AN8211" s="22"/>
    </row>
    <row r="8212" spans="37:40">
      <c r="AK8212" s="22"/>
      <c r="AL8212" s="22"/>
      <c r="AM8212" s="22"/>
      <c r="AN8212" s="22"/>
    </row>
    <row r="8213" spans="37:40">
      <c r="AK8213" s="22"/>
      <c r="AL8213" s="22"/>
      <c r="AM8213" s="22"/>
      <c r="AN8213" s="22"/>
    </row>
    <row r="8214" spans="37:40">
      <c r="AK8214" s="22"/>
      <c r="AL8214" s="22"/>
      <c r="AM8214" s="22"/>
      <c r="AN8214" s="22"/>
    </row>
    <row r="8215" spans="37:40">
      <c r="AK8215" s="22"/>
      <c r="AL8215" s="22"/>
      <c r="AM8215" s="22"/>
      <c r="AN8215" s="22"/>
    </row>
    <row r="8216" spans="37:40">
      <c r="AK8216" s="22"/>
      <c r="AL8216" s="22"/>
      <c r="AM8216" s="22"/>
      <c r="AN8216" s="22"/>
    </row>
    <row r="8217" spans="37:40">
      <c r="AK8217" s="22"/>
      <c r="AL8217" s="22"/>
      <c r="AM8217" s="22"/>
      <c r="AN8217" s="22"/>
    </row>
    <row r="8218" spans="37:40">
      <c r="AK8218" s="22"/>
      <c r="AL8218" s="22"/>
      <c r="AM8218" s="22"/>
      <c r="AN8218" s="22"/>
    </row>
    <row r="8219" spans="37:40">
      <c r="AK8219" s="22"/>
      <c r="AL8219" s="22"/>
      <c r="AM8219" s="22"/>
      <c r="AN8219" s="22"/>
    </row>
    <row r="8220" spans="37:40">
      <c r="AK8220" s="22"/>
      <c r="AL8220" s="22"/>
      <c r="AM8220" s="22"/>
      <c r="AN8220" s="22"/>
    </row>
    <row r="8221" spans="37:40">
      <c r="AK8221" s="22"/>
      <c r="AL8221" s="22"/>
      <c r="AM8221" s="22"/>
      <c r="AN8221" s="22"/>
    </row>
    <row r="8222" spans="37:40">
      <c r="AK8222" s="22"/>
      <c r="AL8222" s="22"/>
      <c r="AM8222" s="22"/>
      <c r="AN8222" s="22"/>
    </row>
    <row r="8223" spans="37:40">
      <c r="AK8223" s="22"/>
      <c r="AL8223" s="22"/>
      <c r="AM8223" s="22"/>
      <c r="AN8223" s="22"/>
    </row>
    <row r="8224" spans="37:40">
      <c r="AK8224" s="22"/>
      <c r="AL8224" s="22"/>
      <c r="AM8224" s="22"/>
      <c r="AN8224" s="22"/>
    </row>
    <row r="8225" spans="37:40">
      <c r="AK8225" s="22"/>
      <c r="AL8225" s="22"/>
      <c r="AM8225" s="22"/>
      <c r="AN8225" s="22"/>
    </row>
    <row r="8226" spans="37:40">
      <c r="AK8226" s="22"/>
      <c r="AL8226" s="22"/>
      <c r="AM8226" s="22"/>
      <c r="AN8226" s="22"/>
    </row>
    <row r="8227" spans="37:40">
      <c r="AK8227" s="22"/>
      <c r="AL8227" s="22"/>
      <c r="AM8227" s="22"/>
      <c r="AN8227" s="22"/>
    </row>
    <row r="8228" spans="37:40">
      <c r="AK8228" s="22"/>
      <c r="AL8228" s="22"/>
      <c r="AM8228" s="22"/>
      <c r="AN8228" s="22"/>
    </row>
    <row r="8229" spans="37:40">
      <c r="AK8229" s="22"/>
      <c r="AL8229" s="22"/>
      <c r="AM8229" s="22"/>
      <c r="AN8229" s="22"/>
    </row>
    <row r="8230" spans="37:40">
      <c r="AK8230" s="22"/>
      <c r="AL8230" s="22"/>
      <c r="AM8230" s="22"/>
      <c r="AN8230" s="22"/>
    </row>
    <row r="8231" spans="37:40">
      <c r="AK8231" s="22"/>
      <c r="AL8231" s="22"/>
      <c r="AM8231" s="22"/>
      <c r="AN8231" s="22"/>
    </row>
    <row r="8232" spans="37:40">
      <c r="AK8232" s="22"/>
      <c r="AL8232" s="22"/>
      <c r="AM8232" s="22"/>
      <c r="AN8232" s="22"/>
    </row>
    <row r="8233" spans="37:40">
      <c r="AK8233" s="22"/>
      <c r="AL8233" s="22"/>
      <c r="AM8233" s="22"/>
      <c r="AN8233" s="22"/>
    </row>
    <row r="8234" spans="37:40">
      <c r="AK8234" s="22"/>
      <c r="AL8234" s="22"/>
      <c r="AM8234" s="22"/>
      <c r="AN8234" s="22"/>
    </row>
    <row r="8235" spans="37:40">
      <c r="AK8235" s="22"/>
      <c r="AL8235" s="22"/>
      <c r="AM8235" s="22"/>
      <c r="AN8235" s="22"/>
    </row>
    <row r="8236" spans="37:40">
      <c r="AK8236" s="22"/>
      <c r="AL8236" s="22"/>
      <c r="AM8236" s="22"/>
      <c r="AN8236" s="22"/>
    </row>
    <row r="8237" spans="37:40">
      <c r="AK8237" s="22"/>
      <c r="AL8237" s="22"/>
      <c r="AM8237" s="22"/>
      <c r="AN8237" s="22"/>
    </row>
    <row r="8238" spans="37:40">
      <c r="AK8238" s="22"/>
      <c r="AL8238" s="22"/>
      <c r="AM8238" s="22"/>
      <c r="AN8238" s="22"/>
    </row>
    <row r="8239" spans="37:40">
      <c r="AK8239" s="22"/>
      <c r="AL8239" s="22"/>
      <c r="AM8239" s="22"/>
      <c r="AN8239" s="22"/>
    </row>
    <row r="8240" spans="37:40">
      <c r="AK8240" s="22"/>
      <c r="AL8240" s="22"/>
      <c r="AM8240" s="22"/>
      <c r="AN8240" s="22"/>
    </row>
    <row r="8241" spans="37:40">
      <c r="AK8241" s="22"/>
      <c r="AL8241" s="22"/>
      <c r="AM8241" s="22"/>
      <c r="AN8241" s="22"/>
    </row>
    <row r="8242" spans="37:40">
      <c r="AK8242" s="22"/>
      <c r="AL8242" s="22"/>
      <c r="AM8242" s="22"/>
      <c r="AN8242" s="22"/>
    </row>
    <row r="8243" spans="37:40">
      <c r="AK8243" s="22"/>
      <c r="AL8243" s="22"/>
      <c r="AM8243" s="22"/>
      <c r="AN8243" s="22"/>
    </row>
    <row r="8244" spans="37:40">
      <c r="AK8244" s="22"/>
      <c r="AL8244" s="22"/>
      <c r="AM8244" s="22"/>
      <c r="AN8244" s="22"/>
    </row>
    <row r="8245" spans="37:40">
      <c r="AK8245" s="22"/>
      <c r="AL8245" s="22"/>
      <c r="AM8245" s="22"/>
      <c r="AN8245" s="22"/>
    </row>
    <row r="8246" spans="37:40">
      <c r="AK8246" s="22"/>
      <c r="AL8246" s="22"/>
      <c r="AM8246" s="22"/>
      <c r="AN8246" s="22"/>
    </row>
    <row r="8247" spans="37:40">
      <c r="AK8247" s="22"/>
      <c r="AL8247" s="22"/>
      <c r="AM8247" s="22"/>
      <c r="AN8247" s="22"/>
    </row>
    <row r="8248" spans="37:40">
      <c r="AK8248" s="22"/>
      <c r="AL8248" s="22"/>
      <c r="AM8248" s="22"/>
      <c r="AN8248" s="22"/>
    </row>
    <row r="8249" spans="37:40">
      <c r="AK8249" s="22"/>
      <c r="AL8249" s="22"/>
      <c r="AM8249" s="22"/>
      <c r="AN8249" s="22"/>
    </row>
    <row r="8250" spans="37:40">
      <c r="AK8250" s="22"/>
      <c r="AL8250" s="22"/>
      <c r="AM8250" s="22"/>
      <c r="AN8250" s="22"/>
    </row>
    <row r="8251" spans="37:40">
      <c r="AK8251" s="22"/>
      <c r="AL8251" s="22"/>
      <c r="AM8251" s="22"/>
      <c r="AN8251" s="22"/>
    </row>
    <row r="8252" spans="37:40">
      <c r="AK8252" s="22"/>
      <c r="AL8252" s="22"/>
      <c r="AM8252" s="22"/>
      <c r="AN8252" s="22"/>
    </row>
    <row r="8253" spans="37:40">
      <c r="AK8253" s="22"/>
      <c r="AL8253" s="22"/>
      <c r="AM8253" s="22"/>
      <c r="AN8253" s="22"/>
    </row>
    <row r="8254" spans="37:40">
      <c r="AK8254" s="22"/>
      <c r="AL8254" s="22"/>
      <c r="AM8254" s="22"/>
      <c r="AN8254" s="22"/>
    </row>
    <row r="8255" spans="37:40">
      <c r="AK8255" s="22"/>
      <c r="AL8255" s="22"/>
      <c r="AM8255" s="22"/>
      <c r="AN8255" s="22"/>
    </row>
    <row r="8256" spans="37:40">
      <c r="AK8256" s="22"/>
      <c r="AL8256" s="22"/>
      <c r="AM8256" s="22"/>
      <c r="AN8256" s="22"/>
    </row>
    <row r="8257" spans="37:40">
      <c r="AK8257" s="22"/>
      <c r="AL8257" s="22"/>
      <c r="AM8257" s="22"/>
      <c r="AN8257" s="22"/>
    </row>
    <row r="8258" spans="37:40">
      <c r="AK8258" s="22"/>
      <c r="AL8258" s="22"/>
      <c r="AM8258" s="22"/>
      <c r="AN8258" s="22"/>
    </row>
    <row r="8259" spans="37:40">
      <c r="AK8259" s="22"/>
      <c r="AL8259" s="22"/>
      <c r="AM8259" s="22"/>
      <c r="AN8259" s="22"/>
    </row>
    <row r="8260" spans="37:40">
      <c r="AK8260" s="22"/>
      <c r="AL8260" s="22"/>
      <c r="AM8260" s="22"/>
      <c r="AN8260" s="22"/>
    </row>
    <row r="8261" spans="37:40">
      <c r="AK8261" s="22"/>
      <c r="AL8261" s="22"/>
      <c r="AM8261" s="22"/>
      <c r="AN8261" s="22"/>
    </row>
    <row r="8262" spans="37:40">
      <c r="AK8262" s="22"/>
      <c r="AL8262" s="22"/>
      <c r="AM8262" s="22"/>
      <c r="AN8262" s="22"/>
    </row>
    <row r="8263" spans="37:40">
      <c r="AK8263" s="22"/>
      <c r="AL8263" s="22"/>
      <c r="AM8263" s="22"/>
      <c r="AN8263" s="22"/>
    </row>
    <row r="8264" spans="37:40">
      <c r="AK8264" s="22"/>
      <c r="AL8264" s="22"/>
      <c r="AM8264" s="22"/>
      <c r="AN8264" s="22"/>
    </row>
    <row r="8265" spans="37:40">
      <c r="AK8265" s="22"/>
      <c r="AL8265" s="22"/>
      <c r="AM8265" s="22"/>
      <c r="AN8265" s="22"/>
    </row>
    <row r="8266" spans="37:40">
      <c r="AK8266" s="22"/>
      <c r="AL8266" s="22"/>
      <c r="AM8266" s="22"/>
      <c r="AN8266" s="22"/>
    </row>
    <row r="8267" spans="37:40">
      <c r="AK8267" s="22"/>
      <c r="AL8267" s="22"/>
      <c r="AM8267" s="22"/>
      <c r="AN8267" s="22"/>
    </row>
    <row r="8268" spans="37:40">
      <c r="AK8268" s="22"/>
      <c r="AL8268" s="22"/>
      <c r="AM8268" s="22"/>
      <c r="AN8268" s="22"/>
    </row>
    <row r="8269" spans="37:40">
      <c r="AK8269" s="22"/>
      <c r="AL8269" s="22"/>
      <c r="AM8269" s="22"/>
      <c r="AN8269" s="22"/>
    </row>
    <row r="8270" spans="37:40">
      <c r="AK8270" s="22"/>
      <c r="AL8270" s="22"/>
      <c r="AM8270" s="22"/>
      <c r="AN8270" s="22"/>
    </row>
    <row r="8271" spans="37:40">
      <c r="AK8271" s="22"/>
      <c r="AL8271" s="22"/>
      <c r="AM8271" s="22"/>
      <c r="AN8271" s="22"/>
    </row>
    <row r="8272" spans="37:40">
      <c r="AK8272" s="22"/>
      <c r="AL8272" s="22"/>
      <c r="AM8272" s="22"/>
      <c r="AN8272" s="22"/>
    </row>
    <row r="8273" spans="37:40">
      <c r="AK8273" s="22"/>
      <c r="AL8273" s="22"/>
      <c r="AM8273" s="22"/>
      <c r="AN8273" s="22"/>
    </row>
    <row r="8274" spans="37:40">
      <c r="AK8274" s="22"/>
      <c r="AL8274" s="22"/>
      <c r="AM8274" s="22"/>
      <c r="AN8274" s="22"/>
    </row>
    <row r="8275" spans="37:40">
      <c r="AK8275" s="22"/>
      <c r="AL8275" s="22"/>
      <c r="AM8275" s="22"/>
      <c r="AN8275" s="22"/>
    </row>
    <row r="8276" spans="37:40">
      <c r="AK8276" s="22"/>
      <c r="AL8276" s="22"/>
      <c r="AM8276" s="22"/>
      <c r="AN8276" s="22"/>
    </row>
    <row r="8277" spans="37:40">
      <c r="AK8277" s="22"/>
      <c r="AL8277" s="22"/>
      <c r="AM8277" s="22"/>
      <c r="AN8277" s="22"/>
    </row>
    <row r="8278" spans="37:40">
      <c r="AK8278" s="22"/>
      <c r="AL8278" s="22"/>
      <c r="AM8278" s="22"/>
      <c r="AN8278" s="22"/>
    </row>
    <row r="8279" spans="37:40">
      <c r="AK8279" s="22"/>
      <c r="AL8279" s="22"/>
      <c r="AM8279" s="22"/>
      <c r="AN8279" s="22"/>
    </row>
    <row r="8280" spans="37:40">
      <c r="AK8280" s="22"/>
      <c r="AL8280" s="22"/>
      <c r="AM8280" s="22"/>
      <c r="AN8280" s="22"/>
    </row>
    <row r="8281" spans="37:40">
      <c r="AK8281" s="22"/>
      <c r="AL8281" s="22"/>
      <c r="AM8281" s="22"/>
      <c r="AN8281" s="22"/>
    </row>
    <row r="8282" spans="37:40">
      <c r="AK8282" s="22"/>
      <c r="AL8282" s="22"/>
      <c r="AM8282" s="22"/>
      <c r="AN8282" s="22"/>
    </row>
    <row r="8283" spans="37:40">
      <c r="AK8283" s="22"/>
      <c r="AL8283" s="22"/>
      <c r="AM8283" s="22"/>
      <c r="AN8283" s="22"/>
    </row>
    <row r="8284" spans="37:40">
      <c r="AK8284" s="22"/>
      <c r="AL8284" s="22"/>
      <c r="AM8284" s="22"/>
      <c r="AN8284" s="22"/>
    </row>
    <row r="8285" spans="37:40">
      <c r="AK8285" s="22"/>
      <c r="AL8285" s="22"/>
      <c r="AM8285" s="22"/>
      <c r="AN8285" s="22"/>
    </row>
    <row r="8286" spans="37:40">
      <c r="AK8286" s="22"/>
      <c r="AL8286" s="22"/>
      <c r="AM8286" s="22"/>
      <c r="AN8286" s="22"/>
    </row>
    <row r="8287" spans="37:40">
      <c r="AK8287" s="22"/>
      <c r="AL8287" s="22"/>
      <c r="AM8287" s="22"/>
      <c r="AN8287" s="22"/>
    </row>
    <row r="8288" spans="37:40">
      <c r="AK8288" s="22"/>
      <c r="AL8288" s="22"/>
      <c r="AM8288" s="22"/>
      <c r="AN8288" s="22"/>
    </row>
    <row r="8289" spans="37:40">
      <c r="AK8289" s="22"/>
      <c r="AL8289" s="22"/>
      <c r="AM8289" s="22"/>
      <c r="AN8289" s="22"/>
    </row>
    <row r="8290" spans="37:40">
      <c r="AK8290" s="22"/>
      <c r="AL8290" s="22"/>
      <c r="AM8290" s="22"/>
      <c r="AN8290" s="22"/>
    </row>
    <row r="8291" spans="37:40">
      <c r="AK8291" s="22"/>
      <c r="AL8291" s="22"/>
      <c r="AM8291" s="22"/>
      <c r="AN8291" s="22"/>
    </row>
    <row r="8292" spans="37:40">
      <c r="AK8292" s="22"/>
      <c r="AL8292" s="22"/>
      <c r="AM8292" s="22"/>
      <c r="AN8292" s="22"/>
    </row>
    <row r="8293" spans="37:40">
      <c r="AK8293" s="22"/>
      <c r="AL8293" s="22"/>
      <c r="AM8293" s="22"/>
      <c r="AN8293" s="22"/>
    </row>
    <row r="8294" spans="37:40">
      <c r="AK8294" s="22"/>
      <c r="AL8294" s="22"/>
      <c r="AM8294" s="22"/>
      <c r="AN8294" s="22"/>
    </row>
    <row r="8295" spans="37:40">
      <c r="AK8295" s="22"/>
      <c r="AL8295" s="22"/>
      <c r="AM8295" s="22"/>
      <c r="AN8295" s="22"/>
    </row>
    <row r="8296" spans="37:40">
      <c r="AK8296" s="22"/>
      <c r="AL8296" s="22"/>
      <c r="AM8296" s="22"/>
      <c r="AN8296" s="22"/>
    </row>
    <row r="8297" spans="37:40">
      <c r="AK8297" s="22"/>
      <c r="AL8297" s="22"/>
      <c r="AM8297" s="22"/>
      <c r="AN8297" s="22"/>
    </row>
    <row r="8298" spans="37:40">
      <c r="AK8298" s="22"/>
      <c r="AL8298" s="22"/>
      <c r="AM8298" s="22"/>
      <c r="AN8298" s="22"/>
    </row>
    <row r="8299" spans="37:40">
      <c r="AK8299" s="22"/>
      <c r="AL8299" s="22"/>
      <c r="AM8299" s="22"/>
      <c r="AN8299" s="22"/>
    </row>
    <row r="8300" spans="37:40">
      <c r="AK8300" s="22"/>
      <c r="AL8300" s="22"/>
      <c r="AM8300" s="22"/>
      <c r="AN8300" s="22"/>
    </row>
    <row r="8301" spans="37:40">
      <c r="AK8301" s="22"/>
      <c r="AL8301" s="22"/>
      <c r="AM8301" s="22"/>
      <c r="AN8301" s="22"/>
    </row>
    <row r="8302" spans="37:40">
      <c r="AK8302" s="22"/>
      <c r="AL8302" s="22"/>
      <c r="AM8302" s="22"/>
      <c r="AN8302" s="22"/>
    </row>
    <row r="8303" spans="37:40">
      <c r="AK8303" s="22"/>
      <c r="AL8303" s="22"/>
      <c r="AM8303" s="22"/>
      <c r="AN8303" s="22"/>
    </row>
    <row r="8304" spans="37:40">
      <c r="AK8304" s="22"/>
      <c r="AL8304" s="22"/>
      <c r="AM8304" s="22"/>
      <c r="AN8304" s="22"/>
    </row>
    <row r="8305" spans="37:40">
      <c r="AK8305" s="22"/>
      <c r="AL8305" s="22"/>
      <c r="AM8305" s="22"/>
      <c r="AN8305" s="22"/>
    </row>
    <row r="8306" spans="37:40">
      <c r="AK8306" s="22"/>
      <c r="AL8306" s="22"/>
      <c r="AM8306" s="22"/>
      <c r="AN8306" s="22"/>
    </row>
    <row r="8307" spans="37:40">
      <c r="AK8307" s="22"/>
      <c r="AL8307" s="22"/>
      <c r="AM8307" s="22"/>
      <c r="AN8307" s="22"/>
    </row>
    <row r="8308" spans="37:40">
      <c r="AK8308" s="22"/>
      <c r="AL8308" s="22"/>
      <c r="AM8308" s="22"/>
      <c r="AN8308" s="22"/>
    </row>
    <row r="8309" spans="37:40">
      <c r="AK8309" s="22"/>
      <c r="AL8309" s="22"/>
      <c r="AM8309" s="22"/>
      <c r="AN8309" s="22"/>
    </row>
    <row r="8310" spans="37:40">
      <c r="AK8310" s="22"/>
      <c r="AL8310" s="22"/>
      <c r="AM8310" s="22"/>
      <c r="AN8310" s="22"/>
    </row>
    <row r="8311" spans="37:40">
      <c r="AK8311" s="22"/>
      <c r="AL8311" s="22"/>
      <c r="AM8311" s="22"/>
      <c r="AN8311" s="22"/>
    </row>
    <row r="8312" spans="37:40">
      <c r="AK8312" s="22"/>
      <c r="AL8312" s="22"/>
      <c r="AM8312" s="22"/>
      <c r="AN8312" s="22"/>
    </row>
    <row r="8313" spans="37:40">
      <c r="AK8313" s="22"/>
      <c r="AL8313" s="22"/>
      <c r="AM8313" s="22"/>
      <c r="AN8313" s="22"/>
    </row>
    <row r="8314" spans="37:40">
      <c r="AK8314" s="22"/>
      <c r="AL8314" s="22"/>
      <c r="AM8314" s="22"/>
      <c r="AN8314" s="22"/>
    </row>
    <row r="8315" spans="37:40">
      <c r="AK8315" s="22"/>
      <c r="AL8315" s="22"/>
      <c r="AM8315" s="22"/>
      <c r="AN8315" s="22"/>
    </row>
    <row r="8316" spans="37:40">
      <c r="AK8316" s="22"/>
      <c r="AL8316" s="22"/>
      <c r="AM8316" s="22"/>
      <c r="AN8316" s="22"/>
    </row>
    <row r="8317" spans="37:40">
      <c r="AK8317" s="22"/>
      <c r="AL8317" s="22"/>
      <c r="AM8317" s="22"/>
      <c r="AN8317" s="22"/>
    </row>
    <row r="8318" spans="37:40">
      <c r="AK8318" s="22"/>
      <c r="AL8318" s="22"/>
      <c r="AM8318" s="22"/>
      <c r="AN8318" s="22"/>
    </row>
    <row r="8319" spans="37:40">
      <c r="AK8319" s="22"/>
      <c r="AL8319" s="22"/>
      <c r="AM8319" s="22"/>
      <c r="AN8319" s="22"/>
    </row>
    <row r="8320" spans="37:40">
      <c r="AK8320" s="22"/>
      <c r="AL8320" s="22"/>
      <c r="AM8320" s="22"/>
      <c r="AN8320" s="22"/>
    </row>
    <row r="8321" spans="37:40">
      <c r="AK8321" s="22"/>
      <c r="AL8321" s="22"/>
      <c r="AM8321" s="22"/>
      <c r="AN8321" s="22"/>
    </row>
    <row r="8322" spans="37:40">
      <c r="AK8322" s="22"/>
      <c r="AL8322" s="22"/>
      <c r="AM8322" s="22"/>
      <c r="AN8322" s="22"/>
    </row>
    <row r="8323" spans="37:40">
      <c r="AK8323" s="22"/>
      <c r="AL8323" s="22"/>
      <c r="AM8323" s="22"/>
      <c r="AN8323" s="22"/>
    </row>
    <row r="8324" spans="37:40">
      <c r="AK8324" s="22"/>
      <c r="AL8324" s="22"/>
      <c r="AM8324" s="22"/>
      <c r="AN8324" s="22"/>
    </row>
    <row r="8325" spans="37:40">
      <c r="AK8325" s="22"/>
      <c r="AL8325" s="22"/>
      <c r="AM8325" s="22"/>
      <c r="AN8325" s="22"/>
    </row>
    <row r="8326" spans="37:40">
      <c r="AK8326" s="22"/>
      <c r="AL8326" s="22"/>
      <c r="AM8326" s="22"/>
      <c r="AN8326" s="22"/>
    </row>
    <row r="8327" spans="37:40">
      <c r="AK8327" s="22"/>
      <c r="AL8327" s="22"/>
      <c r="AM8327" s="22"/>
      <c r="AN8327" s="22"/>
    </row>
    <row r="8328" spans="37:40">
      <c r="AK8328" s="22"/>
      <c r="AL8328" s="22"/>
      <c r="AM8328" s="22"/>
      <c r="AN8328" s="22"/>
    </row>
    <row r="8329" spans="37:40">
      <c r="AK8329" s="22"/>
      <c r="AL8329" s="22"/>
      <c r="AM8329" s="22"/>
      <c r="AN8329" s="22"/>
    </row>
    <row r="8330" spans="37:40">
      <c r="AK8330" s="22"/>
      <c r="AL8330" s="22"/>
      <c r="AM8330" s="22"/>
      <c r="AN8330" s="22"/>
    </row>
    <row r="8331" spans="37:40">
      <c r="AK8331" s="22"/>
      <c r="AL8331" s="22"/>
      <c r="AM8331" s="22"/>
      <c r="AN8331" s="22"/>
    </row>
    <row r="8332" spans="37:40">
      <c r="AK8332" s="22"/>
      <c r="AL8332" s="22"/>
      <c r="AM8332" s="22"/>
      <c r="AN8332" s="22"/>
    </row>
    <row r="8333" spans="37:40">
      <c r="AK8333" s="22"/>
      <c r="AL8333" s="22"/>
      <c r="AM8333" s="22"/>
      <c r="AN8333" s="22"/>
    </row>
    <row r="8334" spans="37:40">
      <c r="AK8334" s="22"/>
      <c r="AL8334" s="22"/>
      <c r="AM8334" s="22"/>
      <c r="AN8334" s="22"/>
    </row>
    <row r="8335" spans="37:40">
      <c r="AK8335" s="22"/>
      <c r="AL8335" s="22"/>
      <c r="AM8335" s="22"/>
      <c r="AN8335" s="22"/>
    </row>
    <row r="8336" spans="37:40">
      <c r="AK8336" s="22"/>
      <c r="AL8336" s="22"/>
      <c r="AM8336" s="22"/>
      <c r="AN8336" s="22"/>
    </row>
    <row r="8337" spans="37:40">
      <c r="AK8337" s="22"/>
      <c r="AL8337" s="22"/>
      <c r="AM8337" s="22"/>
      <c r="AN8337" s="22"/>
    </row>
    <row r="8338" spans="37:40">
      <c r="AK8338" s="22"/>
      <c r="AL8338" s="22"/>
      <c r="AM8338" s="22"/>
      <c r="AN8338" s="22"/>
    </row>
    <row r="8339" spans="37:40">
      <c r="AK8339" s="22"/>
      <c r="AL8339" s="22"/>
      <c r="AM8339" s="22"/>
      <c r="AN8339" s="22"/>
    </row>
    <row r="8340" spans="37:40">
      <c r="AK8340" s="22"/>
      <c r="AL8340" s="22"/>
      <c r="AM8340" s="22"/>
      <c r="AN8340" s="22"/>
    </row>
    <row r="8341" spans="37:40">
      <c r="AK8341" s="22"/>
      <c r="AL8341" s="22"/>
      <c r="AM8341" s="22"/>
      <c r="AN8341" s="22"/>
    </row>
    <row r="8342" spans="37:40">
      <c r="AK8342" s="22"/>
      <c r="AL8342" s="22"/>
      <c r="AM8342" s="22"/>
      <c r="AN8342" s="22"/>
    </row>
    <row r="8343" spans="37:40">
      <c r="AK8343" s="22"/>
      <c r="AL8343" s="22"/>
      <c r="AM8343" s="22"/>
      <c r="AN8343" s="22"/>
    </row>
    <row r="8344" spans="37:40">
      <c r="AK8344" s="22"/>
      <c r="AL8344" s="22"/>
      <c r="AM8344" s="22"/>
      <c r="AN8344" s="22"/>
    </row>
    <row r="8345" spans="37:40">
      <c r="AK8345" s="22"/>
      <c r="AL8345" s="22"/>
      <c r="AM8345" s="22"/>
      <c r="AN8345" s="22"/>
    </row>
    <row r="8346" spans="37:40">
      <c r="AK8346" s="22"/>
      <c r="AL8346" s="22"/>
      <c r="AM8346" s="22"/>
      <c r="AN8346" s="22"/>
    </row>
    <row r="8347" spans="37:40">
      <c r="AK8347" s="22"/>
      <c r="AL8347" s="22"/>
      <c r="AM8347" s="22"/>
      <c r="AN8347" s="22"/>
    </row>
    <row r="8348" spans="37:40">
      <c r="AK8348" s="22"/>
      <c r="AL8348" s="22"/>
      <c r="AM8348" s="22"/>
      <c r="AN8348" s="22"/>
    </row>
    <row r="8349" spans="37:40">
      <c r="AK8349" s="22"/>
      <c r="AL8349" s="22"/>
      <c r="AM8349" s="22"/>
      <c r="AN8349" s="22"/>
    </row>
    <row r="8350" spans="37:40">
      <c r="AK8350" s="22"/>
      <c r="AL8350" s="22"/>
      <c r="AM8350" s="22"/>
      <c r="AN8350" s="22"/>
    </row>
    <row r="8351" spans="37:40">
      <c r="AK8351" s="22"/>
      <c r="AL8351" s="22"/>
      <c r="AM8351" s="22"/>
      <c r="AN8351" s="22"/>
    </row>
    <row r="8352" spans="37:40">
      <c r="AK8352" s="22"/>
      <c r="AL8352" s="22"/>
      <c r="AM8352" s="22"/>
      <c r="AN8352" s="22"/>
    </row>
    <row r="8353" spans="37:40">
      <c r="AK8353" s="22"/>
      <c r="AL8353" s="22"/>
      <c r="AM8353" s="22"/>
      <c r="AN8353" s="22"/>
    </row>
    <row r="8354" spans="37:40">
      <c r="AK8354" s="22"/>
      <c r="AL8354" s="22"/>
      <c r="AM8354" s="22"/>
      <c r="AN8354" s="22"/>
    </row>
    <row r="8355" spans="37:40">
      <c r="AK8355" s="22"/>
      <c r="AL8355" s="22"/>
      <c r="AM8355" s="22"/>
      <c r="AN8355" s="22"/>
    </row>
    <row r="8356" spans="37:40">
      <c r="AK8356" s="22"/>
      <c r="AL8356" s="22"/>
      <c r="AM8356" s="22"/>
      <c r="AN8356" s="22"/>
    </row>
    <row r="8357" spans="37:40">
      <c r="AK8357" s="22"/>
      <c r="AL8357" s="22"/>
      <c r="AM8357" s="22"/>
      <c r="AN8357" s="22"/>
    </row>
    <row r="8358" spans="37:40">
      <c r="AK8358" s="22"/>
      <c r="AL8358" s="22"/>
      <c r="AM8358" s="22"/>
      <c r="AN8358" s="22"/>
    </row>
    <row r="8359" spans="37:40">
      <c r="AK8359" s="22"/>
      <c r="AL8359" s="22"/>
      <c r="AM8359" s="22"/>
      <c r="AN8359" s="22"/>
    </row>
    <row r="8360" spans="37:40">
      <c r="AK8360" s="22"/>
      <c r="AL8360" s="22"/>
      <c r="AM8360" s="22"/>
      <c r="AN8360" s="22"/>
    </row>
    <row r="8361" spans="37:40">
      <c r="AK8361" s="22"/>
      <c r="AL8361" s="22"/>
      <c r="AM8361" s="22"/>
      <c r="AN8361" s="22"/>
    </row>
    <row r="8362" spans="37:40">
      <c r="AK8362" s="22"/>
      <c r="AL8362" s="22"/>
      <c r="AM8362" s="22"/>
      <c r="AN8362" s="22"/>
    </row>
    <row r="8363" spans="37:40">
      <c r="AK8363" s="22"/>
      <c r="AL8363" s="22"/>
      <c r="AM8363" s="22"/>
      <c r="AN8363" s="22"/>
    </row>
    <row r="8364" spans="37:40">
      <c r="AK8364" s="22"/>
      <c r="AL8364" s="22"/>
      <c r="AM8364" s="22"/>
      <c r="AN8364" s="22"/>
    </row>
    <row r="8365" spans="37:40">
      <c r="AK8365" s="22"/>
      <c r="AL8365" s="22"/>
      <c r="AM8365" s="22"/>
      <c r="AN8365" s="22"/>
    </row>
    <row r="8366" spans="37:40">
      <c r="AK8366" s="22"/>
      <c r="AL8366" s="22"/>
      <c r="AM8366" s="22"/>
      <c r="AN8366" s="22"/>
    </row>
    <row r="8367" spans="37:40">
      <c r="AK8367" s="22"/>
      <c r="AL8367" s="22"/>
      <c r="AM8367" s="22"/>
      <c r="AN8367" s="22"/>
    </row>
    <row r="8368" spans="37:40">
      <c r="AK8368" s="22"/>
      <c r="AL8368" s="22"/>
      <c r="AM8368" s="22"/>
      <c r="AN8368" s="22"/>
    </row>
    <row r="8369" spans="37:40">
      <c r="AK8369" s="22"/>
      <c r="AL8369" s="22"/>
      <c r="AM8369" s="22"/>
      <c r="AN8369" s="22"/>
    </row>
    <row r="8370" spans="37:40">
      <c r="AK8370" s="22"/>
      <c r="AL8370" s="22"/>
      <c r="AM8370" s="22"/>
      <c r="AN8370" s="22"/>
    </row>
    <row r="8371" spans="37:40">
      <c r="AK8371" s="22"/>
      <c r="AL8371" s="22"/>
      <c r="AM8371" s="22"/>
      <c r="AN8371" s="22"/>
    </row>
    <row r="8372" spans="37:40">
      <c r="AK8372" s="22"/>
      <c r="AL8372" s="22"/>
      <c r="AM8372" s="22"/>
      <c r="AN8372" s="22"/>
    </row>
    <row r="8373" spans="37:40">
      <c r="AK8373" s="22"/>
      <c r="AL8373" s="22"/>
      <c r="AM8373" s="22"/>
      <c r="AN8373" s="22"/>
    </row>
    <row r="8374" spans="37:40">
      <c r="AK8374" s="22"/>
      <c r="AL8374" s="22"/>
      <c r="AM8374" s="22"/>
      <c r="AN8374" s="22"/>
    </row>
    <row r="8375" spans="37:40">
      <c r="AK8375" s="22"/>
      <c r="AL8375" s="22"/>
      <c r="AM8375" s="22"/>
      <c r="AN8375" s="22"/>
    </row>
    <row r="8376" spans="37:40">
      <c r="AK8376" s="22"/>
      <c r="AL8376" s="22"/>
      <c r="AM8376" s="22"/>
      <c r="AN8376" s="22"/>
    </row>
    <row r="8377" spans="37:40">
      <c r="AK8377" s="22"/>
      <c r="AL8377" s="22"/>
      <c r="AM8377" s="22"/>
      <c r="AN8377" s="22"/>
    </row>
    <row r="8378" spans="37:40">
      <c r="AK8378" s="22"/>
      <c r="AL8378" s="22"/>
      <c r="AM8378" s="22"/>
      <c r="AN8378" s="22"/>
    </row>
    <row r="8379" spans="37:40">
      <c r="AK8379" s="22"/>
      <c r="AL8379" s="22"/>
      <c r="AM8379" s="22"/>
      <c r="AN8379" s="22"/>
    </row>
    <row r="8380" spans="37:40">
      <c r="AK8380" s="22"/>
      <c r="AL8380" s="22"/>
      <c r="AM8380" s="22"/>
      <c r="AN8380" s="22"/>
    </row>
    <row r="8381" spans="37:40">
      <c r="AK8381" s="22"/>
      <c r="AL8381" s="22"/>
      <c r="AM8381" s="22"/>
      <c r="AN8381" s="22"/>
    </row>
    <row r="8382" spans="37:40">
      <c r="AK8382" s="22"/>
      <c r="AL8382" s="22"/>
      <c r="AM8382" s="22"/>
      <c r="AN8382" s="22"/>
    </row>
    <row r="8383" spans="37:40">
      <c r="AK8383" s="22"/>
      <c r="AL8383" s="22"/>
      <c r="AM8383" s="22"/>
      <c r="AN8383" s="22"/>
    </row>
    <row r="8384" spans="37:40">
      <c r="AK8384" s="22"/>
      <c r="AL8384" s="22"/>
      <c r="AM8384" s="22"/>
      <c r="AN8384" s="22"/>
    </row>
    <row r="8385" spans="37:40">
      <c r="AK8385" s="22"/>
      <c r="AL8385" s="22"/>
      <c r="AM8385" s="22"/>
      <c r="AN8385" s="22"/>
    </row>
    <row r="8386" spans="37:40">
      <c r="AK8386" s="22"/>
      <c r="AL8386" s="22"/>
      <c r="AM8386" s="22"/>
      <c r="AN8386" s="22"/>
    </row>
    <row r="8387" spans="37:40">
      <c r="AK8387" s="22"/>
      <c r="AL8387" s="22"/>
      <c r="AM8387" s="22"/>
      <c r="AN8387" s="22"/>
    </row>
    <row r="8388" spans="37:40">
      <c r="AK8388" s="22"/>
      <c r="AL8388" s="22"/>
      <c r="AM8388" s="22"/>
      <c r="AN8388" s="22"/>
    </row>
    <row r="8389" spans="37:40">
      <c r="AK8389" s="22"/>
      <c r="AL8389" s="22"/>
      <c r="AM8389" s="22"/>
      <c r="AN8389" s="22"/>
    </row>
    <row r="8390" spans="37:40">
      <c r="AK8390" s="22"/>
      <c r="AL8390" s="22"/>
      <c r="AM8390" s="22"/>
      <c r="AN8390" s="22"/>
    </row>
    <row r="8391" spans="37:40">
      <c r="AK8391" s="22"/>
      <c r="AL8391" s="22"/>
      <c r="AM8391" s="22"/>
      <c r="AN8391" s="22"/>
    </row>
    <row r="8392" spans="37:40">
      <c r="AK8392" s="22"/>
      <c r="AL8392" s="22"/>
      <c r="AM8392" s="22"/>
      <c r="AN8392" s="22"/>
    </row>
    <row r="8393" spans="37:40">
      <c r="AK8393" s="22"/>
      <c r="AL8393" s="22"/>
      <c r="AM8393" s="22"/>
      <c r="AN8393" s="22"/>
    </row>
    <row r="8394" spans="37:40">
      <c r="AK8394" s="22"/>
      <c r="AL8394" s="22"/>
      <c r="AM8394" s="22"/>
      <c r="AN8394" s="22"/>
    </row>
    <row r="8395" spans="37:40">
      <c r="AK8395" s="22"/>
      <c r="AL8395" s="22"/>
      <c r="AM8395" s="22"/>
      <c r="AN8395" s="22"/>
    </row>
    <row r="8396" spans="37:40">
      <c r="AK8396" s="22"/>
      <c r="AL8396" s="22"/>
      <c r="AM8396" s="22"/>
      <c r="AN8396" s="22"/>
    </row>
    <row r="8397" spans="37:40">
      <c r="AK8397" s="22"/>
      <c r="AL8397" s="22"/>
      <c r="AM8397" s="22"/>
      <c r="AN8397" s="22"/>
    </row>
    <row r="8398" spans="37:40">
      <c r="AK8398" s="22"/>
      <c r="AL8398" s="22"/>
      <c r="AM8398" s="22"/>
      <c r="AN8398" s="22"/>
    </row>
    <row r="8399" spans="37:40">
      <c r="AK8399" s="22"/>
      <c r="AL8399" s="22"/>
      <c r="AM8399" s="22"/>
      <c r="AN8399" s="22"/>
    </row>
    <row r="8400" spans="37:40">
      <c r="AK8400" s="22"/>
      <c r="AL8400" s="22"/>
      <c r="AM8400" s="22"/>
      <c r="AN8400" s="22"/>
    </row>
    <row r="8401" spans="37:40">
      <c r="AK8401" s="22"/>
      <c r="AL8401" s="22"/>
      <c r="AM8401" s="22"/>
      <c r="AN8401" s="22"/>
    </row>
    <row r="8402" spans="37:40">
      <c r="AK8402" s="22"/>
      <c r="AL8402" s="22"/>
      <c r="AM8402" s="22"/>
      <c r="AN8402" s="22"/>
    </row>
    <row r="8403" spans="37:40">
      <c r="AK8403" s="22"/>
      <c r="AL8403" s="22"/>
      <c r="AM8403" s="22"/>
      <c r="AN8403" s="22"/>
    </row>
    <row r="8404" spans="37:40">
      <c r="AK8404" s="22"/>
      <c r="AL8404" s="22"/>
      <c r="AM8404" s="22"/>
      <c r="AN8404" s="22"/>
    </row>
    <row r="8405" spans="37:40">
      <c r="AK8405" s="22"/>
      <c r="AL8405" s="22"/>
      <c r="AM8405" s="22"/>
      <c r="AN8405" s="22"/>
    </row>
    <row r="8406" spans="37:40">
      <c r="AK8406" s="22"/>
      <c r="AL8406" s="22"/>
      <c r="AM8406" s="22"/>
      <c r="AN8406" s="22"/>
    </row>
    <row r="8407" spans="37:40">
      <c r="AK8407" s="22"/>
      <c r="AL8407" s="22"/>
      <c r="AM8407" s="22"/>
      <c r="AN8407" s="22"/>
    </row>
    <row r="8408" spans="37:40">
      <c r="AK8408" s="22"/>
      <c r="AL8408" s="22"/>
      <c r="AM8408" s="22"/>
      <c r="AN8408" s="22"/>
    </row>
    <row r="8409" spans="37:40">
      <c r="AK8409" s="22"/>
      <c r="AL8409" s="22"/>
      <c r="AM8409" s="22"/>
      <c r="AN8409" s="22"/>
    </row>
    <row r="8410" spans="37:40">
      <c r="AK8410" s="22"/>
      <c r="AL8410" s="22"/>
      <c r="AM8410" s="22"/>
      <c r="AN8410" s="22"/>
    </row>
    <row r="8411" spans="37:40">
      <c r="AK8411" s="22"/>
      <c r="AL8411" s="22"/>
      <c r="AM8411" s="22"/>
      <c r="AN8411" s="22"/>
    </row>
    <row r="8412" spans="37:40">
      <c r="AK8412" s="22"/>
      <c r="AL8412" s="22"/>
      <c r="AM8412" s="22"/>
      <c r="AN8412" s="22"/>
    </row>
    <row r="8413" spans="37:40">
      <c r="AK8413" s="22"/>
      <c r="AL8413" s="22"/>
      <c r="AM8413" s="22"/>
      <c r="AN8413" s="22"/>
    </row>
    <row r="8414" spans="37:40">
      <c r="AK8414" s="22"/>
      <c r="AL8414" s="22"/>
      <c r="AM8414" s="22"/>
      <c r="AN8414" s="22"/>
    </row>
    <row r="8415" spans="37:40">
      <c r="AK8415" s="22"/>
      <c r="AL8415" s="22"/>
      <c r="AM8415" s="22"/>
      <c r="AN8415" s="22"/>
    </row>
    <row r="8416" spans="37:40">
      <c r="AK8416" s="22"/>
      <c r="AL8416" s="22"/>
      <c r="AM8416" s="22"/>
      <c r="AN8416" s="22"/>
    </row>
    <row r="8417" spans="37:40">
      <c r="AK8417" s="22"/>
      <c r="AL8417" s="22"/>
      <c r="AM8417" s="22"/>
      <c r="AN8417" s="22"/>
    </row>
    <row r="8418" spans="37:40">
      <c r="AK8418" s="22"/>
      <c r="AL8418" s="22"/>
      <c r="AM8418" s="22"/>
      <c r="AN8418" s="22"/>
    </row>
    <row r="8419" spans="37:40">
      <c r="AK8419" s="22"/>
      <c r="AL8419" s="22"/>
      <c r="AM8419" s="22"/>
      <c r="AN8419" s="22"/>
    </row>
    <row r="8420" spans="37:40">
      <c r="AK8420" s="22"/>
      <c r="AL8420" s="22"/>
      <c r="AM8420" s="22"/>
      <c r="AN8420" s="22"/>
    </row>
    <row r="8421" spans="37:40">
      <c r="AK8421" s="22"/>
      <c r="AL8421" s="22"/>
      <c r="AM8421" s="22"/>
      <c r="AN8421" s="22"/>
    </row>
    <row r="8422" spans="37:40">
      <c r="AK8422" s="22"/>
      <c r="AL8422" s="22"/>
      <c r="AM8422" s="22"/>
      <c r="AN8422" s="22"/>
    </row>
    <row r="8423" spans="37:40">
      <c r="AK8423" s="22"/>
      <c r="AL8423" s="22"/>
      <c r="AM8423" s="22"/>
      <c r="AN8423" s="22"/>
    </row>
    <row r="8424" spans="37:40">
      <c r="AK8424" s="22"/>
      <c r="AL8424" s="22"/>
      <c r="AM8424" s="22"/>
      <c r="AN8424" s="22"/>
    </row>
    <row r="8425" spans="37:40">
      <c r="AK8425" s="22"/>
      <c r="AL8425" s="22"/>
      <c r="AM8425" s="22"/>
      <c r="AN8425" s="22"/>
    </row>
    <row r="8426" spans="37:40">
      <c r="AK8426" s="22"/>
      <c r="AL8426" s="22"/>
      <c r="AM8426" s="22"/>
      <c r="AN8426" s="22"/>
    </row>
    <row r="8427" spans="37:40">
      <c r="AK8427" s="22"/>
      <c r="AL8427" s="22"/>
      <c r="AM8427" s="22"/>
      <c r="AN8427" s="22"/>
    </row>
    <row r="8428" spans="37:40">
      <c r="AK8428" s="22"/>
      <c r="AL8428" s="22"/>
      <c r="AM8428" s="22"/>
      <c r="AN8428" s="22"/>
    </row>
    <row r="8429" spans="37:40">
      <c r="AK8429" s="22"/>
      <c r="AL8429" s="22"/>
      <c r="AM8429" s="22"/>
      <c r="AN8429" s="22"/>
    </row>
    <row r="8430" spans="37:40">
      <c r="AK8430" s="22"/>
      <c r="AL8430" s="22"/>
      <c r="AM8430" s="22"/>
      <c r="AN8430" s="22"/>
    </row>
    <row r="8431" spans="37:40">
      <c r="AK8431" s="22"/>
      <c r="AL8431" s="22"/>
      <c r="AM8431" s="22"/>
      <c r="AN8431" s="22"/>
    </row>
    <row r="8432" spans="37:40">
      <c r="AK8432" s="22"/>
      <c r="AL8432" s="22"/>
      <c r="AM8432" s="22"/>
      <c r="AN8432" s="22"/>
    </row>
    <row r="8433" spans="37:40">
      <c r="AK8433" s="22"/>
      <c r="AL8433" s="22"/>
      <c r="AM8433" s="22"/>
      <c r="AN8433" s="22"/>
    </row>
    <row r="8434" spans="37:40">
      <c r="AK8434" s="22"/>
      <c r="AL8434" s="22"/>
      <c r="AM8434" s="22"/>
      <c r="AN8434" s="22"/>
    </row>
    <row r="8435" spans="37:40">
      <c r="AK8435" s="22"/>
      <c r="AL8435" s="22"/>
      <c r="AM8435" s="22"/>
      <c r="AN8435" s="22"/>
    </row>
    <row r="8436" spans="37:40">
      <c r="AK8436" s="22"/>
      <c r="AL8436" s="22"/>
      <c r="AM8436" s="22"/>
      <c r="AN8436" s="22"/>
    </row>
    <row r="8437" spans="37:40">
      <c r="AK8437" s="22"/>
      <c r="AL8437" s="22"/>
      <c r="AM8437" s="22"/>
      <c r="AN8437" s="22"/>
    </row>
    <row r="8438" spans="37:40">
      <c r="AK8438" s="22"/>
      <c r="AL8438" s="22"/>
      <c r="AM8438" s="22"/>
      <c r="AN8438" s="22"/>
    </row>
    <row r="8439" spans="37:40">
      <c r="AK8439" s="22"/>
      <c r="AL8439" s="22"/>
      <c r="AM8439" s="22"/>
      <c r="AN8439" s="22"/>
    </row>
    <row r="8440" spans="37:40">
      <c r="AK8440" s="22"/>
      <c r="AL8440" s="22"/>
      <c r="AM8440" s="22"/>
      <c r="AN8440" s="22"/>
    </row>
    <row r="8441" spans="37:40">
      <c r="AK8441" s="22"/>
      <c r="AL8441" s="22"/>
      <c r="AM8441" s="22"/>
      <c r="AN8441" s="22"/>
    </row>
    <row r="8442" spans="37:40">
      <c r="AK8442" s="22"/>
      <c r="AL8442" s="22"/>
      <c r="AM8442" s="22"/>
      <c r="AN8442" s="22"/>
    </row>
    <row r="8443" spans="37:40">
      <c r="AK8443" s="22"/>
      <c r="AL8443" s="22"/>
      <c r="AM8443" s="22"/>
      <c r="AN8443" s="22"/>
    </row>
    <row r="8444" spans="37:40">
      <c r="AK8444" s="22"/>
      <c r="AL8444" s="22"/>
      <c r="AM8444" s="22"/>
      <c r="AN8444" s="22"/>
    </row>
    <row r="8445" spans="37:40">
      <c r="AK8445" s="22"/>
      <c r="AL8445" s="22"/>
      <c r="AM8445" s="22"/>
      <c r="AN8445" s="22"/>
    </row>
    <row r="8446" spans="37:40">
      <c r="AK8446" s="22"/>
      <c r="AL8446" s="22"/>
      <c r="AM8446" s="22"/>
      <c r="AN8446" s="22"/>
    </row>
    <row r="8447" spans="37:40">
      <c r="AK8447" s="22"/>
      <c r="AL8447" s="22"/>
      <c r="AM8447" s="22"/>
      <c r="AN8447" s="22"/>
    </row>
    <row r="8448" spans="37:40">
      <c r="AK8448" s="22"/>
      <c r="AL8448" s="22"/>
      <c r="AM8448" s="22"/>
      <c r="AN8448" s="22"/>
    </row>
    <row r="8449" spans="37:40">
      <c r="AK8449" s="22"/>
      <c r="AL8449" s="22"/>
      <c r="AM8449" s="22"/>
      <c r="AN8449" s="22"/>
    </row>
    <row r="8450" spans="37:40">
      <c r="AK8450" s="22"/>
      <c r="AL8450" s="22"/>
      <c r="AM8450" s="22"/>
      <c r="AN8450" s="22"/>
    </row>
    <row r="8451" spans="37:40">
      <c r="AK8451" s="22"/>
      <c r="AL8451" s="22"/>
      <c r="AM8451" s="22"/>
      <c r="AN8451" s="22"/>
    </row>
    <row r="8452" spans="37:40">
      <c r="AK8452" s="22"/>
      <c r="AL8452" s="22"/>
      <c r="AM8452" s="22"/>
      <c r="AN8452" s="22"/>
    </row>
    <row r="8453" spans="37:40">
      <c r="AK8453" s="22"/>
      <c r="AL8453" s="22"/>
      <c r="AM8453" s="22"/>
      <c r="AN8453" s="22"/>
    </row>
    <row r="8454" spans="37:40">
      <c r="AK8454" s="22"/>
      <c r="AL8454" s="22"/>
      <c r="AM8454" s="22"/>
      <c r="AN8454" s="22"/>
    </row>
    <row r="8455" spans="37:40">
      <c r="AK8455" s="22"/>
      <c r="AL8455" s="22"/>
      <c r="AM8455" s="22"/>
      <c r="AN8455" s="22"/>
    </row>
    <row r="8456" spans="37:40">
      <c r="AK8456" s="22"/>
      <c r="AL8456" s="22"/>
      <c r="AM8456" s="22"/>
      <c r="AN8456" s="22"/>
    </row>
    <row r="8457" spans="37:40">
      <c r="AK8457" s="22"/>
      <c r="AL8457" s="22"/>
      <c r="AM8457" s="22"/>
      <c r="AN8457" s="22"/>
    </row>
    <row r="8458" spans="37:40">
      <c r="AK8458" s="22"/>
      <c r="AL8458" s="22"/>
      <c r="AM8458" s="22"/>
      <c r="AN8458" s="22"/>
    </row>
    <row r="8459" spans="37:40">
      <c r="AK8459" s="22"/>
      <c r="AL8459" s="22"/>
      <c r="AM8459" s="22"/>
      <c r="AN8459" s="22"/>
    </row>
    <row r="8460" spans="37:40">
      <c r="AK8460" s="22"/>
      <c r="AL8460" s="22"/>
      <c r="AM8460" s="22"/>
      <c r="AN8460" s="22"/>
    </row>
    <row r="8461" spans="37:40">
      <c r="AK8461" s="22"/>
      <c r="AL8461" s="22"/>
      <c r="AM8461" s="22"/>
      <c r="AN8461" s="22"/>
    </row>
    <row r="8462" spans="37:40">
      <c r="AK8462" s="22"/>
      <c r="AL8462" s="22"/>
      <c r="AM8462" s="22"/>
      <c r="AN8462" s="22"/>
    </row>
    <row r="8463" spans="37:40">
      <c r="AK8463" s="22"/>
      <c r="AL8463" s="22"/>
      <c r="AM8463" s="22"/>
      <c r="AN8463" s="22"/>
    </row>
    <row r="8464" spans="37:40">
      <c r="AK8464" s="22"/>
      <c r="AL8464" s="22"/>
      <c r="AM8464" s="22"/>
      <c r="AN8464" s="22"/>
    </row>
    <row r="8465" spans="37:40">
      <c r="AK8465" s="22"/>
      <c r="AL8465" s="22"/>
      <c r="AM8465" s="22"/>
      <c r="AN8465" s="22"/>
    </row>
    <row r="8466" spans="37:40">
      <c r="AK8466" s="22"/>
      <c r="AL8466" s="22"/>
      <c r="AM8466" s="22"/>
      <c r="AN8466" s="22"/>
    </row>
    <row r="8467" spans="37:40">
      <c r="AK8467" s="22"/>
      <c r="AL8467" s="22"/>
      <c r="AM8467" s="22"/>
      <c r="AN8467" s="22"/>
    </row>
    <row r="8468" spans="37:40">
      <c r="AK8468" s="22"/>
      <c r="AL8468" s="22"/>
      <c r="AM8468" s="22"/>
      <c r="AN8468" s="22"/>
    </row>
    <row r="8469" spans="37:40">
      <c r="AK8469" s="22"/>
      <c r="AL8469" s="22"/>
      <c r="AM8469" s="22"/>
      <c r="AN8469" s="22"/>
    </row>
    <row r="8470" spans="37:40">
      <c r="AK8470" s="22"/>
      <c r="AL8470" s="22"/>
      <c r="AM8470" s="22"/>
      <c r="AN8470" s="22"/>
    </row>
    <row r="8471" spans="37:40">
      <c r="AK8471" s="22"/>
      <c r="AL8471" s="22"/>
      <c r="AM8471" s="22"/>
      <c r="AN8471" s="22"/>
    </row>
    <row r="8472" spans="37:40">
      <c r="AK8472" s="22"/>
      <c r="AL8472" s="22"/>
      <c r="AM8472" s="22"/>
      <c r="AN8472" s="22"/>
    </row>
    <row r="8473" spans="37:40">
      <c r="AK8473" s="22"/>
      <c r="AL8473" s="22"/>
      <c r="AM8473" s="22"/>
      <c r="AN8473" s="22"/>
    </row>
    <row r="8474" spans="37:40">
      <c r="AK8474" s="22"/>
      <c r="AL8474" s="22"/>
      <c r="AM8474" s="22"/>
      <c r="AN8474" s="22"/>
    </row>
    <row r="8475" spans="37:40">
      <c r="AK8475" s="22"/>
      <c r="AL8475" s="22"/>
      <c r="AM8475" s="22"/>
      <c r="AN8475" s="22"/>
    </row>
    <row r="8476" spans="37:40">
      <c r="AK8476" s="22"/>
      <c r="AL8476" s="22"/>
      <c r="AM8476" s="22"/>
      <c r="AN8476" s="22"/>
    </row>
    <row r="8477" spans="37:40">
      <c r="AK8477" s="22"/>
      <c r="AL8477" s="22"/>
      <c r="AM8477" s="22"/>
      <c r="AN8477" s="22"/>
    </row>
    <row r="8478" spans="37:40">
      <c r="AK8478" s="22"/>
      <c r="AL8478" s="22"/>
      <c r="AM8478" s="22"/>
      <c r="AN8478" s="22"/>
    </row>
    <row r="8479" spans="37:40">
      <c r="AK8479" s="22"/>
      <c r="AL8479" s="22"/>
      <c r="AM8479" s="22"/>
      <c r="AN8479" s="22"/>
    </row>
    <row r="8480" spans="37:40">
      <c r="AK8480" s="22"/>
      <c r="AL8480" s="22"/>
      <c r="AM8480" s="22"/>
      <c r="AN8480" s="22"/>
    </row>
    <row r="8481" spans="37:40">
      <c r="AK8481" s="22"/>
      <c r="AL8481" s="22"/>
      <c r="AM8481" s="22"/>
      <c r="AN8481" s="22"/>
    </row>
    <row r="8482" spans="37:40">
      <c r="AK8482" s="22"/>
      <c r="AL8482" s="22"/>
      <c r="AM8482" s="22"/>
      <c r="AN8482" s="22"/>
    </row>
    <row r="8483" spans="37:40">
      <c r="AK8483" s="22"/>
      <c r="AL8483" s="22"/>
      <c r="AM8483" s="22"/>
      <c r="AN8483" s="22"/>
    </row>
    <row r="8484" spans="37:40">
      <c r="AK8484" s="22"/>
      <c r="AL8484" s="22"/>
      <c r="AM8484" s="22"/>
      <c r="AN8484" s="22"/>
    </row>
    <row r="8485" spans="37:40">
      <c r="AK8485" s="22"/>
      <c r="AL8485" s="22"/>
      <c r="AM8485" s="22"/>
      <c r="AN8485" s="22"/>
    </row>
    <row r="8486" spans="37:40">
      <c r="AK8486" s="22"/>
      <c r="AL8486" s="22"/>
      <c r="AM8486" s="22"/>
      <c r="AN8486" s="22"/>
    </row>
    <row r="8487" spans="37:40">
      <c r="AK8487" s="22"/>
      <c r="AL8487" s="22"/>
      <c r="AM8487" s="22"/>
      <c r="AN8487" s="22"/>
    </row>
    <row r="8488" spans="37:40">
      <c r="AK8488" s="22"/>
      <c r="AL8488" s="22"/>
      <c r="AM8488" s="22"/>
      <c r="AN8488" s="22"/>
    </row>
    <row r="8489" spans="37:40">
      <c r="AK8489" s="22"/>
      <c r="AL8489" s="22"/>
      <c r="AM8489" s="22"/>
      <c r="AN8489" s="22"/>
    </row>
    <row r="8490" spans="37:40">
      <c r="AK8490" s="22"/>
      <c r="AL8490" s="22"/>
      <c r="AM8490" s="22"/>
      <c r="AN8490" s="22"/>
    </row>
    <row r="8491" spans="37:40">
      <c r="AK8491" s="22"/>
      <c r="AL8491" s="22"/>
      <c r="AM8491" s="22"/>
      <c r="AN8491" s="22"/>
    </row>
    <row r="8492" spans="37:40">
      <c r="AK8492" s="22"/>
      <c r="AL8492" s="22"/>
      <c r="AM8492" s="22"/>
      <c r="AN8492" s="22"/>
    </row>
    <row r="8493" spans="37:40">
      <c r="AK8493" s="22"/>
      <c r="AL8493" s="22"/>
      <c r="AM8493" s="22"/>
      <c r="AN8493" s="22"/>
    </row>
    <row r="8494" spans="37:40">
      <c r="AK8494" s="22"/>
      <c r="AL8494" s="22"/>
      <c r="AM8494" s="22"/>
      <c r="AN8494" s="22"/>
    </row>
    <row r="8495" spans="37:40">
      <c r="AK8495" s="22"/>
      <c r="AL8495" s="22"/>
      <c r="AM8495" s="22"/>
      <c r="AN8495" s="22"/>
    </row>
    <row r="8496" spans="37:40">
      <c r="AK8496" s="22"/>
      <c r="AL8496" s="22"/>
      <c r="AM8496" s="22"/>
      <c r="AN8496" s="22"/>
    </row>
    <row r="8497" spans="37:40">
      <c r="AK8497" s="22"/>
      <c r="AL8497" s="22"/>
      <c r="AM8497" s="22"/>
      <c r="AN8497" s="22"/>
    </row>
    <row r="8498" spans="37:40">
      <c r="AK8498" s="22"/>
      <c r="AL8498" s="22"/>
      <c r="AM8498" s="22"/>
      <c r="AN8498" s="22"/>
    </row>
    <row r="8499" spans="37:40">
      <c r="AK8499" s="22"/>
      <c r="AL8499" s="22"/>
      <c r="AM8499" s="22"/>
      <c r="AN8499" s="22"/>
    </row>
    <row r="8500" spans="37:40">
      <c r="AK8500" s="22"/>
      <c r="AL8500" s="22"/>
      <c r="AM8500" s="22"/>
      <c r="AN8500" s="22"/>
    </row>
    <row r="8501" spans="37:40">
      <c r="AK8501" s="22"/>
      <c r="AL8501" s="22"/>
      <c r="AM8501" s="22"/>
      <c r="AN8501" s="22"/>
    </row>
    <row r="8502" spans="37:40">
      <c r="AK8502" s="22"/>
      <c r="AL8502" s="22"/>
      <c r="AM8502" s="22"/>
      <c r="AN8502" s="22"/>
    </row>
    <row r="8503" spans="37:40">
      <c r="AK8503" s="22"/>
      <c r="AL8503" s="22"/>
      <c r="AM8503" s="22"/>
      <c r="AN8503" s="22"/>
    </row>
    <row r="8504" spans="37:40">
      <c r="AK8504" s="22"/>
      <c r="AL8504" s="22"/>
      <c r="AM8504" s="22"/>
      <c r="AN8504" s="22"/>
    </row>
    <row r="8505" spans="37:40">
      <c r="AK8505" s="22"/>
      <c r="AL8505" s="22"/>
      <c r="AM8505" s="22"/>
      <c r="AN8505" s="22"/>
    </row>
    <row r="8506" spans="37:40">
      <c r="AK8506" s="22"/>
      <c r="AL8506" s="22"/>
      <c r="AM8506" s="22"/>
      <c r="AN8506" s="22"/>
    </row>
    <row r="8507" spans="37:40">
      <c r="AK8507" s="22"/>
      <c r="AL8507" s="22"/>
      <c r="AM8507" s="22"/>
      <c r="AN8507" s="22"/>
    </row>
    <row r="8508" spans="37:40">
      <c r="AK8508" s="22"/>
      <c r="AL8508" s="22"/>
      <c r="AM8508" s="22"/>
      <c r="AN8508" s="22"/>
    </row>
    <row r="8509" spans="37:40">
      <c r="AK8509" s="22"/>
      <c r="AL8509" s="22"/>
      <c r="AM8509" s="22"/>
      <c r="AN8509" s="22"/>
    </row>
    <row r="8510" spans="37:40">
      <c r="AK8510" s="22"/>
      <c r="AL8510" s="22"/>
      <c r="AM8510" s="22"/>
      <c r="AN8510" s="22"/>
    </row>
    <row r="8511" spans="37:40">
      <c r="AK8511" s="22"/>
      <c r="AL8511" s="22"/>
      <c r="AM8511" s="22"/>
      <c r="AN8511" s="22"/>
    </row>
    <row r="8512" spans="37:40">
      <c r="AK8512" s="22"/>
      <c r="AL8512" s="22"/>
      <c r="AM8512" s="22"/>
      <c r="AN8512" s="22"/>
    </row>
    <row r="8513" spans="37:40">
      <c r="AK8513" s="22"/>
      <c r="AL8513" s="22"/>
      <c r="AM8513" s="22"/>
      <c r="AN8513" s="22"/>
    </row>
    <row r="8514" spans="37:40">
      <c r="AK8514" s="22"/>
      <c r="AL8514" s="22"/>
      <c r="AM8514" s="22"/>
      <c r="AN8514" s="22"/>
    </row>
    <row r="8515" spans="37:40">
      <c r="AK8515" s="22"/>
      <c r="AL8515" s="22"/>
      <c r="AM8515" s="22"/>
      <c r="AN8515" s="22"/>
    </row>
    <row r="8516" spans="37:40">
      <c r="AK8516" s="22"/>
      <c r="AL8516" s="22"/>
      <c r="AM8516" s="22"/>
      <c r="AN8516" s="22"/>
    </row>
    <row r="8517" spans="37:40">
      <c r="AK8517" s="22"/>
      <c r="AL8517" s="22"/>
      <c r="AM8517" s="22"/>
      <c r="AN8517" s="22"/>
    </row>
    <row r="8518" spans="37:40">
      <c r="AK8518" s="22"/>
      <c r="AL8518" s="22"/>
      <c r="AM8518" s="22"/>
      <c r="AN8518" s="22"/>
    </row>
    <row r="8519" spans="37:40">
      <c r="AK8519" s="22"/>
      <c r="AL8519" s="22"/>
      <c r="AM8519" s="22"/>
      <c r="AN8519" s="22"/>
    </row>
    <row r="8520" spans="37:40">
      <c r="AK8520" s="22"/>
      <c r="AL8520" s="22"/>
      <c r="AM8520" s="22"/>
      <c r="AN8520" s="22"/>
    </row>
    <row r="8521" spans="37:40">
      <c r="AK8521" s="22"/>
      <c r="AL8521" s="22"/>
      <c r="AM8521" s="22"/>
      <c r="AN8521" s="22"/>
    </row>
    <row r="8522" spans="37:40">
      <c r="AK8522" s="22"/>
      <c r="AL8522" s="22"/>
      <c r="AM8522" s="22"/>
      <c r="AN8522" s="22"/>
    </row>
    <row r="8523" spans="37:40">
      <c r="AK8523" s="22"/>
      <c r="AL8523" s="22"/>
      <c r="AM8523" s="22"/>
      <c r="AN8523" s="22"/>
    </row>
    <row r="8524" spans="37:40">
      <c r="AK8524" s="22"/>
      <c r="AL8524" s="22"/>
      <c r="AM8524" s="22"/>
      <c r="AN8524" s="22"/>
    </row>
    <row r="8525" spans="37:40">
      <c r="AK8525" s="22"/>
      <c r="AL8525" s="22"/>
      <c r="AM8525" s="22"/>
      <c r="AN8525" s="22"/>
    </row>
    <row r="8526" spans="37:40">
      <c r="AK8526" s="22"/>
      <c r="AL8526" s="22"/>
      <c r="AM8526" s="22"/>
      <c r="AN8526" s="22"/>
    </row>
    <row r="8527" spans="37:40">
      <c r="AK8527" s="22"/>
      <c r="AL8527" s="22"/>
      <c r="AM8527" s="22"/>
      <c r="AN8527" s="22"/>
    </row>
    <row r="8528" spans="37:40">
      <c r="AK8528" s="22"/>
      <c r="AL8528" s="22"/>
      <c r="AM8528" s="22"/>
      <c r="AN8528" s="22"/>
    </row>
    <row r="8529" spans="37:40">
      <c r="AK8529" s="22"/>
      <c r="AL8529" s="22"/>
      <c r="AM8529" s="22"/>
      <c r="AN8529" s="22"/>
    </row>
    <row r="8530" spans="37:40">
      <c r="AK8530" s="22"/>
      <c r="AL8530" s="22"/>
      <c r="AM8530" s="22"/>
      <c r="AN8530" s="22"/>
    </row>
    <row r="8531" spans="37:40">
      <c r="AK8531" s="22"/>
      <c r="AL8531" s="22"/>
      <c r="AM8531" s="22"/>
      <c r="AN8531" s="22"/>
    </row>
    <row r="8532" spans="37:40">
      <c r="AK8532" s="22"/>
      <c r="AL8532" s="22"/>
      <c r="AM8532" s="22"/>
      <c r="AN8532" s="22"/>
    </row>
    <row r="8533" spans="37:40">
      <c r="AK8533" s="22"/>
      <c r="AL8533" s="22"/>
      <c r="AM8533" s="22"/>
      <c r="AN8533" s="22"/>
    </row>
    <row r="8534" spans="37:40">
      <c r="AK8534" s="22"/>
      <c r="AL8534" s="22"/>
      <c r="AM8534" s="22"/>
      <c r="AN8534" s="22"/>
    </row>
    <row r="8535" spans="37:40">
      <c r="AK8535" s="22"/>
      <c r="AL8535" s="22"/>
      <c r="AM8535" s="22"/>
      <c r="AN8535" s="22"/>
    </row>
    <row r="8536" spans="37:40">
      <c r="AK8536" s="22"/>
      <c r="AL8536" s="22"/>
      <c r="AM8536" s="22"/>
      <c r="AN8536" s="22"/>
    </row>
    <row r="8537" spans="37:40">
      <c r="AK8537" s="22"/>
      <c r="AL8537" s="22"/>
      <c r="AM8537" s="22"/>
      <c r="AN8537" s="22"/>
    </row>
    <row r="8538" spans="37:40">
      <c r="AK8538" s="22"/>
      <c r="AL8538" s="22"/>
      <c r="AM8538" s="22"/>
      <c r="AN8538" s="22"/>
    </row>
    <row r="8539" spans="37:40">
      <c r="AK8539" s="22"/>
      <c r="AL8539" s="22"/>
      <c r="AM8539" s="22"/>
      <c r="AN8539" s="22"/>
    </row>
    <row r="8540" spans="37:40">
      <c r="AK8540" s="22"/>
      <c r="AL8540" s="22"/>
      <c r="AM8540" s="22"/>
      <c r="AN8540" s="22"/>
    </row>
    <row r="8541" spans="37:40">
      <c r="AK8541" s="22"/>
      <c r="AL8541" s="22"/>
      <c r="AM8541" s="22"/>
      <c r="AN8541" s="22"/>
    </row>
    <row r="8542" spans="37:40">
      <c r="AK8542" s="22"/>
      <c r="AL8542" s="22"/>
      <c r="AM8542" s="22"/>
      <c r="AN8542" s="22"/>
    </row>
    <row r="8543" spans="37:40">
      <c r="AK8543" s="22"/>
      <c r="AL8543" s="22"/>
      <c r="AM8543" s="22"/>
      <c r="AN8543" s="22"/>
    </row>
    <row r="8544" spans="37:40">
      <c r="AK8544" s="22"/>
      <c r="AL8544" s="22"/>
      <c r="AM8544" s="22"/>
      <c r="AN8544" s="22"/>
    </row>
    <row r="8545" spans="37:40">
      <c r="AK8545" s="22"/>
      <c r="AL8545" s="22"/>
      <c r="AM8545" s="22"/>
      <c r="AN8545" s="22"/>
    </row>
    <row r="8546" spans="37:40">
      <c r="AK8546" s="22"/>
      <c r="AL8546" s="22"/>
      <c r="AM8546" s="22"/>
      <c r="AN8546" s="22"/>
    </row>
    <row r="8547" spans="37:40">
      <c r="AK8547" s="22"/>
      <c r="AL8547" s="22"/>
      <c r="AM8547" s="22"/>
      <c r="AN8547" s="22"/>
    </row>
    <row r="8548" spans="37:40">
      <c r="AK8548" s="22"/>
      <c r="AL8548" s="22"/>
      <c r="AM8548" s="22"/>
      <c r="AN8548" s="22"/>
    </row>
    <row r="8549" spans="37:40">
      <c r="AK8549" s="22"/>
      <c r="AL8549" s="22"/>
      <c r="AM8549" s="22"/>
      <c r="AN8549" s="22"/>
    </row>
    <row r="8550" spans="37:40">
      <c r="AK8550" s="22"/>
      <c r="AL8550" s="22"/>
      <c r="AM8550" s="22"/>
      <c r="AN8550" s="22"/>
    </row>
    <row r="8551" spans="37:40">
      <c r="AK8551" s="22"/>
      <c r="AL8551" s="22"/>
      <c r="AM8551" s="22"/>
      <c r="AN8551" s="22"/>
    </row>
    <row r="8552" spans="37:40">
      <c r="AK8552" s="22"/>
      <c r="AL8552" s="22"/>
      <c r="AM8552" s="22"/>
      <c r="AN8552" s="22"/>
    </row>
    <row r="8553" spans="37:40">
      <c r="AK8553" s="22"/>
      <c r="AL8553" s="22"/>
      <c r="AM8553" s="22"/>
      <c r="AN8553" s="22"/>
    </row>
    <row r="8554" spans="37:40">
      <c r="AK8554" s="22"/>
      <c r="AL8554" s="22"/>
      <c r="AM8554" s="22"/>
      <c r="AN8554" s="22"/>
    </row>
    <row r="8555" spans="37:40">
      <c r="AK8555" s="22"/>
      <c r="AL8555" s="22"/>
      <c r="AM8555" s="22"/>
      <c r="AN8555" s="22"/>
    </row>
    <row r="8556" spans="37:40">
      <c r="AK8556" s="22"/>
      <c r="AL8556" s="22"/>
      <c r="AM8556" s="22"/>
      <c r="AN8556" s="22"/>
    </row>
    <row r="8557" spans="37:40">
      <c r="AK8557" s="22"/>
      <c r="AL8557" s="22"/>
      <c r="AM8557" s="22"/>
      <c r="AN8557" s="22"/>
    </row>
    <row r="8558" spans="37:40">
      <c r="AK8558" s="22"/>
      <c r="AL8558" s="22"/>
      <c r="AM8558" s="22"/>
      <c r="AN8558" s="22"/>
    </row>
    <row r="8559" spans="37:40">
      <c r="AK8559" s="22"/>
      <c r="AL8559" s="22"/>
      <c r="AM8559" s="22"/>
      <c r="AN8559" s="22"/>
    </row>
    <row r="8560" spans="37:40">
      <c r="AK8560" s="22"/>
      <c r="AL8560" s="22"/>
      <c r="AM8560" s="22"/>
      <c r="AN8560" s="22"/>
    </row>
    <row r="8561" spans="37:40">
      <c r="AK8561" s="22"/>
      <c r="AL8561" s="22"/>
      <c r="AM8561" s="22"/>
      <c r="AN8561" s="22"/>
    </row>
    <row r="8562" spans="37:40">
      <c r="AK8562" s="22"/>
      <c r="AL8562" s="22"/>
      <c r="AM8562" s="22"/>
      <c r="AN8562" s="22"/>
    </row>
    <row r="8563" spans="37:40">
      <c r="AK8563" s="22"/>
      <c r="AL8563" s="22"/>
      <c r="AM8563" s="22"/>
      <c r="AN8563" s="22"/>
    </row>
    <row r="8564" spans="37:40">
      <c r="AK8564" s="22"/>
      <c r="AL8564" s="22"/>
      <c r="AM8564" s="22"/>
      <c r="AN8564" s="22"/>
    </row>
    <row r="8565" spans="37:40">
      <c r="AK8565" s="22"/>
      <c r="AL8565" s="22"/>
      <c r="AM8565" s="22"/>
      <c r="AN8565" s="22"/>
    </row>
    <row r="8566" spans="37:40">
      <c r="AK8566" s="22"/>
      <c r="AL8566" s="22"/>
      <c r="AM8566" s="22"/>
      <c r="AN8566" s="22"/>
    </row>
    <row r="8567" spans="37:40">
      <c r="AK8567" s="22"/>
      <c r="AL8567" s="22"/>
      <c r="AM8567" s="22"/>
      <c r="AN8567" s="22"/>
    </row>
    <row r="8568" spans="37:40">
      <c r="AK8568" s="22"/>
      <c r="AL8568" s="22"/>
      <c r="AM8568" s="22"/>
      <c r="AN8568" s="22"/>
    </row>
    <row r="8569" spans="37:40">
      <c r="AK8569" s="22"/>
      <c r="AL8569" s="22"/>
      <c r="AM8569" s="22"/>
      <c r="AN8569" s="22"/>
    </row>
    <row r="8570" spans="37:40">
      <c r="AK8570" s="22"/>
      <c r="AL8570" s="22"/>
      <c r="AM8570" s="22"/>
      <c r="AN8570" s="22"/>
    </row>
    <row r="8571" spans="37:40">
      <c r="AK8571" s="22"/>
      <c r="AL8571" s="22"/>
      <c r="AM8571" s="22"/>
      <c r="AN8571" s="22"/>
    </row>
    <row r="8572" spans="37:40">
      <c r="AK8572" s="22"/>
      <c r="AL8572" s="22"/>
      <c r="AM8572" s="22"/>
      <c r="AN8572" s="22"/>
    </row>
    <row r="8573" spans="37:40">
      <c r="AK8573" s="22"/>
      <c r="AL8573" s="22"/>
      <c r="AM8573" s="22"/>
      <c r="AN8573" s="22"/>
    </row>
    <row r="8574" spans="37:40">
      <c r="AK8574" s="22"/>
      <c r="AL8574" s="22"/>
      <c r="AM8574" s="22"/>
      <c r="AN8574" s="22"/>
    </row>
    <row r="8575" spans="37:40">
      <c r="AK8575" s="22"/>
      <c r="AL8575" s="22"/>
      <c r="AM8575" s="22"/>
      <c r="AN8575" s="22"/>
    </row>
    <row r="8576" spans="37:40">
      <c r="AK8576" s="22"/>
      <c r="AL8576" s="22"/>
      <c r="AM8576" s="22"/>
      <c r="AN8576" s="22"/>
    </row>
    <row r="8577" spans="37:40">
      <c r="AK8577" s="22"/>
      <c r="AL8577" s="22"/>
      <c r="AM8577" s="22"/>
      <c r="AN8577" s="22"/>
    </row>
    <row r="8578" spans="37:40">
      <c r="AK8578" s="22"/>
      <c r="AL8578" s="22"/>
      <c r="AM8578" s="22"/>
      <c r="AN8578" s="22"/>
    </row>
    <row r="8579" spans="37:40">
      <c r="AK8579" s="22"/>
      <c r="AL8579" s="22"/>
      <c r="AM8579" s="22"/>
      <c r="AN8579" s="22"/>
    </row>
    <row r="8580" spans="37:40">
      <c r="AK8580" s="22"/>
      <c r="AL8580" s="22"/>
      <c r="AM8580" s="22"/>
      <c r="AN8580" s="22"/>
    </row>
    <row r="8581" spans="37:40">
      <c r="AK8581" s="22"/>
      <c r="AL8581" s="22"/>
      <c r="AM8581" s="22"/>
      <c r="AN8581" s="22"/>
    </row>
    <row r="8582" spans="37:40">
      <c r="AK8582" s="22"/>
      <c r="AL8582" s="22"/>
      <c r="AM8582" s="22"/>
      <c r="AN8582" s="22"/>
    </row>
    <row r="8583" spans="37:40">
      <c r="AK8583" s="22"/>
      <c r="AL8583" s="22"/>
      <c r="AM8583" s="22"/>
      <c r="AN8583" s="22"/>
    </row>
    <row r="8584" spans="37:40">
      <c r="AK8584" s="22"/>
      <c r="AL8584" s="22"/>
      <c r="AM8584" s="22"/>
      <c r="AN8584" s="22"/>
    </row>
    <row r="8585" spans="37:40">
      <c r="AK8585" s="22"/>
      <c r="AL8585" s="22"/>
      <c r="AM8585" s="22"/>
      <c r="AN8585" s="22"/>
    </row>
    <row r="8586" spans="37:40">
      <c r="AK8586" s="22"/>
      <c r="AL8586" s="22"/>
      <c r="AM8586" s="22"/>
      <c r="AN8586" s="22"/>
    </row>
    <row r="8587" spans="37:40">
      <c r="AK8587" s="22"/>
      <c r="AL8587" s="22"/>
      <c r="AM8587" s="22"/>
      <c r="AN8587" s="22"/>
    </row>
    <row r="8588" spans="37:40">
      <c r="AK8588" s="22"/>
      <c r="AL8588" s="22"/>
      <c r="AM8588" s="22"/>
      <c r="AN8588" s="22"/>
    </row>
    <row r="8589" spans="37:40">
      <c r="AK8589" s="22"/>
      <c r="AL8589" s="22"/>
      <c r="AM8589" s="22"/>
      <c r="AN8589" s="22"/>
    </row>
    <row r="8590" spans="37:40">
      <c r="AK8590" s="22"/>
      <c r="AL8590" s="22"/>
      <c r="AM8590" s="22"/>
      <c r="AN8590" s="22"/>
    </row>
    <row r="8591" spans="37:40">
      <c r="AK8591" s="22"/>
      <c r="AL8591" s="22"/>
      <c r="AM8591" s="22"/>
      <c r="AN8591" s="22"/>
    </row>
    <row r="8592" spans="37:40">
      <c r="AK8592" s="22"/>
      <c r="AL8592" s="22"/>
      <c r="AM8592" s="22"/>
      <c r="AN8592" s="22"/>
    </row>
    <row r="8593" spans="37:40">
      <c r="AK8593" s="22"/>
      <c r="AL8593" s="22"/>
      <c r="AM8593" s="22"/>
      <c r="AN8593" s="22"/>
    </row>
    <row r="8594" spans="37:40">
      <c r="AK8594" s="22"/>
      <c r="AL8594" s="22"/>
      <c r="AM8594" s="22"/>
      <c r="AN8594" s="22"/>
    </row>
    <row r="8595" spans="37:40">
      <c r="AK8595" s="22"/>
      <c r="AL8595" s="22"/>
      <c r="AM8595" s="22"/>
      <c r="AN8595" s="22"/>
    </row>
    <row r="8596" spans="37:40">
      <c r="AK8596" s="22"/>
      <c r="AL8596" s="22"/>
      <c r="AM8596" s="22"/>
      <c r="AN8596" s="22"/>
    </row>
    <row r="8597" spans="37:40">
      <c r="AK8597" s="22"/>
      <c r="AL8597" s="22"/>
      <c r="AM8597" s="22"/>
      <c r="AN8597" s="22"/>
    </row>
    <row r="8598" spans="37:40">
      <c r="AK8598" s="22"/>
      <c r="AL8598" s="22"/>
      <c r="AM8598" s="22"/>
      <c r="AN8598" s="22"/>
    </row>
    <row r="8599" spans="37:40">
      <c r="AK8599" s="22"/>
      <c r="AL8599" s="22"/>
      <c r="AM8599" s="22"/>
      <c r="AN8599" s="22"/>
    </row>
    <row r="8600" spans="37:40">
      <c r="AK8600" s="22"/>
      <c r="AL8600" s="22"/>
      <c r="AM8600" s="22"/>
      <c r="AN8600" s="22"/>
    </row>
    <row r="8601" spans="37:40">
      <c r="AK8601" s="22"/>
      <c r="AL8601" s="22"/>
      <c r="AM8601" s="22"/>
      <c r="AN8601" s="22"/>
    </row>
    <row r="8602" spans="37:40">
      <c r="AK8602" s="22"/>
      <c r="AL8602" s="22"/>
      <c r="AM8602" s="22"/>
      <c r="AN8602" s="22"/>
    </row>
    <row r="8603" spans="37:40">
      <c r="AK8603" s="22"/>
      <c r="AL8603" s="22"/>
      <c r="AM8603" s="22"/>
      <c r="AN8603" s="22"/>
    </row>
    <row r="8604" spans="37:40">
      <c r="AK8604" s="22"/>
      <c r="AL8604" s="22"/>
      <c r="AM8604" s="22"/>
      <c r="AN8604" s="22"/>
    </row>
    <row r="8605" spans="37:40">
      <c r="AK8605" s="22"/>
      <c r="AL8605" s="22"/>
      <c r="AM8605" s="22"/>
      <c r="AN8605" s="22"/>
    </row>
    <row r="8606" spans="37:40">
      <c r="AK8606" s="22"/>
      <c r="AL8606" s="22"/>
      <c r="AM8606" s="22"/>
      <c r="AN8606" s="22"/>
    </row>
    <row r="8607" spans="37:40">
      <c r="AK8607" s="22"/>
      <c r="AL8607" s="22"/>
      <c r="AM8607" s="22"/>
      <c r="AN8607" s="22"/>
    </row>
    <row r="8608" spans="37:40">
      <c r="AK8608" s="22"/>
      <c r="AL8608" s="22"/>
      <c r="AM8608" s="22"/>
      <c r="AN8608" s="22"/>
    </row>
    <row r="8609" spans="37:40">
      <c r="AK8609" s="22"/>
      <c r="AL8609" s="22"/>
      <c r="AM8609" s="22"/>
      <c r="AN8609" s="22"/>
    </row>
    <row r="8610" spans="37:40">
      <c r="AK8610" s="22"/>
      <c r="AL8610" s="22"/>
      <c r="AM8610" s="22"/>
      <c r="AN8610" s="22"/>
    </row>
    <row r="8611" spans="37:40">
      <c r="AK8611" s="22"/>
      <c r="AL8611" s="22"/>
      <c r="AM8611" s="22"/>
      <c r="AN8611" s="22"/>
    </row>
    <row r="8612" spans="37:40">
      <c r="AK8612" s="22"/>
      <c r="AL8612" s="22"/>
      <c r="AM8612" s="22"/>
      <c r="AN8612" s="22"/>
    </row>
    <row r="8613" spans="37:40">
      <c r="AK8613" s="22"/>
      <c r="AL8613" s="22"/>
      <c r="AM8613" s="22"/>
      <c r="AN8613" s="22"/>
    </row>
    <row r="8614" spans="37:40">
      <c r="AK8614" s="22"/>
      <c r="AL8614" s="22"/>
      <c r="AM8614" s="22"/>
      <c r="AN8614" s="22"/>
    </row>
    <row r="8615" spans="37:40">
      <c r="AK8615" s="22"/>
      <c r="AL8615" s="22"/>
      <c r="AM8615" s="22"/>
      <c r="AN8615" s="22"/>
    </row>
    <row r="8616" spans="37:40">
      <c r="AK8616" s="22"/>
      <c r="AL8616" s="22"/>
      <c r="AM8616" s="22"/>
      <c r="AN8616" s="22"/>
    </row>
    <row r="8617" spans="37:40">
      <c r="AK8617" s="22"/>
      <c r="AL8617" s="22"/>
      <c r="AM8617" s="22"/>
      <c r="AN8617" s="22"/>
    </row>
    <row r="8618" spans="37:40">
      <c r="AK8618" s="22"/>
      <c r="AL8618" s="22"/>
      <c r="AM8618" s="22"/>
      <c r="AN8618" s="22"/>
    </row>
    <row r="8619" spans="37:40">
      <c r="AK8619" s="22"/>
      <c r="AL8619" s="22"/>
      <c r="AM8619" s="22"/>
      <c r="AN8619" s="22"/>
    </row>
    <row r="8620" spans="37:40">
      <c r="AK8620" s="22"/>
      <c r="AL8620" s="22"/>
      <c r="AM8620" s="22"/>
      <c r="AN8620" s="22"/>
    </row>
    <row r="8621" spans="37:40">
      <c r="AK8621" s="22"/>
      <c r="AL8621" s="22"/>
      <c r="AM8621" s="22"/>
      <c r="AN8621" s="22"/>
    </row>
    <row r="8622" spans="37:40">
      <c r="AK8622" s="22"/>
      <c r="AL8622" s="22"/>
      <c r="AM8622" s="22"/>
      <c r="AN8622" s="22"/>
    </row>
    <row r="8623" spans="37:40">
      <c r="AK8623" s="22"/>
      <c r="AL8623" s="22"/>
      <c r="AM8623" s="22"/>
      <c r="AN8623" s="22"/>
    </row>
    <row r="8624" spans="37:40">
      <c r="AK8624" s="22"/>
      <c r="AL8624" s="22"/>
      <c r="AM8624" s="22"/>
      <c r="AN8624" s="22"/>
    </row>
    <row r="8625" spans="37:40">
      <c r="AK8625" s="22"/>
      <c r="AL8625" s="22"/>
      <c r="AM8625" s="22"/>
      <c r="AN8625" s="22"/>
    </row>
    <row r="8626" spans="37:40">
      <c r="AK8626" s="22"/>
      <c r="AL8626" s="22"/>
      <c r="AM8626" s="22"/>
      <c r="AN8626" s="22"/>
    </row>
    <row r="8627" spans="37:40">
      <c r="AK8627" s="22"/>
      <c r="AL8627" s="22"/>
      <c r="AM8627" s="22"/>
      <c r="AN8627" s="22"/>
    </row>
    <row r="8628" spans="37:40">
      <c r="AK8628" s="22"/>
      <c r="AL8628" s="22"/>
      <c r="AM8628" s="22"/>
      <c r="AN8628" s="22"/>
    </row>
    <row r="8629" spans="37:40">
      <c r="AK8629" s="22"/>
      <c r="AL8629" s="22"/>
      <c r="AM8629" s="22"/>
      <c r="AN8629" s="22"/>
    </row>
    <row r="8630" spans="37:40">
      <c r="AK8630" s="22"/>
      <c r="AL8630" s="22"/>
      <c r="AM8630" s="22"/>
      <c r="AN8630" s="22"/>
    </row>
    <row r="8631" spans="37:40">
      <c r="AK8631" s="22"/>
      <c r="AL8631" s="22"/>
      <c r="AM8631" s="22"/>
      <c r="AN8631" s="22"/>
    </row>
    <row r="8632" spans="37:40">
      <c r="AK8632" s="22"/>
      <c r="AL8632" s="22"/>
      <c r="AM8632" s="22"/>
      <c r="AN8632" s="22"/>
    </row>
    <row r="8633" spans="37:40">
      <c r="AK8633" s="22"/>
      <c r="AL8633" s="22"/>
      <c r="AM8633" s="22"/>
      <c r="AN8633" s="22"/>
    </row>
    <row r="8634" spans="37:40">
      <c r="AK8634" s="22"/>
      <c r="AL8634" s="22"/>
      <c r="AM8634" s="22"/>
      <c r="AN8634" s="22"/>
    </row>
    <row r="8635" spans="37:40">
      <c r="AK8635" s="22"/>
      <c r="AL8635" s="22"/>
      <c r="AM8635" s="22"/>
      <c r="AN8635" s="22"/>
    </row>
    <row r="8636" spans="37:40">
      <c r="AK8636" s="22"/>
      <c r="AL8636" s="22"/>
      <c r="AM8636" s="22"/>
      <c r="AN8636" s="22"/>
    </row>
    <row r="8637" spans="37:40">
      <c r="AK8637" s="22"/>
      <c r="AL8637" s="22"/>
      <c r="AM8637" s="22"/>
      <c r="AN8637" s="22"/>
    </row>
    <row r="8638" spans="37:40">
      <c r="AK8638" s="22"/>
      <c r="AL8638" s="22"/>
      <c r="AM8638" s="22"/>
      <c r="AN8638" s="22"/>
    </row>
    <row r="8639" spans="37:40">
      <c r="AK8639" s="22"/>
      <c r="AL8639" s="22"/>
      <c r="AM8639" s="22"/>
      <c r="AN8639" s="22"/>
    </row>
    <row r="8640" spans="37:40">
      <c r="AK8640" s="22"/>
      <c r="AL8640" s="22"/>
      <c r="AM8640" s="22"/>
      <c r="AN8640" s="22"/>
    </row>
    <row r="8641" spans="37:40">
      <c r="AK8641" s="22"/>
      <c r="AL8641" s="22"/>
      <c r="AM8641" s="22"/>
      <c r="AN8641" s="22"/>
    </row>
    <row r="8642" spans="37:40">
      <c r="AK8642" s="22"/>
      <c r="AL8642" s="22"/>
      <c r="AM8642" s="22"/>
      <c r="AN8642" s="22"/>
    </row>
    <row r="8643" spans="37:40">
      <c r="AK8643" s="22"/>
      <c r="AL8643" s="22"/>
      <c r="AM8643" s="22"/>
      <c r="AN8643" s="22"/>
    </row>
    <row r="8644" spans="37:40">
      <c r="AK8644" s="22"/>
      <c r="AL8644" s="22"/>
      <c r="AM8644" s="22"/>
      <c r="AN8644" s="22"/>
    </row>
    <row r="8645" spans="37:40">
      <c r="AK8645" s="22"/>
      <c r="AL8645" s="22"/>
      <c r="AM8645" s="22"/>
      <c r="AN8645" s="22"/>
    </row>
    <row r="8646" spans="37:40">
      <c r="AK8646" s="22"/>
      <c r="AL8646" s="22"/>
      <c r="AM8646" s="22"/>
      <c r="AN8646" s="22"/>
    </row>
    <row r="8647" spans="37:40">
      <c r="AK8647" s="22"/>
      <c r="AL8647" s="22"/>
      <c r="AM8647" s="22"/>
      <c r="AN8647" s="22"/>
    </row>
    <row r="8648" spans="37:40">
      <c r="AK8648" s="22"/>
      <c r="AL8648" s="22"/>
      <c r="AM8648" s="22"/>
      <c r="AN8648" s="22"/>
    </row>
    <row r="8649" spans="37:40">
      <c r="AK8649" s="22"/>
      <c r="AL8649" s="22"/>
      <c r="AM8649" s="22"/>
      <c r="AN8649" s="22"/>
    </row>
    <row r="8650" spans="37:40">
      <c r="AK8650" s="22"/>
      <c r="AL8650" s="22"/>
      <c r="AM8650" s="22"/>
      <c r="AN8650" s="22"/>
    </row>
    <row r="8651" spans="37:40">
      <c r="AK8651" s="22"/>
      <c r="AL8651" s="22"/>
      <c r="AM8651" s="22"/>
      <c r="AN8651" s="22"/>
    </row>
    <row r="8652" spans="37:40">
      <c r="AK8652" s="22"/>
      <c r="AL8652" s="22"/>
      <c r="AM8652" s="22"/>
      <c r="AN8652" s="22"/>
    </row>
    <row r="8653" spans="37:40">
      <c r="AK8653" s="22"/>
      <c r="AL8653" s="22"/>
      <c r="AM8653" s="22"/>
      <c r="AN8653" s="22"/>
    </row>
    <row r="8654" spans="37:40">
      <c r="AK8654" s="22"/>
      <c r="AL8654" s="22"/>
      <c r="AM8654" s="22"/>
      <c r="AN8654" s="22"/>
    </row>
    <row r="8655" spans="37:40">
      <c r="AK8655" s="22"/>
      <c r="AL8655" s="22"/>
      <c r="AM8655" s="22"/>
      <c r="AN8655" s="22"/>
    </row>
    <row r="8656" spans="37:40">
      <c r="AK8656" s="22"/>
      <c r="AL8656" s="22"/>
      <c r="AM8656" s="22"/>
      <c r="AN8656" s="22"/>
    </row>
    <row r="8657" spans="37:40">
      <c r="AK8657" s="22"/>
      <c r="AL8657" s="22"/>
      <c r="AM8657" s="22"/>
      <c r="AN8657" s="22"/>
    </row>
    <row r="8658" spans="37:40">
      <c r="AK8658" s="22"/>
      <c r="AL8658" s="22"/>
      <c r="AM8658" s="22"/>
      <c r="AN8658" s="22"/>
    </row>
    <row r="8659" spans="37:40">
      <c r="AK8659" s="22"/>
      <c r="AL8659" s="22"/>
      <c r="AM8659" s="22"/>
      <c r="AN8659" s="22"/>
    </row>
    <row r="8660" spans="37:40">
      <c r="AK8660" s="22"/>
      <c r="AL8660" s="22"/>
      <c r="AM8660" s="22"/>
      <c r="AN8660" s="22"/>
    </row>
    <row r="8661" spans="37:40">
      <c r="AK8661" s="22"/>
      <c r="AL8661" s="22"/>
      <c r="AM8661" s="22"/>
      <c r="AN8661" s="22"/>
    </row>
    <row r="8662" spans="37:40">
      <c r="AK8662" s="22"/>
      <c r="AL8662" s="22"/>
      <c r="AM8662" s="22"/>
      <c r="AN8662" s="22"/>
    </row>
    <row r="8663" spans="37:40">
      <c r="AK8663" s="22"/>
      <c r="AL8663" s="22"/>
      <c r="AM8663" s="22"/>
      <c r="AN8663" s="22"/>
    </row>
    <row r="8664" spans="37:40">
      <c r="AK8664" s="22"/>
      <c r="AL8664" s="22"/>
      <c r="AM8664" s="22"/>
      <c r="AN8664" s="22"/>
    </row>
    <row r="8665" spans="37:40">
      <c r="AK8665" s="22"/>
      <c r="AL8665" s="22"/>
      <c r="AM8665" s="22"/>
      <c r="AN8665" s="22"/>
    </row>
    <row r="8666" spans="37:40">
      <c r="AK8666" s="22"/>
      <c r="AL8666" s="22"/>
      <c r="AM8666" s="22"/>
      <c r="AN8666" s="22"/>
    </row>
    <row r="8667" spans="37:40">
      <c r="AK8667" s="22"/>
      <c r="AL8667" s="22"/>
      <c r="AM8667" s="22"/>
      <c r="AN8667" s="22"/>
    </row>
    <row r="8668" spans="37:40">
      <c r="AK8668" s="22"/>
      <c r="AL8668" s="22"/>
      <c r="AM8668" s="22"/>
      <c r="AN8668" s="22"/>
    </row>
    <row r="8669" spans="37:40">
      <c r="AK8669" s="22"/>
      <c r="AL8669" s="22"/>
      <c r="AM8669" s="22"/>
      <c r="AN8669" s="22"/>
    </row>
    <row r="8670" spans="37:40">
      <c r="AK8670" s="22"/>
      <c r="AL8670" s="22"/>
      <c r="AM8670" s="22"/>
      <c r="AN8670" s="22"/>
    </row>
    <row r="8671" spans="37:40">
      <c r="AK8671" s="22"/>
      <c r="AL8671" s="22"/>
      <c r="AM8671" s="22"/>
      <c r="AN8671" s="22"/>
    </row>
    <row r="8672" spans="37:40">
      <c r="AK8672" s="22"/>
      <c r="AL8672" s="22"/>
      <c r="AM8672" s="22"/>
      <c r="AN8672" s="22"/>
    </row>
    <row r="8673" spans="37:40">
      <c r="AK8673" s="22"/>
      <c r="AL8673" s="22"/>
      <c r="AM8673" s="22"/>
      <c r="AN8673" s="22"/>
    </row>
    <row r="8674" spans="37:40">
      <c r="AK8674" s="22"/>
      <c r="AL8674" s="22"/>
      <c r="AM8674" s="22"/>
      <c r="AN8674" s="22"/>
    </row>
    <row r="8675" spans="37:40">
      <c r="AK8675" s="22"/>
      <c r="AL8675" s="22"/>
      <c r="AM8675" s="22"/>
      <c r="AN8675" s="22"/>
    </row>
    <row r="8676" spans="37:40">
      <c r="AK8676" s="22"/>
      <c r="AL8676" s="22"/>
      <c r="AM8676" s="22"/>
      <c r="AN8676" s="22"/>
    </row>
    <row r="8677" spans="37:40">
      <c r="AK8677" s="22"/>
      <c r="AL8677" s="22"/>
      <c r="AM8677" s="22"/>
      <c r="AN8677" s="22"/>
    </row>
    <row r="8678" spans="37:40">
      <c r="AK8678" s="22"/>
      <c r="AL8678" s="22"/>
      <c r="AM8678" s="22"/>
      <c r="AN8678" s="22"/>
    </row>
    <row r="8679" spans="37:40">
      <c r="AK8679" s="22"/>
      <c r="AL8679" s="22"/>
      <c r="AM8679" s="22"/>
      <c r="AN8679" s="22"/>
    </row>
    <row r="8680" spans="37:40">
      <c r="AK8680" s="22"/>
      <c r="AL8680" s="22"/>
      <c r="AM8680" s="22"/>
      <c r="AN8680" s="22"/>
    </row>
    <row r="8681" spans="37:40">
      <c r="AK8681" s="22"/>
      <c r="AL8681" s="22"/>
      <c r="AM8681" s="22"/>
      <c r="AN8681" s="22"/>
    </row>
    <row r="8682" spans="37:40">
      <c r="AK8682" s="22"/>
      <c r="AL8682" s="22"/>
      <c r="AM8682" s="22"/>
      <c r="AN8682" s="22"/>
    </row>
    <row r="8683" spans="37:40">
      <c r="AK8683" s="22"/>
      <c r="AL8683" s="22"/>
      <c r="AM8683" s="22"/>
      <c r="AN8683" s="22"/>
    </row>
    <row r="8684" spans="37:40">
      <c r="AK8684" s="22"/>
      <c r="AL8684" s="22"/>
      <c r="AM8684" s="22"/>
      <c r="AN8684" s="22"/>
    </row>
    <row r="8685" spans="37:40">
      <c r="AK8685" s="22"/>
      <c r="AL8685" s="22"/>
      <c r="AM8685" s="22"/>
      <c r="AN8685" s="22"/>
    </row>
    <row r="8686" spans="37:40">
      <c r="AK8686" s="22"/>
      <c r="AL8686" s="22"/>
      <c r="AM8686" s="22"/>
      <c r="AN8686" s="22"/>
    </row>
    <row r="8687" spans="37:40">
      <c r="AK8687" s="22"/>
      <c r="AL8687" s="22"/>
      <c r="AM8687" s="22"/>
      <c r="AN8687" s="22"/>
    </row>
    <row r="8688" spans="37:40">
      <c r="AK8688" s="22"/>
      <c r="AL8688" s="22"/>
      <c r="AM8688" s="22"/>
      <c r="AN8688" s="22"/>
    </row>
    <row r="8689" spans="37:40">
      <c r="AK8689" s="22"/>
      <c r="AL8689" s="22"/>
      <c r="AM8689" s="22"/>
      <c r="AN8689" s="22"/>
    </row>
    <row r="8690" spans="37:40">
      <c r="AK8690" s="22"/>
      <c r="AL8690" s="22"/>
      <c r="AM8690" s="22"/>
      <c r="AN8690" s="22"/>
    </row>
    <row r="8691" spans="37:40">
      <c r="AK8691" s="22"/>
      <c r="AL8691" s="22"/>
      <c r="AM8691" s="22"/>
      <c r="AN8691" s="22"/>
    </row>
    <row r="8692" spans="37:40">
      <c r="AK8692" s="22"/>
      <c r="AL8692" s="22"/>
      <c r="AM8692" s="22"/>
      <c r="AN8692" s="22"/>
    </row>
    <row r="8693" spans="37:40">
      <c r="AK8693" s="22"/>
      <c r="AL8693" s="22"/>
      <c r="AM8693" s="22"/>
      <c r="AN8693" s="22"/>
    </row>
    <row r="8694" spans="37:40">
      <c r="AK8694" s="22"/>
      <c r="AL8694" s="22"/>
      <c r="AM8694" s="22"/>
      <c r="AN8694" s="22"/>
    </row>
    <row r="8695" spans="37:40">
      <c r="AK8695" s="22"/>
      <c r="AL8695" s="22"/>
      <c r="AM8695" s="22"/>
      <c r="AN8695" s="22"/>
    </row>
    <row r="8696" spans="37:40">
      <c r="AK8696" s="22"/>
      <c r="AL8696" s="22"/>
      <c r="AM8696" s="22"/>
      <c r="AN8696" s="22"/>
    </row>
    <row r="8697" spans="37:40">
      <c r="AK8697" s="22"/>
      <c r="AL8697" s="22"/>
      <c r="AM8697" s="22"/>
      <c r="AN8697" s="22"/>
    </row>
    <row r="8698" spans="37:40">
      <c r="AK8698" s="22"/>
      <c r="AL8698" s="22"/>
      <c r="AM8698" s="22"/>
      <c r="AN8698" s="22"/>
    </row>
    <row r="8699" spans="37:40">
      <c r="AK8699" s="22"/>
      <c r="AL8699" s="22"/>
      <c r="AM8699" s="22"/>
      <c r="AN8699" s="22"/>
    </row>
    <row r="8700" spans="37:40">
      <c r="AK8700" s="22"/>
      <c r="AL8700" s="22"/>
      <c r="AM8700" s="22"/>
      <c r="AN8700" s="22"/>
    </row>
    <row r="8701" spans="37:40">
      <c r="AK8701" s="22"/>
      <c r="AL8701" s="22"/>
      <c r="AM8701" s="22"/>
      <c r="AN8701" s="22"/>
    </row>
    <row r="8702" spans="37:40">
      <c r="AK8702" s="22"/>
      <c r="AL8702" s="22"/>
      <c r="AM8702" s="22"/>
      <c r="AN8702" s="22"/>
    </row>
    <row r="8703" spans="37:40">
      <c r="AK8703" s="22"/>
      <c r="AL8703" s="22"/>
      <c r="AM8703" s="22"/>
      <c r="AN8703" s="22"/>
    </row>
    <row r="8704" spans="37:40">
      <c r="AK8704" s="22"/>
      <c r="AL8704" s="22"/>
      <c r="AM8704" s="22"/>
      <c r="AN8704" s="22"/>
    </row>
    <row r="8705" spans="37:40">
      <c r="AK8705" s="22"/>
      <c r="AL8705" s="22"/>
      <c r="AM8705" s="22"/>
      <c r="AN8705" s="22"/>
    </row>
    <row r="8706" spans="37:40">
      <c r="AK8706" s="22"/>
      <c r="AL8706" s="22"/>
      <c r="AM8706" s="22"/>
      <c r="AN8706" s="22"/>
    </row>
    <row r="8707" spans="37:40">
      <c r="AK8707" s="22"/>
      <c r="AL8707" s="22"/>
      <c r="AM8707" s="22"/>
      <c r="AN8707" s="22"/>
    </row>
    <row r="8708" spans="37:40">
      <c r="AK8708" s="22"/>
      <c r="AL8708" s="22"/>
      <c r="AM8708" s="22"/>
      <c r="AN8708" s="22"/>
    </row>
    <row r="8709" spans="37:40">
      <c r="AK8709" s="22"/>
      <c r="AL8709" s="22"/>
      <c r="AM8709" s="22"/>
      <c r="AN8709" s="22"/>
    </row>
    <row r="8710" spans="37:40">
      <c r="AK8710" s="22"/>
      <c r="AL8710" s="22"/>
      <c r="AM8710" s="22"/>
      <c r="AN8710" s="22"/>
    </row>
    <row r="8711" spans="37:40">
      <c r="AK8711" s="22"/>
      <c r="AL8711" s="22"/>
      <c r="AM8711" s="22"/>
      <c r="AN8711" s="22"/>
    </row>
    <row r="8712" spans="37:40">
      <c r="AK8712" s="22"/>
      <c r="AL8712" s="22"/>
      <c r="AM8712" s="22"/>
      <c r="AN8712" s="22"/>
    </row>
    <row r="8713" spans="37:40">
      <c r="AK8713" s="22"/>
      <c r="AL8713" s="22"/>
      <c r="AM8713" s="22"/>
      <c r="AN8713" s="22"/>
    </row>
    <row r="8714" spans="37:40">
      <c r="AK8714" s="22"/>
      <c r="AL8714" s="22"/>
      <c r="AM8714" s="22"/>
      <c r="AN8714" s="22"/>
    </row>
    <row r="8715" spans="37:40">
      <c r="AK8715" s="22"/>
      <c r="AL8715" s="22"/>
      <c r="AM8715" s="22"/>
      <c r="AN8715" s="22"/>
    </row>
    <row r="8716" spans="37:40">
      <c r="AK8716" s="22"/>
      <c r="AL8716" s="22"/>
      <c r="AM8716" s="22"/>
      <c r="AN8716" s="22"/>
    </row>
    <row r="8717" spans="37:40">
      <c r="AK8717" s="22"/>
      <c r="AL8717" s="22"/>
      <c r="AM8717" s="22"/>
      <c r="AN8717" s="22"/>
    </row>
    <row r="8718" spans="37:40">
      <c r="AK8718" s="22"/>
      <c r="AL8718" s="22"/>
      <c r="AM8718" s="22"/>
      <c r="AN8718" s="22"/>
    </row>
    <row r="8719" spans="37:40">
      <c r="AK8719" s="22"/>
      <c r="AL8719" s="22"/>
      <c r="AM8719" s="22"/>
      <c r="AN8719" s="22"/>
    </row>
    <row r="8720" spans="37:40">
      <c r="AK8720" s="22"/>
      <c r="AL8720" s="22"/>
      <c r="AM8720" s="22"/>
      <c r="AN8720" s="22"/>
    </row>
    <row r="8721" spans="37:40">
      <c r="AK8721" s="22"/>
      <c r="AL8721" s="22"/>
      <c r="AM8721" s="22"/>
      <c r="AN8721" s="22"/>
    </row>
    <row r="8722" spans="37:40">
      <c r="AK8722" s="22"/>
      <c r="AL8722" s="22"/>
      <c r="AM8722" s="22"/>
      <c r="AN8722" s="22"/>
    </row>
    <row r="8723" spans="37:40">
      <c r="AK8723" s="22"/>
      <c r="AL8723" s="22"/>
      <c r="AM8723" s="22"/>
      <c r="AN8723" s="22"/>
    </row>
    <row r="8724" spans="37:40">
      <c r="AK8724" s="22"/>
      <c r="AL8724" s="22"/>
      <c r="AM8724" s="22"/>
      <c r="AN8724" s="22"/>
    </row>
    <row r="8725" spans="37:40">
      <c r="AK8725" s="22"/>
      <c r="AL8725" s="22"/>
      <c r="AM8725" s="22"/>
      <c r="AN8725" s="22"/>
    </row>
    <row r="8726" spans="37:40">
      <c r="AK8726" s="22"/>
      <c r="AL8726" s="22"/>
      <c r="AM8726" s="22"/>
      <c r="AN8726" s="22"/>
    </row>
    <row r="8727" spans="37:40">
      <c r="AK8727" s="22"/>
      <c r="AL8727" s="22"/>
      <c r="AM8727" s="22"/>
      <c r="AN8727" s="22"/>
    </row>
    <row r="8728" spans="37:40">
      <c r="AK8728" s="22"/>
      <c r="AL8728" s="22"/>
      <c r="AM8728" s="22"/>
      <c r="AN8728" s="22"/>
    </row>
    <row r="8729" spans="37:40">
      <c r="AK8729" s="22"/>
      <c r="AL8729" s="22"/>
      <c r="AM8729" s="22"/>
      <c r="AN8729" s="22"/>
    </row>
    <row r="8730" spans="37:40">
      <c r="AK8730" s="22"/>
      <c r="AL8730" s="22"/>
      <c r="AM8730" s="22"/>
      <c r="AN8730" s="22"/>
    </row>
    <row r="8731" spans="37:40">
      <c r="AK8731" s="22"/>
      <c r="AL8731" s="22"/>
      <c r="AM8731" s="22"/>
      <c r="AN8731" s="22"/>
    </row>
    <row r="8732" spans="37:40">
      <c r="AK8732" s="22"/>
      <c r="AL8732" s="22"/>
      <c r="AM8732" s="22"/>
      <c r="AN8732" s="22"/>
    </row>
    <row r="8733" spans="37:40">
      <c r="AK8733" s="22"/>
      <c r="AL8733" s="22"/>
      <c r="AM8733" s="22"/>
      <c r="AN8733" s="22"/>
    </row>
    <row r="8734" spans="37:40">
      <c r="AK8734" s="22"/>
      <c r="AL8734" s="22"/>
      <c r="AM8734" s="22"/>
      <c r="AN8734" s="22"/>
    </row>
    <row r="8735" spans="37:40">
      <c r="AK8735" s="22"/>
      <c r="AL8735" s="22"/>
      <c r="AM8735" s="22"/>
      <c r="AN8735" s="22"/>
    </row>
    <row r="8736" spans="37:40">
      <c r="AK8736" s="22"/>
      <c r="AL8736" s="22"/>
      <c r="AM8736" s="22"/>
      <c r="AN8736" s="22"/>
    </row>
    <row r="8737" spans="37:40">
      <c r="AK8737" s="22"/>
      <c r="AL8737" s="22"/>
      <c r="AM8737" s="22"/>
      <c r="AN8737" s="22"/>
    </row>
    <row r="8738" spans="37:40">
      <c r="AK8738" s="22"/>
      <c r="AL8738" s="22"/>
      <c r="AM8738" s="22"/>
      <c r="AN8738" s="22"/>
    </row>
    <row r="8739" spans="37:40">
      <c r="AK8739" s="22"/>
      <c r="AL8739" s="22"/>
      <c r="AM8739" s="22"/>
      <c r="AN8739" s="22"/>
    </row>
    <row r="8740" spans="37:40">
      <c r="AK8740" s="22"/>
      <c r="AL8740" s="22"/>
      <c r="AM8740" s="22"/>
      <c r="AN8740" s="22"/>
    </row>
    <row r="8741" spans="37:40">
      <c r="AK8741" s="22"/>
      <c r="AL8741" s="22"/>
      <c r="AM8741" s="22"/>
      <c r="AN8741" s="22"/>
    </row>
    <row r="8742" spans="37:40">
      <c r="AK8742" s="22"/>
      <c r="AL8742" s="22"/>
      <c r="AM8742" s="22"/>
      <c r="AN8742" s="22"/>
    </row>
    <row r="8743" spans="37:40">
      <c r="AK8743" s="22"/>
      <c r="AL8743" s="22"/>
      <c r="AM8743" s="22"/>
      <c r="AN8743" s="22"/>
    </row>
    <row r="8744" spans="37:40">
      <c r="AK8744" s="22"/>
      <c r="AL8744" s="22"/>
      <c r="AM8744" s="22"/>
      <c r="AN8744" s="22"/>
    </row>
    <row r="8745" spans="37:40">
      <c r="AK8745" s="22"/>
      <c r="AL8745" s="22"/>
      <c r="AM8745" s="22"/>
      <c r="AN8745" s="22"/>
    </row>
    <row r="8746" spans="37:40">
      <c r="AK8746" s="22"/>
      <c r="AL8746" s="22"/>
      <c r="AM8746" s="22"/>
      <c r="AN8746" s="22"/>
    </row>
    <row r="8747" spans="37:40">
      <c r="AK8747" s="22"/>
      <c r="AL8747" s="22"/>
      <c r="AM8747" s="22"/>
      <c r="AN8747" s="22"/>
    </row>
    <row r="8748" spans="37:40">
      <c r="AK8748" s="22"/>
      <c r="AL8748" s="22"/>
      <c r="AM8748" s="22"/>
      <c r="AN8748" s="22"/>
    </row>
    <row r="8749" spans="37:40">
      <c r="AK8749" s="22"/>
      <c r="AL8749" s="22"/>
      <c r="AM8749" s="22"/>
      <c r="AN8749" s="22"/>
    </row>
    <row r="8750" spans="37:40">
      <c r="AK8750" s="22"/>
      <c r="AL8750" s="22"/>
      <c r="AM8750" s="22"/>
      <c r="AN8750" s="22"/>
    </row>
    <row r="8751" spans="37:40">
      <c r="AK8751" s="22"/>
      <c r="AL8751" s="22"/>
      <c r="AM8751" s="22"/>
      <c r="AN8751" s="22"/>
    </row>
    <row r="8752" spans="37:40">
      <c r="AK8752" s="22"/>
      <c r="AL8752" s="22"/>
      <c r="AM8752" s="22"/>
      <c r="AN8752" s="22"/>
    </row>
    <row r="8753" spans="37:40">
      <c r="AK8753" s="22"/>
      <c r="AL8753" s="22"/>
      <c r="AM8753" s="22"/>
      <c r="AN8753" s="22"/>
    </row>
    <row r="8754" spans="37:40">
      <c r="AK8754" s="22"/>
      <c r="AL8754" s="22"/>
      <c r="AM8754" s="22"/>
      <c r="AN8754" s="22"/>
    </row>
    <row r="8755" spans="37:40">
      <c r="AK8755" s="22"/>
      <c r="AL8755" s="22"/>
      <c r="AM8755" s="22"/>
      <c r="AN8755" s="22"/>
    </row>
    <row r="8756" spans="37:40">
      <c r="AK8756" s="22"/>
      <c r="AL8756" s="22"/>
      <c r="AM8756" s="22"/>
      <c r="AN8756" s="22"/>
    </row>
    <row r="8757" spans="37:40">
      <c r="AK8757" s="22"/>
      <c r="AL8757" s="22"/>
      <c r="AM8757" s="22"/>
      <c r="AN8757" s="22"/>
    </row>
    <row r="8758" spans="37:40">
      <c r="AK8758" s="22"/>
      <c r="AL8758" s="22"/>
      <c r="AM8758" s="22"/>
      <c r="AN8758" s="22"/>
    </row>
    <row r="8759" spans="37:40">
      <c r="AK8759" s="22"/>
      <c r="AL8759" s="22"/>
      <c r="AM8759" s="22"/>
      <c r="AN8759" s="22"/>
    </row>
    <row r="8760" spans="37:40">
      <c r="AK8760" s="22"/>
      <c r="AL8760" s="22"/>
      <c r="AM8760" s="22"/>
      <c r="AN8760" s="22"/>
    </row>
    <row r="8761" spans="37:40">
      <c r="AK8761" s="22"/>
      <c r="AL8761" s="22"/>
      <c r="AM8761" s="22"/>
      <c r="AN8761" s="22"/>
    </row>
    <row r="8762" spans="37:40">
      <c r="AK8762" s="22"/>
      <c r="AL8762" s="22"/>
      <c r="AM8762" s="22"/>
      <c r="AN8762" s="22"/>
    </row>
    <row r="8763" spans="37:40">
      <c r="AK8763" s="22"/>
      <c r="AL8763" s="22"/>
      <c r="AM8763" s="22"/>
      <c r="AN8763" s="22"/>
    </row>
    <row r="8764" spans="37:40">
      <c r="AK8764" s="22"/>
      <c r="AL8764" s="22"/>
      <c r="AM8764" s="22"/>
      <c r="AN8764" s="22"/>
    </row>
    <row r="8765" spans="37:40">
      <c r="AK8765" s="22"/>
      <c r="AL8765" s="22"/>
      <c r="AM8765" s="22"/>
      <c r="AN8765" s="22"/>
    </row>
    <row r="8766" spans="37:40">
      <c r="AK8766" s="22"/>
      <c r="AL8766" s="22"/>
      <c r="AM8766" s="22"/>
      <c r="AN8766" s="22"/>
    </row>
    <row r="8767" spans="37:40">
      <c r="AK8767" s="22"/>
      <c r="AL8767" s="22"/>
      <c r="AM8767" s="22"/>
      <c r="AN8767" s="22"/>
    </row>
    <row r="8768" spans="37:40">
      <c r="AK8768" s="22"/>
      <c r="AL8768" s="22"/>
      <c r="AM8768" s="22"/>
      <c r="AN8768" s="22"/>
    </row>
    <row r="8769" spans="37:40">
      <c r="AK8769" s="22"/>
      <c r="AL8769" s="22"/>
      <c r="AM8769" s="22"/>
      <c r="AN8769" s="22"/>
    </row>
    <row r="8770" spans="37:40">
      <c r="AK8770" s="22"/>
      <c r="AL8770" s="22"/>
      <c r="AM8770" s="22"/>
      <c r="AN8770" s="22"/>
    </row>
    <row r="8771" spans="37:40">
      <c r="AK8771" s="22"/>
      <c r="AL8771" s="22"/>
      <c r="AM8771" s="22"/>
      <c r="AN8771" s="22"/>
    </row>
    <row r="8772" spans="37:40">
      <c r="AK8772" s="22"/>
      <c r="AL8772" s="22"/>
      <c r="AM8772" s="22"/>
      <c r="AN8772" s="22"/>
    </row>
    <row r="8773" spans="37:40">
      <c r="AK8773" s="22"/>
      <c r="AL8773" s="22"/>
      <c r="AM8773" s="22"/>
      <c r="AN8773" s="22"/>
    </row>
    <row r="8774" spans="37:40">
      <c r="AK8774" s="22"/>
      <c r="AL8774" s="22"/>
      <c r="AM8774" s="22"/>
      <c r="AN8774" s="22"/>
    </row>
    <row r="8775" spans="37:40">
      <c r="AK8775" s="22"/>
      <c r="AL8775" s="22"/>
      <c r="AM8775" s="22"/>
      <c r="AN8775" s="22"/>
    </row>
    <row r="8776" spans="37:40">
      <c r="AK8776" s="22"/>
      <c r="AL8776" s="22"/>
      <c r="AM8776" s="22"/>
      <c r="AN8776" s="22"/>
    </row>
    <row r="8777" spans="37:40">
      <c r="AK8777" s="22"/>
      <c r="AL8777" s="22"/>
      <c r="AM8777" s="22"/>
      <c r="AN8777" s="22"/>
    </row>
    <row r="8778" spans="37:40">
      <c r="AK8778" s="22"/>
      <c r="AL8778" s="22"/>
      <c r="AM8778" s="22"/>
      <c r="AN8778" s="22"/>
    </row>
    <row r="8779" spans="37:40">
      <c r="AK8779" s="22"/>
      <c r="AL8779" s="22"/>
      <c r="AM8779" s="22"/>
      <c r="AN8779" s="22"/>
    </row>
    <row r="8780" spans="37:40">
      <c r="AK8780" s="22"/>
      <c r="AL8780" s="22"/>
      <c r="AM8780" s="22"/>
      <c r="AN8780" s="22"/>
    </row>
    <row r="8781" spans="37:40">
      <c r="AK8781" s="22"/>
      <c r="AL8781" s="22"/>
      <c r="AM8781" s="22"/>
      <c r="AN8781" s="22"/>
    </row>
    <row r="8782" spans="37:40">
      <c r="AK8782" s="22"/>
      <c r="AL8782" s="22"/>
      <c r="AM8782" s="22"/>
      <c r="AN8782" s="22"/>
    </row>
    <row r="8783" spans="37:40">
      <c r="AK8783" s="22"/>
      <c r="AL8783" s="22"/>
      <c r="AM8783" s="22"/>
      <c r="AN8783" s="22"/>
    </row>
    <row r="8784" spans="37:40">
      <c r="AK8784" s="22"/>
      <c r="AL8784" s="22"/>
      <c r="AM8784" s="22"/>
      <c r="AN8784" s="22"/>
    </row>
    <row r="8785" spans="37:40">
      <c r="AK8785" s="22"/>
      <c r="AL8785" s="22"/>
      <c r="AM8785" s="22"/>
      <c r="AN8785" s="22"/>
    </row>
    <row r="8786" spans="37:40">
      <c r="AK8786" s="22"/>
      <c r="AL8786" s="22"/>
      <c r="AM8786" s="22"/>
      <c r="AN8786" s="22"/>
    </row>
    <row r="8787" spans="37:40">
      <c r="AK8787" s="22"/>
      <c r="AL8787" s="22"/>
      <c r="AM8787" s="22"/>
      <c r="AN8787" s="22"/>
    </row>
    <row r="8788" spans="37:40">
      <c r="AK8788" s="22"/>
      <c r="AL8788" s="22"/>
      <c r="AM8788" s="22"/>
      <c r="AN8788" s="22"/>
    </row>
    <row r="8789" spans="37:40">
      <c r="AK8789" s="22"/>
      <c r="AL8789" s="22"/>
      <c r="AM8789" s="22"/>
      <c r="AN8789" s="22"/>
    </row>
    <row r="8790" spans="37:40">
      <c r="AK8790" s="22"/>
      <c r="AL8790" s="22"/>
      <c r="AM8790" s="22"/>
      <c r="AN8790" s="22"/>
    </row>
    <row r="8791" spans="37:40">
      <c r="AK8791" s="22"/>
      <c r="AL8791" s="22"/>
      <c r="AM8791" s="22"/>
      <c r="AN8791" s="22"/>
    </row>
    <row r="8792" spans="37:40">
      <c r="AK8792" s="22"/>
      <c r="AL8792" s="22"/>
      <c r="AM8792" s="22"/>
      <c r="AN8792" s="22"/>
    </row>
    <row r="8793" spans="37:40">
      <c r="AK8793" s="22"/>
      <c r="AL8793" s="22"/>
      <c r="AM8793" s="22"/>
      <c r="AN8793" s="22"/>
    </row>
    <row r="8794" spans="37:40">
      <c r="AK8794" s="22"/>
      <c r="AL8794" s="22"/>
      <c r="AM8794" s="22"/>
      <c r="AN8794" s="22"/>
    </row>
    <row r="8795" spans="37:40">
      <c r="AK8795" s="22"/>
      <c r="AL8795" s="22"/>
      <c r="AM8795" s="22"/>
      <c r="AN8795" s="22"/>
    </row>
    <row r="8796" spans="37:40">
      <c r="AK8796" s="22"/>
      <c r="AL8796" s="22"/>
      <c r="AM8796" s="22"/>
      <c r="AN8796" s="22"/>
    </row>
    <row r="8797" spans="37:40">
      <c r="AK8797" s="22"/>
      <c r="AL8797" s="22"/>
      <c r="AM8797" s="22"/>
      <c r="AN8797" s="22"/>
    </row>
    <row r="8798" spans="37:40">
      <c r="AK8798" s="22"/>
      <c r="AL8798" s="22"/>
      <c r="AM8798" s="22"/>
      <c r="AN8798" s="22"/>
    </row>
    <row r="8799" spans="37:40">
      <c r="AK8799" s="22"/>
      <c r="AL8799" s="22"/>
      <c r="AM8799" s="22"/>
      <c r="AN8799" s="22"/>
    </row>
    <row r="8800" spans="37:40">
      <c r="AK8800" s="22"/>
      <c r="AL8800" s="22"/>
      <c r="AM8800" s="22"/>
      <c r="AN8800" s="22"/>
    </row>
    <row r="8801" spans="37:40">
      <c r="AK8801" s="22"/>
      <c r="AL8801" s="22"/>
      <c r="AM8801" s="22"/>
      <c r="AN8801" s="22"/>
    </row>
    <row r="8802" spans="37:40">
      <c r="AK8802" s="22"/>
      <c r="AL8802" s="22"/>
      <c r="AM8802" s="22"/>
      <c r="AN8802" s="22"/>
    </row>
    <row r="8803" spans="37:40">
      <c r="AK8803" s="22"/>
      <c r="AL8803" s="22"/>
      <c r="AM8803" s="22"/>
      <c r="AN8803" s="22"/>
    </row>
    <row r="8804" spans="37:40">
      <c r="AK8804" s="22"/>
      <c r="AL8804" s="22"/>
      <c r="AM8804" s="22"/>
      <c r="AN8804" s="22"/>
    </row>
    <row r="8805" spans="37:40">
      <c r="AK8805" s="22"/>
      <c r="AL8805" s="22"/>
      <c r="AM8805" s="22"/>
      <c r="AN8805" s="22"/>
    </row>
    <row r="8806" spans="37:40">
      <c r="AK8806" s="22"/>
      <c r="AL8806" s="22"/>
      <c r="AM8806" s="22"/>
      <c r="AN8806" s="22"/>
    </row>
    <row r="8807" spans="37:40">
      <c r="AK8807" s="22"/>
      <c r="AL8807" s="22"/>
      <c r="AM8807" s="22"/>
      <c r="AN8807" s="22"/>
    </row>
    <row r="8808" spans="37:40">
      <c r="AK8808" s="22"/>
      <c r="AL8808" s="22"/>
      <c r="AM8808" s="22"/>
      <c r="AN8808" s="22"/>
    </row>
    <row r="8809" spans="37:40">
      <c r="AK8809" s="22"/>
      <c r="AL8809" s="22"/>
      <c r="AM8809" s="22"/>
      <c r="AN8809" s="22"/>
    </row>
    <row r="8810" spans="37:40">
      <c r="AK8810" s="22"/>
      <c r="AL8810" s="22"/>
      <c r="AM8810" s="22"/>
      <c r="AN8810" s="22"/>
    </row>
    <row r="8811" spans="37:40">
      <c r="AK8811" s="22"/>
      <c r="AL8811" s="22"/>
      <c r="AM8811" s="22"/>
      <c r="AN8811" s="22"/>
    </row>
    <row r="8812" spans="37:40">
      <c r="AK8812" s="22"/>
      <c r="AL8812" s="22"/>
      <c r="AM8812" s="22"/>
      <c r="AN8812" s="22"/>
    </row>
    <row r="8813" spans="37:40">
      <c r="AK8813" s="22"/>
      <c r="AL8813" s="22"/>
      <c r="AM8813" s="22"/>
      <c r="AN8813" s="22"/>
    </row>
    <row r="8814" spans="37:40">
      <c r="AK8814" s="22"/>
      <c r="AL8814" s="22"/>
      <c r="AM8814" s="22"/>
      <c r="AN8814" s="22"/>
    </row>
    <row r="8815" spans="37:40">
      <c r="AK8815" s="22"/>
      <c r="AL8815" s="22"/>
      <c r="AM8815" s="22"/>
      <c r="AN8815" s="22"/>
    </row>
    <row r="8816" spans="37:40">
      <c r="AK8816" s="22"/>
      <c r="AL8816" s="22"/>
      <c r="AM8816" s="22"/>
      <c r="AN8816" s="22"/>
    </row>
    <row r="8817" spans="37:40">
      <c r="AK8817" s="22"/>
      <c r="AL8817" s="22"/>
      <c r="AM8817" s="22"/>
      <c r="AN8817" s="22"/>
    </row>
    <row r="8818" spans="37:40">
      <c r="AK8818" s="22"/>
      <c r="AL8818" s="22"/>
      <c r="AM8818" s="22"/>
      <c r="AN8818" s="22"/>
    </row>
    <row r="8819" spans="37:40">
      <c r="AK8819" s="22"/>
      <c r="AL8819" s="22"/>
      <c r="AM8819" s="22"/>
      <c r="AN8819" s="22"/>
    </row>
    <row r="8820" spans="37:40">
      <c r="AK8820" s="22"/>
      <c r="AL8820" s="22"/>
      <c r="AM8820" s="22"/>
      <c r="AN8820" s="22"/>
    </row>
    <row r="8821" spans="37:40">
      <c r="AK8821" s="22"/>
      <c r="AL8821" s="22"/>
      <c r="AM8821" s="22"/>
      <c r="AN8821" s="22"/>
    </row>
    <row r="8822" spans="37:40">
      <c r="AK8822" s="22"/>
      <c r="AL8822" s="22"/>
      <c r="AM8822" s="22"/>
      <c r="AN8822" s="22"/>
    </row>
    <row r="8823" spans="37:40">
      <c r="AK8823" s="22"/>
      <c r="AL8823" s="22"/>
      <c r="AM8823" s="22"/>
      <c r="AN8823" s="22"/>
    </row>
    <row r="8824" spans="37:40">
      <c r="AK8824" s="22"/>
      <c r="AL8824" s="22"/>
      <c r="AM8824" s="22"/>
      <c r="AN8824" s="22"/>
    </row>
    <row r="8825" spans="37:40">
      <c r="AK8825" s="22"/>
      <c r="AL8825" s="22"/>
      <c r="AM8825" s="22"/>
      <c r="AN8825" s="22"/>
    </row>
    <row r="8826" spans="37:40">
      <c r="AK8826" s="22"/>
      <c r="AL8826" s="22"/>
      <c r="AM8826" s="22"/>
      <c r="AN8826" s="22"/>
    </row>
    <row r="8827" spans="37:40">
      <c r="AK8827" s="22"/>
      <c r="AL8827" s="22"/>
      <c r="AM8827" s="22"/>
      <c r="AN8827" s="22"/>
    </row>
    <row r="8828" spans="37:40">
      <c r="AK8828" s="22"/>
      <c r="AL8828" s="22"/>
      <c r="AM8828" s="22"/>
      <c r="AN8828" s="22"/>
    </row>
    <row r="8829" spans="37:40">
      <c r="AK8829" s="22"/>
      <c r="AL8829" s="22"/>
      <c r="AM8829" s="22"/>
      <c r="AN8829" s="22"/>
    </row>
    <row r="8830" spans="37:40">
      <c r="AK8830" s="22"/>
      <c r="AL8830" s="22"/>
      <c r="AM8830" s="22"/>
      <c r="AN8830" s="22"/>
    </row>
    <row r="8831" spans="37:40">
      <c r="AK8831" s="22"/>
      <c r="AL8831" s="22"/>
      <c r="AM8831" s="22"/>
      <c r="AN8831" s="22"/>
    </row>
    <row r="8832" spans="37:40">
      <c r="AK8832" s="22"/>
      <c r="AL8832" s="22"/>
      <c r="AM8832" s="22"/>
      <c r="AN8832" s="22"/>
    </row>
    <row r="8833" spans="37:40">
      <c r="AK8833" s="22"/>
      <c r="AL8833" s="22"/>
      <c r="AM8833" s="22"/>
      <c r="AN8833" s="22"/>
    </row>
    <row r="8834" spans="37:40">
      <c r="AK8834" s="22"/>
      <c r="AL8834" s="22"/>
      <c r="AM8834" s="22"/>
      <c r="AN8834" s="22"/>
    </row>
    <row r="8835" spans="37:40">
      <c r="AK8835" s="22"/>
      <c r="AL8835" s="22"/>
      <c r="AM8835" s="22"/>
      <c r="AN8835" s="22"/>
    </row>
    <row r="8836" spans="37:40">
      <c r="AK8836" s="22"/>
      <c r="AL8836" s="22"/>
      <c r="AM8836" s="22"/>
      <c r="AN8836" s="22"/>
    </row>
    <row r="8837" spans="37:40">
      <c r="AK8837" s="22"/>
      <c r="AL8837" s="22"/>
      <c r="AM8837" s="22"/>
      <c r="AN8837" s="22"/>
    </row>
    <row r="8838" spans="37:40">
      <c r="AK8838" s="22"/>
      <c r="AL8838" s="22"/>
      <c r="AM8838" s="22"/>
      <c r="AN8838" s="22"/>
    </row>
    <row r="8839" spans="37:40">
      <c r="AK8839" s="22"/>
      <c r="AL8839" s="22"/>
      <c r="AM8839" s="22"/>
      <c r="AN8839" s="22"/>
    </row>
    <row r="8840" spans="37:40">
      <c r="AK8840" s="22"/>
      <c r="AL8840" s="22"/>
      <c r="AM8840" s="22"/>
      <c r="AN8840" s="22"/>
    </row>
    <row r="8841" spans="37:40">
      <c r="AK8841" s="22"/>
      <c r="AL8841" s="22"/>
      <c r="AM8841" s="22"/>
      <c r="AN8841" s="22"/>
    </row>
    <row r="8842" spans="37:40">
      <c r="AK8842" s="22"/>
      <c r="AL8842" s="22"/>
      <c r="AM8842" s="22"/>
      <c r="AN8842" s="22"/>
    </row>
    <row r="8843" spans="37:40">
      <c r="AK8843" s="22"/>
      <c r="AL8843" s="22"/>
      <c r="AM8843" s="22"/>
      <c r="AN8843" s="22"/>
    </row>
    <row r="8844" spans="37:40">
      <c r="AK8844" s="22"/>
      <c r="AL8844" s="22"/>
      <c r="AM8844" s="22"/>
      <c r="AN8844" s="22"/>
    </row>
    <row r="8845" spans="37:40">
      <c r="AK8845" s="22"/>
      <c r="AL8845" s="22"/>
      <c r="AM8845" s="22"/>
      <c r="AN8845" s="22"/>
    </row>
    <row r="8846" spans="37:40">
      <c r="AK8846" s="22"/>
      <c r="AL8846" s="22"/>
      <c r="AM8846" s="22"/>
      <c r="AN8846" s="22"/>
    </row>
    <row r="8847" spans="37:40">
      <c r="AK8847" s="22"/>
      <c r="AL8847" s="22"/>
      <c r="AM8847" s="22"/>
      <c r="AN8847" s="22"/>
    </row>
    <row r="8848" spans="37:40">
      <c r="AK8848" s="22"/>
      <c r="AL8848" s="22"/>
      <c r="AM8848" s="22"/>
      <c r="AN8848" s="22"/>
    </row>
    <row r="8849" spans="37:40">
      <c r="AK8849" s="22"/>
      <c r="AL8849" s="22"/>
      <c r="AM8849" s="22"/>
      <c r="AN8849" s="22"/>
    </row>
    <row r="8850" spans="37:40">
      <c r="AK8850" s="22"/>
      <c r="AL8850" s="22"/>
      <c r="AM8850" s="22"/>
      <c r="AN8850" s="22"/>
    </row>
    <row r="8851" spans="37:40">
      <c r="AK8851" s="22"/>
      <c r="AL8851" s="22"/>
      <c r="AM8851" s="22"/>
      <c r="AN8851" s="22"/>
    </row>
    <row r="8852" spans="37:40">
      <c r="AK8852" s="22"/>
      <c r="AL8852" s="22"/>
      <c r="AM8852" s="22"/>
      <c r="AN8852" s="22"/>
    </row>
    <row r="8853" spans="37:40">
      <c r="AK8853" s="22"/>
      <c r="AL8853" s="22"/>
      <c r="AM8853" s="22"/>
      <c r="AN8853" s="22"/>
    </row>
    <row r="8854" spans="37:40">
      <c r="AK8854" s="22"/>
      <c r="AL8854" s="22"/>
      <c r="AM8854" s="22"/>
      <c r="AN8854" s="22"/>
    </row>
    <row r="8855" spans="37:40">
      <c r="AK8855" s="22"/>
      <c r="AL8855" s="22"/>
      <c r="AM8855" s="22"/>
      <c r="AN8855" s="22"/>
    </row>
    <row r="8856" spans="37:40">
      <c r="AK8856" s="22"/>
      <c r="AL8856" s="22"/>
      <c r="AM8856" s="22"/>
      <c r="AN8856" s="22"/>
    </row>
    <row r="8857" spans="37:40">
      <c r="AK8857" s="22"/>
      <c r="AL8857" s="22"/>
      <c r="AM8857" s="22"/>
      <c r="AN8857" s="22"/>
    </row>
    <row r="8858" spans="37:40">
      <c r="AK8858" s="22"/>
      <c r="AL8858" s="22"/>
      <c r="AM8858" s="22"/>
      <c r="AN8858" s="22"/>
    </row>
    <row r="8859" spans="37:40">
      <c r="AK8859" s="22"/>
      <c r="AL8859" s="22"/>
      <c r="AM8859" s="22"/>
      <c r="AN8859" s="22"/>
    </row>
    <row r="8860" spans="37:40">
      <c r="AK8860" s="22"/>
      <c r="AL8860" s="22"/>
      <c r="AM8860" s="22"/>
      <c r="AN8860" s="22"/>
    </row>
    <row r="8861" spans="37:40">
      <c r="AK8861" s="22"/>
      <c r="AL8861" s="22"/>
      <c r="AM8861" s="22"/>
      <c r="AN8861" s="22"/>
    </row>
    <row r="8862" spans="37:40">
      <c r="AK8862" s="22"/>
      <c r="AL8862" s="22"/>
      <c r="AM8862" s="22"/>
      <c r="AN8862" s="22"/>
    </row>
    <row r="8863" spans="37:40">
      <c r="AK8863" s="22"/>
      <c r="AL8863" s="22"/>
      <c r="AM8863" s="22"/>
      <c r="AN8863" s="22"/>
    </row>
    <row r="8864" spans="37:40">
      <c r="AK8864" s="22"/>
      <c r="AL8864" s="22"/>
      <c r="AM8864" s="22"/>
      <c r="AN8864" s="22"/>
    </row>
    <row r="8865" spans="37:40">
      <c r="AK8865" s="22"/>
      <c r="AL8865" s="22"/>
      <c r="AM8865" s="22"/>
      <c r="AN8865" s="22"/>
    </row>
    <row r="8866" spans="37:40">
      <c r="AK8866" s="22"/>
      <c r="AL8866" s="22"/>
      <c r="AM8866" s="22"/>
      <c r="AN8866" s="22"/>
    </row>
    <row r="8867" spans="37:40">
      <c r="AK8867" s="22"/>
      <c r="AL8867" s="22"/>
      <c r="AM8867" s="22"/>
      <c r="AN8867" s="22"/>
    </row>
    <row r="8868" spans="37:40">
      <c r="AK8868" s="22"/>
      <c r="AL8868" s="22"/>
      <c r="AM8868" s="22"/>
      <c r="AN8868" s="22"/>
    </row>
    <row r="8869" spans="37:40">
      <c r="AK8869" s="22"/>
      <c r="AL8869" s="22"/>
      <c r="AM8869" s="22"/>
      <c r="AN8869" s="22"/>
    </row>
    <row r="8870" spans="37:40">
      <c r="AK8870" s="22"/>
      <c r="AL8870" s="22"/>
      <c r="AM8870" s="22"/>
      <c r="AN8870" s="22"/>
    </row>
    <row r="8871" spans="37:40">
      <c r="AK8871" s="22"/>
      <c r="AL8871" s="22"/>
      <c r="AM8871" s="22"/>
      <c r="AN8871" s="22"/>
    </row>
    <row r="8872" spans="37:40">
      <c r="AK8872" s="22"/>
      <c r="AL8872" s="22"/>
      <c r="AM8872" s="22"/>
      <c r="AN8872" s="22"/>
    </row>
    <row r="8873" spans="37:40">
      <c r="AK8873" s="22"/>
      <c r="AL8873" s="22"/>
      <c r="AM8873" s="22"/>
      <c r="AN8873" s="22"/>
    </row>
    <row r="8874" spans="37:40">
      <c r="AK8874" s="22"/>
      <c r="AL8874" s="22"/>
      <c r="AM8874" s="22"/>
      <c r="AN8874" s="22"/>
    </row>
    <row r="8875" spans="37:40">
      <c r="AK8875" s="22"/>
      <c r="AL8875" s="22"/>
      <c r="AM8875" s="22"/>
      <c r="AN8875" s="22"/>
    </row>
    <row r="8876" spans="37:40">
      <c r="AK8876" s="22"/>
      <c r="AL8876" s="22"/>
      <c r="AM8876" s="22"/>
      <c r="AN8876" s="22"/>
    </row>
    <row r="8877" spans="37:40">
      <c r="AK8877" s="22"/>
      <c r="AL8877" s="22"/>
      <c r="AM8877" s="22"/>
      <c r="AN8877" s="22"/>
    </row>
    <row r="8878" spans="37:40">
      <c r="AK8878" s="22"/>
      <c r="AL8878" s="22"/>
      <c r="AM8878" s="22"/>
      <c r="AN8878" s="22"/>
    </row>
    <row r="8879" spans="37:40">
      <c r="AK8879" s="22"/>
      <c r="AL8879" s="22"/>
      <c r="AM8879" s="22"/>
      <c r="AN8879" s="22"/>
    </row>
    <row r="8880" spans="37:40">
      <c r="AK8880" s="22"/>
      <c r="AL8880" s="22"/>
      <c r="AM8880" s="22"/>
      <c r="AN8880" s="22"/>
    </row>
    <row r="8881" spans="37:40">
      <c r="AK8881" s="22"/>
      <c r="AL8881" s="22"/>
      <c r="AM8881" s="22"/>
      <c r="AN8881" s="22"/>
    </row>
    <row r="8882" spans="37:40">
      <c r="AK8882" s="22"/>
      <c r="AL8882" s="22"/>
      <c r="AM8882" s="22"/>
      <c r="AN8882" s="22"/>
    </row>
    <row r="8883" spans="37:40">
      <c r="AK8883" s="22"/>
      <c r="AL8883" s="22"/>
      <c r="AM8883" s="22"/>
      <c r="AN8883" s="22"/>
    </row>
    <row r="8884" spans="37:40">
      <c r="AK8884" s="22"/>
      <c r="AL8884" s="22"/>
      <c r="AM8884" s="22"/>
      <c r="AN8884" s="22"/>
    </row>
    <row r="8885" spans="37:40">
      <c r="AK8885" s="22"/>
      <c r="AL8885" s="22"/>
      <c r="AM8885" s="22"/>
      <c r="AN8885" s="22"/>
    </row>
    <row r="8886" spans="37:40">
      <c r="AK8886" s="22"/>
      <c r="AL8886" s="22"/>
      <c r="AM8886" s="22"/>
      <c r="AN8886" s="22"/>
    </row>
    <row r="8887" spans="37:40">
      <c r="AK8887" s="22"/>
      <c r="AL8887" s="22"/>
      <c r="AM8887" s="22"/>
      <c r="AN8887" s="22"/>
    </row>
    <row r="8888" spans="37:40">
      <c r="AK8888" s="22"/>
      <c r="AL8888" s="22"/>
      <c r="AM8888" s="22"/>
      <c r="AN8888" s="22"/>
    </row>
    <row r="8889" spans="37:40">
      <c r="AK8889" s="22"/>
      <c r="AL8889" s="22"/>
      <c r="AM8889" s="22"/>
      <c r="AN8889" s="22"/>
    </row>
    <row r="8890" spans="37:40">
      <c r="AK8890" s="22"/>
      <c r="AL8890" s="22"/>
      <c r="AM8890" s="22"/>
      <c r="AN8890" s="22"/>
    </row>
    <row r="8891" spans="37:40">
      <c r="AK8891" s="22"/>
      <c r="AL8891" s="22"/>
      <c r="AM8891" s="22"/>
      <c r="AN8891" s="22"/>
    </row>
    <row r="8892" spans="37:40">
      <c r="AK8892" s="22"/>
      <c r="AL8892" s="22"/>
      <c r="AM8892" s="22"/>
      <c r="AN8892" s="22"/>
    </row>
    <row r="8893" spans="37:40">
      <c r="AK8893" s="22"/>
      <c r="AL8893" s="22"/>
      <c r="AM8893" s="22"/>
      <c r="AN8893" s="22"/>
    </row>
    <row r="8894" spans="37:40">
      <c r="AK8894" s="22"/>
      <c r="AL8894" s="22"/>
      <c r="AM8894" s="22"/>
      <c r="AN8894" s="22"/>
    </row>
    <row r="8895" spans="37:40">
      <c r="AK8895" s="22"/>
      <c r="AL8895" s="22"/>
      <c r="AM8895" s="22"/>
      <c r="AN8895" s="22"/>
    </row>
    <row r="8896" spans="37:40">
      <c r="AK8896" s="22"/>
      <c r="AL8896" s="22"/>
      <c r="AM8896" s="22"/>
      <c r="AN8896" s="22"/>
    </row>
    <row r="8897" spans="37:40">
      <c r="AK8897" s="22"/>
      <c r="AL8897" s="22"/>
      <c r="AM8897" s="22"/>
      <c r="AN8897" s="22"/>
    </row>
    <row r="8898" spans="37:40">
      <c r="AK8898" s="22"/>
      <c r="AL8898" s="22"/>
      <c r="AM8898" s="22"/>
      <c r="AN8898" s="22"/>
    </row>
    <row r="8899" spans="37:40">
      <c r="AK8899" s="22"/>
      <c r="AL8899" s="22"/>
      <c r="AM8899" s="22"/>
      <c r="AN8899" s="22"/>
    </row>
    <row r="8900" spans="37:40">
      <c r="AK8900" s="22"/>
      <c r="AL8900" s="22"/>
      <c r="AM8900" s="22"/>
      <c r="AN8900" s="22"/>
    </row>
    <row r="8901" spans="37:40">
      <c r="AK8901" s="22"/>
      <c r="AL8901" s="22"/>
      <c r="AM8901" s="22"/>
      <c r="AN8901" s="22"/>
    </row>
    <row r="8902" spans="37:40">
      <c r="AK8902" s="22"/>
      <c r="AL8902" s="22"/>
      <c r="AM8902" s="22"/>
      <c r="AN8902" s="22"/>
    </row>
    <row r="8903" spans="37:40">
      <c r="AK8903" s="22"/>
      <c r="AL8903" s="22"/>
      <c r="AM8903" s="22"/>
      <c r="AN8903" s="22"/>
    </row>
    <row r="8904" spans="37:40">
      <c r="AK8904" s="22"/>
      <c r="AL8904" s="22"/>
      <c r="AM8904" s="22"/>
      <c r="AN8904" s="22"/>
    </row>
    <row r="8905" spans="37:40">
      <c r="AK8905" s="22"/>
      <c r="AL8905" s="22"/>
      <c r="AM8905" s="22"/>
      <c r="AN8905" s="22"/>
    </row>
    <row r="8906" spans="37:40">
      <c r="AK8906" s="22"/>
      <c r="AL8906" s="22"/>
      <c r="AM8906" s="22"/>
      <c r="AN8906" s="22"/>
    </row>
    <row r="8907" spans="37:40">
      <c r="AK8907" s="22"/>
      <c r="AL8907" s="22"/>
      <c r="AM8907" s="22"/>
      <c r="AN8907" s="22"/>
    </row>
    <row r="8908" spans="37:40">
      <c r="AK8908" s="22"/>
      <c r="AL8908" s="22"/>
      <c r="AM8908" s="22"/>
      <c r="AN8908" s="22"/>
    </row>
    <row r="8909" spans="37:40">
      <c r="AK8909" s="22"/>
      <c r="AL8909" s="22"/>
      <c r="AM8909" s="22"/>
      <c r="AN8909" s="22"/>
    </row>
    <row r="8910" spans="37:40">
      <c r="AK8910" s="22"/>
      <c r="AL8910" s="22"/>
      <c r="AM8910" s="22"/>
      <c r="AN8910" s="22"/>
    </row>
    <row r="8911" spans="37:40">
      <c r="AK8911" s="22"/>
      <c r="AL8911" s="22"/>
      <c r="AM8911" s="22"/>
      <c r="AN8911" s="22"/>
    </row>
    <row r="8912" spans="37:40">
      <c r="AK8912" s="22"/>
      <c r="AL8912" s="22"/>
      <c r="AM8912" s="22"/>
      <c r="AN8912" s="22"/>
    </row>
    <row r="8913" spans="37:40">
      <c r="AK8913" s="22"/>
      <c r="AL8913" s="22"/>
      <c r="AM8913" s="22"/>
      <c r="AN8913" s="22"/>
    </row>
    <row r="8914" spans="37:40">
      <c r="AK8914" s="22"/>
      <c r="AL8914" s="22"/>
      <c r="AM8914" s="22"/>
      <c r="AN8914" s="22"/>
    </row>
    <row r="8915" spans="37:40">
      <c r="AK8915" s="22"/>
      <c r="AL8915" s="22"/>
      <c r="AM8915" s="22"/>
      <c r="AN8915" s="22"/>
    </row>
    <row r="8916" spans="37:40">
      <c r="AK8916" s="22"/>
      <c r="AL8916" s="22"/>
      <c r="AM8916" s="22"/>
      <c r="AN8916" s="22"/>
    </row>
    <row r="8917" spans="37:40">
      <c r="AK8917" s="22"/>
      <c r="AL8917" s="22"/>
      <c r="AM8917" s="22"/>
      <c r="AN8917" s="22"/>
    </row>
    <row r="8918" spans="37:40">
      <c r="AK8918" s="22"/>
      <c r="AL8918" s="22"/>
      <c r="AM8918" s="22"/>
      <c r="AN8918" s="22"/>
    </row>
    <row r="8919" spans="37:40">
      <c r="AK8919" s="22"/>
      <c r="AL8919" s="22"/>
      <c r="AM8919" s="22"/>
      <c r="AN8919" s="22"/>
    </row>
    <row r="8920" spans="37:40">
      <c r="AK8920" s="22"/>
      <c r="AL8920" s="22"/>
      <c r="AM8920" s="22"/>
      <c r="AN8920" s="22"/>
    </row>
    <row r="8921" spans="37:40">
      <c r="AK8921" s="22"/>
      <c r="AL8921" s="22"/>
      <c r="AM8921" s="22"/>
      <c r="AN8921" s="22"/>
    </row>
    <row r="8922" spans="37:40">
      <c r="AK8922" s="22"/>
      <c r="AL8922" s="22"/>
      <c r="AM8922" s="22"/>
      <c r="AN8922" s="22"/>
    </row>
    <row r="8923" spans="37:40">
      <c r="AK8923" s="22"/>
      <c r="AL8923" s="22"/>
      <c r="AM8923" s="22"/>
      <c r="AN8923" s="22"/>
    </row>
    <row r="8924" spans="37:40">
      <c r="AK8924" s="22"/>
      <c r="AL8924" s="22"/>
      <c r="AM8924" s="22"/>
      <c r="AN8924" s="22"/>
    </row>
    <row r="8925" spans="37:40">
      <c r="AK8925" s="22"/>
      <c r="AL8925" s="22"/>
      <c r="AM8925" s="22"/>
      <c r="AN8925" s="22"/>
    </row>
    <row r="8926" spans="37:40">
      <c r="AK8926" s="22"/>
      <c r="AL8926" s="22"/>
      <c r="AM8926" s="22"/>
      <c r="AN8926" s="22"/>
    </row>
    <row r="8927" spans="37:40">
      <c r="AK8927" s="22"/>
      <c r="AL8927" s="22"/>
      <c r="AM8927" s="22"/>
      <c r="AN8927" s="22"/>
    </row>
    <row r="8928" spans="37:40">
      <c r="AK8928" s="22"/>
      <c r="AL8928" s="22"/>
      <c r="AM8928" s="22"/>
      <c r="AN8928" s="22"/>
    </row>
    <row r="8929" spans="37:40">
      <c r="AK8929" s="22"/>
      <c r="AL8929" s="22"/>
      <c r="AM8929" s="22"/>
      <c r="AN8929" s="22"/>
    </row>
    <row r="8930" spans="37:40">
      <c r="AK8930" s="22"/>
      <c r="AL8930" s="22"/>
      <c r="AM8930" s="22"/>
      <c r="AN8930" s="22"/>
    </row>
    <row r="8931" spans="37:40">
      <c r="AK8931" s="22"/>
      <c r="AL8931" s="22"/>
      <c r="AM8931" s="22"/>
      <c r="AN8931" s="22"/>
    </row>
    <row r="8932" spans="37:40">
      <c r="AK8932" s="22"/>
      <c r="AL8932" s="22"/>
      <c r="AM8932" s="22"/>
      <c r="AN8932" s="22"/>
    </row>
    <row r="8933" spans="37:40">
      <c r="AK8933" s="22"/>
      <c r="AL8933" s="22"/>
      <c r="AM8933" s="22"/>
      <c r="AN8933" s="22"/>
    </row>
    <row r="8934" spans="37:40">
      <c r="AK8934" s="22"/>
      <c r="AL8934" s="22"/>
      <c r="AM8934" s="22"/>
      <c r="AN8934" s="22"/>
    </row>
    <row r="8935" spans="37:40">
      <c r="AK8935" s="22"/>
      <c r="AL8935" s="22"/>
      <c r="AM8935" s="22"/>
      <c r="AN8935" s="22"/>
    </row>
    <row r="8936" spans="37:40">
      <c r="AK8936" s="22"/>
      <c r="AL8936" s="22"/>
      <c r="AM8936" s="22"/>
      <c r="AN8936" s="22"/>
    </row>
    <row r="8937" spans="37:40">
      <c r="AK8937" s="22"/>
      <c r="AL8937" s="22"/>
      <c r="AM8937" s="22"/>
      <c r="AN8937" s="22"/>
    </row>
    <row r="8938" spans="37:40">
      <c r="AK8938" s="22"/>
      <c r="AL8938" s="22"/>
      <c r="AM8938" s="22"/>
      <c r="AN8938" s="22"/>
    </row>
    <row r="8939" spans="37:40">
      <c r="AK8939" s="22"/>
      <c r="AL8939" s="22"/>
      <c r="AM8939" s="22"/>
      <c r="AN8939" s="22"/>
    </row>
    <row r="8940" spans="37:40">
      <c r="AK8940" s="22"/>
      <c r="AL8940" s="22"/>
      <c r="AM8940" s="22"/>
      <c r="AN8940" s="22"/>
    </row>
    <row r="8941" spans="37:40">
      <c r="AK8941" s="22"/>
      <c r="AL8941" s="22"/>
      <c r="AM8941" s="22"/>
      <c r="AN8941" s="22"/>
    </row>
    <row r="8942" spans="37:40">
      <c r="AK8942" s="22"/>
      <c r="AL8942" s="22"/>
      <c r="AM8942" s="22"/>
      <c r="AN8942" s="22"/>
    </row>
    <row r="8943" spans="37:40">
      <c r="AK8943" s="22"/>
      <c r="AL8943" s="22"/>
      <c r="AM8943" s="22"/>
      <c r="AN8943" s="22"/>
    </row>
    <row r="8944" spans="37:40">
      <c r="AK8944" s="22"/>
      <c r="AL8944" s="22"/>
      <c r="AM8944" s="22"/>
      <c r="AN8944" s="22"/>
    </row>
    <row r="8945" spans="37:40">
      <c r="AK8945" s="22"/>
      <c r="AL8945" s="22"/>
      <c r="AM8945" s="22"/>
      <c r="AN8945" s="22"/>
    </row>
    <row r="8946" spans="37:40">
      <c r="AK8946" s="22"/>
      <c r="AL8946" s="22"/>
      <c r="AM8946" s="22"/>
      <c r="AN8946" s="22"/>
    </row>
    <row r="8947" spans="37:40">
      <c r="AK8947" s="22"/>
      <c r="AL8947" s="22"/>
      <c r="AM8947" s="22"/>
      <c r="AN8947" s="22"/>
    </row>
    <row r="8948" spans="37:40">
      <c r="AK8948" s="22"/>
      <c r="AL8948" s="22"/>
      <c r="AM8948" s="22"/>
      <c r="AN8948" s="22"/>
    </row>
    <row r="8949" spans="37:40">
      <c r="AK8949" s="22"/>
      <c r="AL8949" s="22"/>
      <c r="AM8949" s="22"/>
      <c r="AN8949" s="22"/>
    </row>
    <row r="8950" spans="37:40">
      <c r="AK8950" s="22"/>
      <c r="AL8950" s="22"/>
      <c r="AM8950" s="22"/>
      <c r="AN8950" s="22"/>
    </row>
    <row r="8951" spans="37:40">
      <c r="AK8951" s="22"/>
      <c r="AL8951" s="22"/>
      <c r="AM8951" s="22"/>
      <c r="AN8951" s="22"/>
    </row>
    <row r="8952" spans="37:40">
      <c r="AK8952" s="22"/>
      <c r="AL8952" s="22"/>
      <c r="AM8952" s="22"/>
      <c r="AN8952" s="22"/>
    </row>
    <row r="8953" spans="37:40">
      <c r="AK8953" s="22"/>
      <c r="AL8953" s="22"/>
      <c r="AM8953" s="22"/>
      <c r="AN8953" s="22"/>
    </row>
    <row r="8954" spans="37:40">
      <c r="AK8954" s="22"/>
      <c r="AL8954" s="22"/>
      <c r="AM8954" s="22"/>
      <c r="AN8954" s="22"/>
    </row>
    <row r="8955" spans="37:40">
      <c r="AK8955" s="22"/>
      <c r="AL8955" s="22"/>
      <c r="AM8955" s="22"/>
      <c r="AN8955" s="22"/>
    </row>
    <row r="8956" spans="37:40">
      <c r="AK8956" s="22"/>
      <c r="AL8956" s="22"/>
      <c r="AM8956" s="22"/>
      <c r="AN8956" s="22"/>
    </row>
    <row r="8957" spans="37:40">
      <c r="AK8957" s="22"/>
      <c r="AL8957" s="22"/>
      <c r="AM8957" s="22"/>
      <c r="AN8957" s="22"/>
    </row>
    <row r="8958" spans="37:40">
      <c r="AK8958" s="22"/>
      <c r="AL8958" s="22"/>
      <c r="AM8958" s="22"/>
      <c r="AN8958" s="22"/>
    </row>
    <row r="8959" spans="37:40">
      <c r="AK8959" s="22"/>
      <c r="AL8959" s="22"/>
      <c r="AM8959" s="22"/>
      <c r="AN8959" s="22"/>
    </row>
    <row r="8960" spans="37:40">
      <c r="AK8960" s="22"/>
      <c r="AL8960" s="22"/>
      <c r="AM8960" s="22"/>
      <c r="AN8960" s="22"/>
    </row>
    <row r="8961" spans="37:40">
      <c r="AK8961" s="22"/>
      <c r="AL8961" s="22"/>
      <c r="AM8961" s="22"/>
      <c r="AN8961" s="22"/>
    </row>
    <row r="8962" spans="37:40">
      <c r="AK8962" s="22"/>
      <c r="AL8962" s="22"/>
      <c r="AM8962" s="22"/>
      <c r="AN8962" s="22"/>
    </row>
    <row r="8963" spans="37:40">
      <c r="AK8963" s="22"/>
      <c r="AL8963" s="22"/>
      <c r="AM8963" s="22"/>
      <c r="AN8963" s="22"/>
    </row>
    <row r="8964" spans="37:40">
      <c r="AK8964" s="22"/>
      <c r="AL8964" s="22"/>
      <c r="AM8964" s="22"/>
      <c r="AN8964" s="22"/>
    </row>
    <row r="8965" spans="37:40">
      <c r="AK8965" s="22"/>
      <c r="AL8965" s="22"/>
      <c r="AM8965" s="22"/>
      <c r="AN8965" s="22"/>
    </row>
    <row r="8966" spans="37:40">
      <c r="AK8966" s="22"/>
      <c r="AL8966" s="22"/>
      <c r="AM8966" s="22"/>
      <c r="AN8966" s="22"/>
    </row>
    <row r="8967" spans="37:40">
      <c r="AK8967" s="22"/>
      <c r="AL8967" s="22"/>
      <c r="AM8967" s="22"/>
      <c r="AN8967" s="22"/>
    </row>
    <row r="8968" spans="37:40">
      <c r="AK8968" s="22"/>
      <c r="AL8968" s="22"/>
      <c r="AM8968" s="22"/>
      <c r="AN8968" s="22"/>
    </row>
    <row r="8969" spans="37:40">
      <c r="AK8969" s="22"/>
      <c r="AL8969" s="22"/>
      <c r="AM8969" s="22"/>
      <c r="AN8969" s="22"/>
    </row>
    <row r="8970" spans="37:40">
      <c r="AK8970" s="22"/>
      <c r="AL8970" s="22"/>
      <c r="AM8970" s="22"/>
      <c r="AN8970" s="22"/>
    </row>
    <row r="8971" spans="37:40">
      <c r="AK8971" s="22"/>
      <c r="AL8971" s="22"/>
      <c r="AM8971" s="22"/>
      <c r="AN8971" s="22"/>
    </row>
    <row r="8972" spans="37:40">
      <c r="AK8972" s="22"/>
      <c r="AL8972" s="22"/>
      <c r="AM8972" s="22"/>
      <c r="AN8972" s="22"/>
    </row>
    <row r="8973" spans="37:40">
      <c r="AK8973" s="22"/>
      <c r="AL8973" s="22"/>
      <c r="AM8973" s="22"/>
      <c r="AN8973" s="22"/>
    </row>
    <row r="8974" spans="37:40">
      <c r="AK8974" s="22"/>
      <c r="AL8974" s="22"/>
      <c r="AM8974" s="22"/>
      <c r="AN8974" s="22"/>
    </row>
    <row r="8975" spans="37:40">
      <c r="AK8975" s="22"/>
      <c r="AL8975" s="22"/>
      <c r="AM8975" s="22"/>
      <c r="AN8975" s="22"/>
    </row>
    <row r="8976" spans="37:40">
      <c r="AK8976" s="22"/>
      <c r="AL8976" s="22"/>
      <c r="AM8976" s="22"/>
      <c r="AN8976" s="22"/>
    </row>
    <row r="8977" spans="37:40">
      <c r="AK8977" s="22"/>
      <c r="AL8977" s="22"/>
      <c r="AM8977" s="22"/>
      <c r="AN8977" s="22"/>
    </row>
    <row r="8978" spans="37:40">
      <c r="AK8978" s="22"/>
      <c r="AL8978" s="22"/>
      <c r="AM8978" s="22"/>
      <c r="AN8978" s="22"/>
    </row>
    <row r="8979" spans="37:40">
      <c r="AK8979" s="22"/>
      <c r="AL8979" s="22"/>
      <c r="AM8979" s="22"/>
      <c r="AN8979" s="22"/>
    </row>
    <row r="8980" spans="37:40">
      <c r="AK8980" s="22"/>
      <c r="AL8980" s="22"/>
      <c r="AM8980" s="22"/>
      <c r="AN8980" s="22"/>
    </row>
    <row r="8981" spans="37:40">
      <c r="AK8981" s="22"/>
      <c r="AL8981" s="22"/>
      <c r="AM8981" s="22"/>
      <c r="AN8981" s="22"/>
    </row>
    <row r="8982" spans="37:40">
      <c r="AK8982" s="22"/>
      <c r="AL8982" s="22"/>
      <c r="AM8982" s="22"/>
      <c r="AN8982" s="22"/>
    </row>
    <row r="8983" spans="37:40">
      <c r="AK8983" s="22"/>
      <c r="AL8983" s="22"/>
      <c r="AM8983" s="22"/>
      <c r="AN8983" s="22"/>
    </row>
    <row r="8984" spans="37:40">
      <c r="AK8984" s="22"/>
      <c r="AL8984" s="22"/>
      <c r="AM8984" s="22"/>
      <c r="AN8984" s="22"/>
    </row>
    <row r="8985" spans="37:40">
      <c r="AK8985" s="22"/>
      <c r="AL8985" s="22"/>
      <c r="AM8985" s="22"/>
      <c r="AN8985" s="22"/>
    </row>
    <row r="8986" spans="37:40">
      <c r="AK8986" s="22"/>
      <c r="AL8986" s="22"/>
      <c r="AM8986" s="22"/>
      <c r="AN8986" s="22"/>
    </row>
    <row r="8987" spans="37:40">
      <c r="AK8987" s="22"/>
      <c r="AL8987" s="22"/>
      <c r="AM8987" s="22"/>
      <c r="AN8987" s="22"/>
    </row>
    <row r="8988" spans="37:40">
      <c r="AK8988" s="22"/>
      <c r="AL8988" s="22"/>
      <c r="AM8988" s="22"/>
      <c r="AN8988" s="22"/>
    </row>
    <row r="8989" spans="37:40">
      <c r="AK8989" s="22"/>
      <c r="AL8989" s="22"/>
      <c r="AM8989" s="22"/>
      <c r="AN8989" s="22"/>
    </row>
    <row r="8990" spans="37:40">
      <c r="AK8990" s="22"/>
      <c r="AL8990" s="22"/>
      <c r="AM8990" s="22"/>
      <c r="AN8990" s="22"/>
    </row>
    <row r="8991" spans="37:40">
      <c r="AK8991" s="22"/>
      <c r="AL8991" s="22"/>
      <c r="AM8991" s="22"/>
      <c r="AN8991" s="22"/>
    </row>
    <row r="8992" spans="37:40">
      <c r="AK8992" s="22"/>
      <c r="AL8992" s="22"/>
      <c r="AM8992" s="22"/>
      <c r="AN8992" s="22"/>
    </row>
    <row r="8993" spans="37:40">
      <c r="AK8993" s="22"/>
      <c r="AL8993" s="22"/>
      <c r="AM8993" s="22"/>
      <c r="AN8993" s="22"/>
    </row>
    <row r="8994" spans="37:40">
      <c r="AK8994" s="22"/>
      <c r="AL8994" s="22"/>
      <c r="AM8994" s="22"/>
      <c r="AN8994" s="22"/>
    </row>
    <row r="8995" spans="37:40">
      <c r="AK8995" s="22"/>
      <c r="AL8995" s="22"/>
      <c r="AM8995" s="22"/>
      <c r="AN8995" s="22"/>
    </row>
    <row r="8996" spans="37:40">
      <c r="AK8996" s="22"/>
      <c r="AL8996" s="22"/>
      <c r="AM8996" s="22"/>
      <c r="AN8996" s="22"/>
    </row>
    <row r="8997" spans="37:40">
      <c r="AK8997" s="22"/>
      <c r="AL8997" s="22"/>
      <c r="AM8997" s="22"/>
      <c r="AN8997" s="22"/>
    </row>
    <row r="8998" spans="37:40">
      <c r="AK8998" s="22"/>
      <c r="AL8998" s="22"/>
      <c r="AM8998" s="22"/>
      <c r="AN8998" s="22"/>
    </row>
    <row r="8999" spans="37:40">
      <c r="AK8999" s="22"/>
      <c r="AL8999" s="22"/>
      <c r="AM8999" s="22"/>
      <c r="AN8999" s="22"/>
    </row>
    <row r="9000" spans="37:40">
      <c r="AK9000" s="22"/>
      <c r="AL9000" s="22"/>
      <c r="AM9000" s="22"/>
      <c r="AN9000" s="22"/>
    </row>
    <row r="9001" spans="37:40">
      <c r="AK9001" s="22"/>
      <c r="AL9001" s="22"/>
      <c r="AM9001" s="22"/>
      <c r="AN9001" s="22"/>
    </row>
    <row r="9002" spans="37:40">
      <c r="AK9002" s="22"/>
      <c r="AL9002" s="22"/>
      <c r="AM9002" s="22"/>
      <c r="AN9002" s="22"/>
    </row>
    <row r="9003" spans="37:40">
      <c r="AK9003" s="22"/>
      <c r="AL9003" s="22"/>
      <c r="AM9003" s="22"/>
      <c r="AN9003" s="22"/>
    </row>
    <row r="9004" spans="37:40">
      <c r="AK9004" s="22"/>
      <c r="AL9004" s="22"/>
      <c r="AM9004" s="22"/>
      <c r="AN9004" s="22"/>
    </row>
    <row r="9005" spans="37:40">
      <c r="AK9005" s="22"/>
      <c r="AL9005" s="22"/>
      <c r="AM9005" s="22"/>
      <c r="AN9005" s="22"/>
    </row>
    <row r="9006" spans="37:40">
      <c r="AK9006" s="22"/>
      <c r="AL9006" s="22"/>
      <c r="AM9006" s="22"/>
      <c r="AN9006" s="22"/>
    </row>
    <row r="9007" spans="37:40">
      <c r="AK9007" s="22"/>
      <c r="AL9007" s="22"/>
      <c r="AM9007" s="22"/>
      <c r="AN9007" s="22"/>
    </row>
    <row r="9008" spans="37:40">
      <c r="AK9008" s="22"/>
      <c r="AL9008" s="22"/>
      <c r="AM9008" s="22"/>
      <c r="AN9008" s="22"/>
    </row>
    <row r="9009" spans="37:40">
      <c r="AK9009" s="22"/>
      <c r="AL9009" s="22"/>
      <c r="AM9009" s="22"/>
      <c r="AN9009" s="22"/>
    </row>
    <row r="9010" spans="37:40">
      <c r="AK9010" s="22"/>
      <c r="AL9010" s="22"/>
      <c r="AM9010" s="22"/>
      <c r="AN9010" s="22"/>
    </row>
    <row r="9011" spans="37:40">
      <c r="AK9011" s="22"/>
      <c r="AL9011" s="22"/>
      <c r="AM9011" s="22"/>
      <c r="AN9011" s="22"/>
    </row>
    <row r="9012" spans="37:40">
      <c r="AK9012" s="22"/>
      <c r="AL9012" s="22"/>
      <c r="AM9012" s="22"/>
      <c r="AN9012" s="22"/>
    </row>
    <row r="9013" spans="37:40">
      <c r="AK9013" s="22"/>
      <c r="AL9013" s="22"/>
      <c r="AM9013" s="22"/>
      <c r="AN9013" s="22"/>
    </row>
    <row r="9014" spans="37:40">
      <c r="AK9014" s="22"/>
      <c r="AL9014" s="22"/>
      <c r="AM9014" s="22"/>
      <c r="AN9014" s="22"/>
    </row>
    <row r="9015" spans="37:40">
      <c r="AK9015" s="22"/>
      <c r="AL9015" s="22"/>
      <c r="AM9015" s="22"/>
      <c r="AN9015" s="22"/>
    </row>
    <row r="9016" spans="37:40">
      <c r="AK9016" s="22"/>
      <c r="AL9016" s="22"/>
      <c r="AM9016" s="22"/>
      <c r="AN9016" s="22"/>
    </row>
    <row r="9017" spans="37:40">
      <c r="AK9017" s="22"/>
      <c r="AL9017" s="22"/>
      <c r="AM9017" s="22"/>
      <c r="AN9017" s="22"/>
    </row>
    <row r="9018" spans="37:40">
      <c r="AK9018" s="22"/>
      <c r="AL9018" s="22"/>
      <c r="AM9018" s="22"/>
      <c r="AN9018" s="22"/>
    </row>
    <row r="9019" spans="37:40">
      <c r="AK9019" s="22"/>
      <c r="AL9019" s="22"/>
      <c r="AM9019" s="22"/>
      <c r="AN9019" s="22"/>
    </row>
    <row r="9020" spans="37:40">
      <c r="AK9020" s="22"/>
      <c r="AL9020" s="22"/>
      <c r="AM9020" s="22"/>
      <c r="AN9020" s="22"/>
    </row>
    <row r="9021" spans="37:40">
      <c r="AK9021" s="22"/>
      <c r="AL9021" s="22"/>
      <c r="AM9021" s="22"/>
      <c r="AN9021" s="22"/>
    </row>
    <row r="9022" spans="37:40">
      <c r="AK9022" s="22"/>
      <c r="AL9022" s="22"/>
      <c r="AM9022" s="22"/>
      <c r="AN9022" s="22"/>
    </row>
    <row r="9023" spans="37:40">
      <c r="AK9023" s="22"/>
      <c r="AL9023" s="22"/>
      <c r="AM9023" s="22"/>
      <c r="AN9023" s="22"/>
    </row>
    <row r="9024" spans="37:40">
      <c r="AK9024" s="22"/>
      <c r="AL9024" s="22"/>
      <c r="AM9024" s="22"/>
      <c r="AN9024" s="22"/>
    </row>
    <row r="9025" spans="37:40">
      <c r="AK9025" s="22"/>
      <c r="AL9025" s="22"/>
      <c r="AM9025" s="22"/>
      <c r="AN9025" s="22"/>
    </row>
    <row r="9026" spans="37:40">
      <c r="AK9026" s="22"/>
      <c r="AL9026" s="22"/>
      <c r="AM9026" s="22"/>
      <c r="AN9026" s="22"/>
    </row>
    <row r="9027" spans="37:40">
      <c r="AK9027" s="22"/>
      <c r="AL9027" s="22"/>
      <c r="AM9027" s="22"/>
      <c r="AN9027" s="22"/>
    </row>
    <row r="9028" spans="37:40">
      <c r="AK9028" s="22"/>
      <c r="AL9028" s="22"/>
      <c r="AM9028" s="22"/>
      <c r="AN9028" s="22"/>
    </row>
    <row r="9029" spans="37:40">
      <c r="AK9029" s="22"/>
      <c r="AL9029" s="22"/>
      <c r="AM9029" s="22"/>
      <c r="AN9029" s="22"/>
    </row>
    <row r="9030" spans="37:40">
      <c r="AK9030" s="22"/>
      <c r="AL9030" s="22"/>
      <c r="AM9030" s="22"/>
      <c r="AN9030" s="22"/>
    </row>
    <row r="9031" spans="37:40">
      <c r="AK9031" s="22"/>
      <c r="AL9031" s="22"/>
      <c r="AM9031" s="22"/>
      <c r="AN9031" s="22"/>
    </row>
    <row r="9032" spans="37:40">
      <c r="AK9032" s="22"/>
      <c r="AL9032" s="22"/>
      <c r="AM9032" s="22"/>
      <c r="AN9032" s="22"/>
    </row>
    <row r="9033" spans="37:40">
      <c r="AK9033" s="22"/>
      <c r="AL9033" s="22"/>
      <c r="AM9033" s="22"/>
      <c r="AN9033" s="22"/>
    </row>
    <row r="9034" spans="37:40">
      <c r="AK9034" s="22"/>
      <c r="AL9034" s="22"/>
      <c r="AM9034" s="22"/>
      <c r="AN9034" s="22"/>
    </row>
    <row r="9035" spans="37:40">
      <c r="AK9035" s="22"/>
      <c r="AL9035" s="22"/>
      <c r="AM9035" s="22"/>
      <c r="AN9035" s="22"/>
    </row>
    <row r="9036" spans="37:40">
      <c r="AK9036" s="22"/>
      <c r="AL9036" s="22"/>
      <c r="AM9036" s="22"/>
      <c r="AN9036" s="22"/>
    </row>
    <row r="9037" spans="37:40">
      <c r="AK9037" s="22"/>
      <c r="AL9037" s="22"/>
      <c r="AM9037" s="22"/>
      <c r="AN9037" s="22"/>
    </row>
    <row r="9038" spans="37:40">
      <c r="AK9038" s="22"/>
      <c r="AL9038" s="22"/>
      <c r="AM9038" s="22"/>
      <c r="AN9038" s="22"/>
    </row>
    <row r="9039" spans="37:40">
      <c r="AK9039" s="22"/>
      <c r="AL9039" s="22"/>
      <c r="AM9039" s="22"/>
      <c r="AN9039" s="22"/>
    </row>
    <row r="9040" spans="37:40">
      <c r="AK9040" s="22"/>
      <c r="AL9040" s="22"/>
      <c r="AM9040" s="22"/>
      <c r="AN9040" s="22"/>
    </row>
    <row r="9041" spans="37:40">
      <c r="AK9041" s="22"/>
      <c r="AL9041" s="22"/>
      <c r="AM9041" s="22"/>
      <c r="AN9041" s="22"/>
    </row>
    <row r="9042" spans="37:40">
      <c r="AK9042" s="22"/>
      <c r="AL9042" s="22"/>
      <c r="AM9042" s="22"/>
      <c r="AN9042" s="22"/>
    </row>
    <row r="9043" spans="37:40">
      <c r="AK9043" s="22"/>
      <c r="AL9043" s="22"/>
      <c r="AM9043" s="22"/>
      <c r="AN9043" s="22"/>
    </row>
    <row r="9044" spans="37:40">
      <c r="AK9044" s="22"/>
      <c r="AL9044" s="22"/>
      <c r="AM9044" s="22"/>
      <c r="AN9044" s="22"/>
    </row>
    <row r="9045" spans="37:40">
      <c r="AK9045" s="22"/>
      <c r="AL9045" s="22"/>
      <c r="AM9045" s="22"/>
      <c r="AN9045" s="22"/>
    </row>
    <row r="9046" spans="37:40">
      <c r="AK9046" s="22"/>
      <c r="AL9046" s="22"/>
      <c r="AM9046" s="22"/>
      <c r="AN9046" s="22"/>
    </row>
    <row r="9047" spans="37:40">
      <c r="AK9047" s="22"/>
      <c r="AL9047" s="22"/>
      <c r="AM9047" s="22"/>
      <c r="AN9047" s="22"/>
    </row>
    <row r="9048" spans="37:40">
      <c r="AK9048" s="22"/>
      <c r="AL9048" s="22"/>
      <c r="AM9048" s="22"/>
      <c r="AN9048" s="22"/>
    </row>
    <row r="9049" spans="37:40">
      <c r="AK9049" s="22"/>
      <c r="AL9049" s="22"/>
      <c r="AM9049" s="22"/>
      <c r="AN9049" s="22"/>
    </row>
    <row r="9050" spans="37:40">
      <c r="AK9050" s="22"/>
      <c r="AL9050" s="22"/>
      <c r="AM9050" s="22"/>
      <c r="AN9050" s="22"/>
    </row>
    <row r="9051" spans="37:40">
      <c r="AK9051" s="22"/>
      <c r="AL9051" s="22"/>
      <c r="AM9051" s="22"/>
      <c r="AN9051" s="22"/>
    </row>
    <row r="9052" spans="37:40">
      <c r="AK9052" s="22"/>
      <c r="AL9052" s="22"/>
      <c r="AM9052" s="22"/>
      <c r="AN9052" s="22"/>
    </row>
    <row r="9053" spans="37:40">
      <c r="AK9053" s="22"/>
      <c r="AL9053" s="22"/>
      <c r="AM9053" s="22"/>
      <c r="AN9053" s="22"/>
    </row>
    <row r="9054" spans="37:40">
      <c r="AK9054" s="22"/>
      <c r="AL9054" s="22"/>
      <c r="AM9054" s="22"/>
      <c r="AN9054" s="22"/>
    </row>
    <row r="9055" spans="37:40">
      <c r="AK9055" s="22"/>
      <c r="AL9055" s="22"/>
      <c r="AM9055" s="22"/>
      <c r="AN9055" s="22"/>
    </row>
    <row r="9056" spans="37:40">
      <c r="AK9056" s="22"/>
      <c r="AL9056" s="22"/>
      <c r="AM9056" s="22"/>
      <c r="AN9056" s="22"/>
    </row>
    <row r="9057" spans="37:40">
      <c r="AK9057" s="22"/>
      <c r="AL9057" s="22"/>
      <c r="AM9057" s="22"/>
      <c r="AN9057" s="22"/>
    </row>
    <row r="9058" spans="37:40">
      <c r="AK9058" s="22"/>
      <c r="AL9058" s="22"/>
      <c r="AM9058" s="22"/>
      <c r="AN9058" s="22"/>
    </row>
    <row r="9059" spans="37:40">
      <c r="AK9059" s="22"/>
      <c r="AL9059" s="22"/>
      <c r="AM9059" s="22"/>
      <c r="AN9059" s="22"/>
    </row>
    <row r="9060" spans="37:40">
      <c r="AK9060" s="22"/>
      <c r="AL9060" s="22"/>
      <c r="AM9060" s="22"/>
      <c r="AN9060" s="22"/>
    </row>
    <row r="9061" spans="37:40">
      <c r="AK9061" s="22"/>
      <c r="AL9061" s="22"/>
      <c r="AM9061" s="22"/>
      <c r="AN9061" s="22"/>
    </row>
    <row r="9062" spans="37:40">
      <c r="AK9062" s="22"/>
      <c r="AL9062" s="22"/>
      <c r="AM9062" s="22"/>
      <c r="AN9062" s="22"/>
    </row>
    <row r="9063" spans="37:40">
      <c r="AK9063" s="22"/>
      <c r="AL9063" s="22"/>
      <c r="AM9063" s="22"/>
      <c r="AN9063" s="22"/>
    </row>
    <row r="9064" spans="37:40">
      <c r="AK9064" s="22"/>
      <c r="AL9064" s="22"/>
      <c r="AM9064" s="22"/>
      <c r="AN9064" s="22"/>
    </row>
    <row r="9065" spans="37:40">
      <c r="AK9065" s="22"/>
      <c r="AL9065" s="22"/>
      <c r="AM9065" s="22"/>
      <c r="AN9065" s="22"/>
    </row>
    <row r="9066" spans="37:40">
      <c r="AK9066" s="22"/>
      <c r="AL9066" s="22"/>
      <c r="AM9066" s="22"/>
      <c r="AN9066" s="22"/>
    </row>
    <row r="9067" spans="37:40">
      <c r="AK9067" s="22"/>
      <c r="AL9067" s="22"/>
      <c r="AM9067" s="22"/>
      <c r="AN9067" s="22"/>
    </row>
    <row r="9068" spans="37:40">
      <c r="AK9068" s="22"/>
      <c r="AL9068" s="22"/>
      <c r="AM9068" s="22"/>
      <c r="AN9068" s="22"/>
    </row>
    <row r="9069" spans="37:40">
      <c r="AK9069" s="22"/>
      <c r="AL9069" s="22"/>
      <c r="AM9069" s="22"/>
      <c r="AN9069" s="22"/>
    </row>
    <row r="9070" spans="37:40">
      <c r="AK9070" s="22"/>
      <c r="AL9070" s="22"/>
      <c r="AM9070" s="22"/>
      <c r="AN9070" s="22"/>
    </row>
    <row r="9071" spans="37:40">
      <c r="AK9071" s="22"/>
      <c r="AL9071" s="22"/>
      <c r="AM9071" s="22"/>
      <c r="AN9071" s="22"/>
    </row>
    <row r="9072" spans="37:40">
      <c r="AK9072" s="22"/>
      <c r="AL9072" s="22"/>
      <c r="AM9072" s="22"/>
      <c r="AN9072" s="22"/>
    </row>
    <row r="9073" spans="37:40">
      <c r="AK9073" s="22"/>
      <c r="AL9073" s="22"/>
      <c r="AM9073" s="22"/>
      <c r="AN9073" s="22"/>
    </row>
    <row r="9074" spans="37:40">
      <c r="AK9074" s="22"/>
      <c r="AL9074" s="22"/>
      <c r="AM9074" s="22"/>
      <c r="AN9074" s="22"/>
    </row>
    <row r="9075" spans="37:40">
      <c r="AK9075" s="22"/>
      <c r="AL9075" s="22"/>
      <c r="AM9075" s="22"/>
      <c r="AN9075" s="22"/>
    </row>
    <row r="9076" spans="37:40">
      <c r="AK9076" s="22"/>
      <c r="AL9076" s="22"/>
      <c r="AM9076" s="22"/>
      <c r="AN9076" s="22"/>
    </row>
    <row r="9077" spans="37:40">
      <c r="AK9077" s="22"/>
      <c r="AL9077" s="22"/>
      <c r="AM9077" s="22"/>
      <c r="AN9077" s="22"/>
    </row>
    <row r="9078" spans="37:40">
      <c r="AK9078" s="22"/>
      <c r="AL9078" s="22"/>
      <c r="AM9078" s="22"/>
      <c r="AN9078" s="22"/>
    </row>
    <row r="9079" spans="37:40">
      <c r="AK9079" s="22"/>
      <c r="AL9079" s="22"/>
      <c r="AM9079" s="22"/>
      <c r="AN9079" s="22"/>
    </row>
    <row r="9080" spans="37:40">
      <c r="AK9080" s="22"/>
      <c r="AL9080" s="22"/>
      <c r="AM9080" s="22"/>
      <c r="AN9080" s="22"/>
    </row>
    <row r="9081" spans="37:40">
      <c r="AK9081" s="22"/>
      <c r="AL9081" s="22"/>
      <c r="AM9081" s="22"/>
      <c r="AN9081" s="22"/>
    </row>
    <row r="9082" spans="37:40">
      <c r="AK9082" s="22"/>
      <c r="AL9082" s="22"/>
      <c r="AM9082" s="22"/>
      <c r="AN9082" s="22"/>
    </row>
    <row r="9083" spans="37:40">
      <c r="AK9083" s="22"/>
      <c r="AL9083" s="22"/>
      <c r="AM9083" s="22"/>
      <c r="AN9083" s="22"/>
    </row>
    <row r="9084" spans="37:40">
      <c r="AK9084" s="22"/>
      <c r="AL9084" s="22"/>
      <c r="AM9084" s="22"/>
      <c r="AN9084" s="22"/>
    </row>
    <row r="9085" spans="37:40">
      <c r="AK9085" s="22"/>
      <c r="AL9085" s="22"/>
      <c r="AM9085" s="22"/>
      <c r="AN9085" s="22"/>
    </row>
    <row r="9086" spans="37:40">
      <c r="AK9086" s="22"/>
      <c r="AL9086" s="22"/>
      <c r="AM9086" s="22"/>
      <c r="AN9086" s="22"/>
    </row>
    <row r="9087" spans="37:40">
      <c r="AK9087" s="22"/>
      <c r="AL9087" s="22"/>
      <c r="AM9087" s="22"/>
      <c r="AN9087" s="22"/>
    </row>
    <row r="9088" spans="37:40">
      <c r="AK9088" s="22"/>
      <c r="AL9088" s="22"/>
      <c r="AM9088" s="22"/>
      <c r="AN9088" s="22"/>
    </row>
    <row r="9089" spans="37:40">
      <c r="AK9089" s="22"/>
      <c r="AL9089" s="22"/>
      <c r="AM9089" s="22"/>
      <c r="AN9089" s="22"/>
    </row>
    <row r="9090" spans="37:40">
      <c r="AK9090" s="22"/>
      <c r="AL9090" s="22"/>
      <c r="AM9090" s="22"/>
      <c r="AN9090" s="22"/>
    </row>
    <row r="9091" spans="37:40">
      <c r="AK9091" s="22"/>
      <c r="AL9091" s="22"/>
      <c r="AM9091" s="22"/>
      <c r="AN9091" s="22"/>
    </row>
    <row r="9092" spans="37:40">
      <c r="AK9092" s="22"/>
      <c r="AL9092" s="22"/>
      <c r="AM9092" s="22"/>
      <c r="AN9092" s="22"/>
    </row>
    <row r="9093" spans="37:40">
      <c r="AK9093" s="22"/>
      <c r="AL9093" s="22"/>
      <c r="AM9093" s="22"/>
      <c r="AN9093" s="22"/>
    </row>
    <row r="9094" spans="37:40">
      <c r="AK9094" s="22"/>
      <c r="AL9094" s="22"/>
      <c r="AM9094" s="22"/>
      <c r="AN9094" s="22"/>
    </row>
    <row r="9095" spans="37:40">
      <c r="AK9095" s="22"/>
      <c r="AL9095" s="22"/>
      <c r="AM9095" s="22"/>
      <c r="AN9095" s="22"/>
    </row>
    <row r="9096" spans="37:40">
      <c r="AK9096" s="22"/>
      <c r="AL9096" s="22"/>
      <c r="AM9096" s="22"/>
      <c r="AN9096" s="22"/>
    </row>
    <row r="9097" spans="37:40">
      <c r="AK9097" s="22"/>
      <c r="AL9097" s="22"/>
      <c r="AM9097" s="22"/>
      <c r="AN9097" s="22"/>
    </row>
    <row r="9098" spans="37:40">
      <c r="AK9098" s="22"/>
      <c r="AL9098" s="22"/>
      <c r="AM9098" s="22"/>
      <c r="AN9098" s="22"/>
    </row>
    <row r="9099" spans="37:40">
      <c r="AK9099" s="22"/>
      <c r="AL9099" s="22"/>
      <c r="AM9099" s="22"/>
      <c r="AN9099" s="22"/>
    </row>
    <row r="9100" spans="37:40">
      <c r="AK9100" s="22"/>
      <c r="AL9100" s="22"/>
      <c r="AM9100" s="22"/>
      <c r="AN9100" s="22"/>
    </row>
    <row r="9101" spans="37:40">
      <c r="AK9101" s="22"/>
      <c r="AL9101" s="22"/>
      <c r="AM9101" s="22"/>
      <c r="AN9101" s="22"/>
    </row>
    <row r="9102" spans="37:40">
      <c r="AK9102" s="22"/>
      <c r="AL9102" s="22"/>
      <c r="AM9102" s="22"/>
      <c r="AN9102" s="22"/>
    </row>
    <row r="9103" spans="37:40">
      <c r="AK9103" s="22"/>
      <c r="AL9103" s="22"/>
      <c r="AM9103" s="22"/>
      <c r="AN9103" s="22"/>
    </row>
    <row r="9104" spans="37:40">
      <c r="AK9104" s="22"/>
      <c r="AL9104" s="22"/>
      <c r="AM9104" s="22"/>
      <c r="AN9104" s="22"/>
    </row>
    <row r="9105" spans="37:40">
      <c r="AK9105" s="22"/>
      <c r="AL9105" s="22"/>
      <c r="AM9105" s="22"/>
      <c r="AN9105" s="22"/>
    </row>
    <row r="9106" spans="37:40">
      <c r="AK9106" s="22"/>
      <c r="AL9106" s="22"/>
      <c r="AM9106" s="22"/>
      <c r="AN9106" s="22"/>
    </row>
    <row r="9107" spans="37:40">
      <c r="AK9107" s="22"/>
      <c r="AL9107" s="22"/>
      <c r="AM9107" s="22"/>
      <c r="AN9107" s="22"/>
    </row>
    <row r="9108" spans="37:40">
      <c r="AK9108" s="22"/>
      <c r="AL9108" s="22"/>
      <c r="AM9108" s="22"/>
      <c r="AN9108" s="22"/>
    </row>
    <row r="9109" spans="37:40">
      <c r="AK9109" s="22"/>
      <c r="AL9109" s="22"/>
      <c r="AM9109" s="22"/>
      <c r="AN9109" s="22"/>
    </row>
    <row r="9110" spans="37:40">
      <c r="AK9110" s="22"/>
      <c r="AL9110" s="22"/>
      <c r="AM9110" s="22"/>
      <c r="AN9110" s="22"/>
    </row>
    <row r="9111" spans="37:40">
      <c r="AK9111" s="22"/>
      <c r="AL9111" s="22"/>
      <c r="AM9111" s="22"/>
      <c r="AN9111" s="22"/>
    </row>
    <row r="9112" spans="37:40">
      <c r="AK9112" s="22"/>
      <c r="AL9112" s="22"/>
      <c r="AM9112" s="22"/>
      <c r="AN9112" s="22"/>
    </row>
    <row r="9113" spans="37:40">
      <c r="AK9113" s="22"/>
      <c r="AL9113" s="22"/>
      <c r="AM9113" s="22"/>
      <c r="AN9113" s="22"/>
    </row>
    <row r="9114" spans="37:40">
      <c r="AK9114" s="22"/>
      <c r="AL9114" s="22"/>
      <c r="AM9114" s="22"/>
      <c r="AN9114" s="22"/>
    </row>
    <row r="9115" spans="37:40">
      <c r="AK9115" s="22"/>
      <c r="AL9115" s="22"/>
      <c r="AM9115" s="22"/>
      <c r="AN9115" s="22"/>
    </row>
    <row r="9116" spans="37:40">
      <c r="AK9116" s="22"/>
      <c r="AL9116" s="22"/>
      <c r="AM9116" s="22"/>
      <c r="AN9116" s="22"/>
    </row>
    <row r="9117" spans="37:40">
      <c r="AK9117" s="22"/>
      <c r="AL9117" s="22"/>
      <c r="AM9117" s="22"/>
      <c r="AN9117" s="22"/>
    </row>
    <row r="9118" spans="37:40">
      <c r="AK9118" s="22"/>
      <c r="AL9118" s="22"/>
      <c r="AM9118" s="22"/>
      <c r="AN9118" s="22"/>
    </row>
    <row r="9119" spans="37:40">
      <c r="AK9119" s="22"/>
      <c r="AL9119" s="22"/>
      <c r="AM9119" s="22"/>
      <c r="AN9119" s="22"/>
    </row>
    <row r="9120" spans="37:40">
      <c r="AK9120" s="22"/>
      <c r="AL9120" s="22"/>
      <c r="AM9120" s="22"/>
      <c r="AN9120" s="22"/>
    </row>
    <row r="9121" spans="37:40">
      <c r="AK9121" s="22"/>
      <c r="AL9121" s="22"/>
      <c r="AM9121" s="22"/>
      <c r="AN9121" s="22"/>
    </row>
    <row r="9122" spans="37:40">
      <c r="AK9122" s="22"/>
      <c r="AL9122" s="22"/>
      <c r="AM9122" s="22"/>
      <c r="AN9122" s="22"/>
    </row>
    <row r="9123" spans="37:40">
      <c r="AK9123" s="22"/>
      <c r="AL9123" s="22"/>
      <c r="AM9123" s="22"/>
      <c r="AN9123" s="22"/>
    </row>
    <row r="9124" spans="37:40">
      <c r="AK9124" s="22"/>
      <c r="AL9124" s="22"/>
      <c r="AM9124" s="22"/>
      <c r="AN9124" s="22"/>
    </row>
    <row r="9125" spans="37:40">
      <c r="AK9125" s="22"/>
      <c r="AL9125" s="22"/>
      <c r="AM9125" s="22"/>
      <c r="AN9125" s="22"/>
    </row>
    <row r="9126" spans="37:40">
      <c r="AK9126" s="22"/>
      <c r="AL9126" s="22"/>
      <c r="AM9126" s="22"/>
      <c r="AN9126" s="22"/>
    </row>
    <row r="9127" spans="37:40">
      <c r="AK9127" s="22"/>
      <c r="AL9127" s="22"/>
      <c r="AM9127" s="22"/>
      <c r="AN9127" s="22"/>
    </row>
    <row r="9128" spans="37:40">
      <c r="AK9128" s="22"/>
      <c r="AL9128" s="22"/>
      <c r="AM9128" s="22"/>
      <c r="AN9128" s="22"/>
    </row>
    <row r="9129" spans="37:40">
      <c r="AK9129" s="22"/>
      <c r="AL9129" s="22"/>
      <c r="AM9129" s="22"/>
      <c r="AN9129" s="22"/>
    </row>
    <row r="9130" spans="37:40">
      <c r="AK9130" s="22"/>
      <c r="AL9130" s="22"/>
      <c r="AM9130" s="22"/>
      <c r="AN9130" s="22"/>
    </row>
    <row r="9131" spans="37:40">
      <c r="AK9131" s="22"/>
      <c r="AL9131" s="22"/>
      <c r="AM9131" s="22"/>
      <c r="AN9131" s="22"/>
    </row>
    <row r="9132" spans="37:40">
      <c r="AK9132" s="22"/>
      <c r="AL9132" s="22"/>
      <c r="AM9132" s="22"/>
      <c r="AN9132" s="22"/>
    </row>
    <row r="9133" spans="37:40">
      <c r="AK9133" s="22"/>
      <c r="AL9133" s="22"/>
      <c r="AM9133" s="22"/>
      <c r="AN9133" s="22"/>
    </row>
    <row r="9134" spans="37:40">
      <c r="AK9134" s="22"/>
      <c r="AL9134" s="22"/>
      <c r="AM9134" s="22"/>
      <c r="AN9134" s="22"/>
    </row>
    <row r="9135" spans="37:40">
      <c r="AK9135" s="22"/>
      <c r="AL9135" s="22"/>
      <c r="AM9135" s="22"/>
      <c r="AN9135" s="22"/>
    </row>
    <row r="9136" spans="37:40">
      <c r="AK9136" s="22"/>
      <c r="AL9136" s="22"/>
      <c r="AM9136" s="22"/>
      <c r="AN9136" s="22"/>
    </row>
    <row r="9137" spans="37:40">
      <c r="AK9137" s="22"/>
      <c r="AL9137" s="22"/>
      <c r="AM9137" s="22"/>
      <c r="AN9137" s="22"/>
    </row>
    <row r="9138" spans="37:40">
      <c r="AK9138" s="22"/>
      <c r="AL9138" s="22"/>
      <c r="AM9138" s="22"/>
      <c r="AN9138" s="22"/>
    </row>
    <row r="9139" spans="37:40">
      <c r="AK9139" s="22"/>
      <c r="AL9139" s="22"/>
      <c r="AM9139" s="22"/>
      <c r="AN9139" s="22"/>
    </row>
    <row r="9140" spans="37:40">
      <c r="AK9140" s="22"/>
      <c r="AL9140" s="22"/>
      <c r="AM9140" s="22"/>
      <c r="AN9140" s="22"/>
    </row>
    <row r="9141" spans="37:40">
      <c r="AK9141" s="22"/>
      <c r="AL9141" s="22"/>
      <c r="AM9141" s="22"/>
      <c r="AN9141" s="22"/>
    </row>
    <row r="9142" spans="37:40">
      <c r="AK9142" s="22"/>
      <c r="AL9142" s="22"/>
      <c r="AM9142" s="22"/>
      <c r="AN9142" s="22"/>
    </row>
    <row r="9143" spans="37:40">
      <c r="AK9143" s="22"/>
      <c r="AL9143" s="22"/>
      <c r="AM9143" s="22"/>
      <c r="AN9143" s="22"/>
    </row>
    <row r="9144" spans="37:40">
      <c r="AK9144" s="22"/>
      <c r="AL9144" s="22"/>
      <c r="AM9144" s="22"/>
      <c r="AN9144" s="22"/>
    </row>
    <row r="9145" spans="37:40">
      <c r="AK9145" s="22"/>
      <c r="AL9145" s="22"/>
      <c r="AM9145" s="22"/>
      <c r="AN9145" s="22"/>
    </row>
    <row r="9146" spans="37:40">
      <c r="AK9146" s="22"/>
      <c r="AL9146" s="22"/>
      <c r="AM9146" s="22"/>
      <c r="AN9146" s="22"/>
    </row>
    <row r="9147" spans="37:40">
      <c r="AK9147" s="22"/>
      <c r="AL9147" s="22"/>
      <c r="AM9147" s="22"/>
      <c r="AN9147" s="22"/>
    </row>
    <row r="9148" spans="37:40">
      <c r="AK9148" s="22"/>
      <c r="AL9148" s="22"/>
      <c r="AM9148" s="22"/>
      <c r="AN9148" s="22"/>
    </row>
    <row r="9149" spans="37:40">
      <c r="AK9149" s="22"/>
      <c r="AL9149" s="22"/>
      <c r="AM9149" s="22"/>
      <c r="AN9149" s="22"/>
    </row>
    <row r="9150" spans="37:40">
      <c r="AK9150" s="22"/>
      <c r="AL9150" s="22"/>
      <c r="AM9150" s="22"/>
      <c r="AN9150" s="22"/>
    </row>
    <row r="9151" spans="37:40">
      <c r="AK9151" s="22"/>
      <c r="AL9151" s="22"/>
      <c r="AM9151" s="22"/>
      <c r="AN9151" s="22"/>
    </row>
    <row r="9152" spans="37:40">
      <c r="AK9152" s="22"/>
      <c r="AL9152" s="22"/>
      <c r="AM9152" s="22"/>
      <c r="AN9152" s="22"/>
    </row>
    <row r="9153" spans="37:40">
      <c r="AK9153" s="22"/>
      <c r="AL9153" s="22"/>
      <c r="AM9153" s="22"/>
      <c r="AN9153" s="22"/>
    </row>
    <row r="9154" spans="37:40">
      <c r="AK9154" s="22"/>
      <c r="AL9154" s="22"/>
      <c r="AM9154" s="22"/>
      <c r="AN9154" s="22"/>
    </row>
    <row r="9155" spans="37:40">
      <c r="AK9155" s="22"/>
      <c r="AL9155" s="22"/>
      <c r="AM9155" s="22"/>
      <c r="AN9155" s="22"/>
    </row>
    <row r="9156" spans="37:40">
      <c r="AK9156" s="22"/>
      <c r="AL9156" s="22"/>
      <c r="AM9156" s="22"/>
      <c r="AN9156" s="22"/>
    </row>
    <row r="9157" spans="37:40">
      <c r="AK9157" s="22"/>
      <c r="AL9157" s="22"/>
      <c r="AM9157" s="22"/>
      <c r="AN9157" s="22"/>
    </row>
    <row r="9158" spans="37:40">
      <c r="AK9158" s="22"/>
      <c r="AL9158" s="22"/>
      <c r="AM9158" s="22"/>
      <c r="AN9158" s="22"/>
    </row>
    <row r="9159" spans="37:40">
      <c r="AK9159" s="22"/>
      <c r="AL9159" s="22"/>
      <c r="AM9159" s="22"/>
      <c r="AN9159" s="22"/>
    </row>
    <row r="9160" spans="37:40">
      <c r="AK9160" s="22"/>
      <c r="AL9160" s="22"/>
      <c r="AM9160" s="22"/>
      <c r="AN9160" s="22"/>
    </row>
    <row r="9161" spans="37:40">
      <c r="AK9161" s="22"/>
      <c r="AL9161" s="22"/>
      <c r="AM9161" s="22"/>
      <c r="AN9161" s="22"/>
    </row>
    <row r="9162" spans="37:40">
      <c r="AK9162" s="22"/>
      <c r="AL9162" s="22"/>
      <c r="AM9162" s="22"/>
      <c r="AN9162" s="22"/>
    </row>
    <row r="9163" spans="37:40">
      <c r="AK9163" s="22"/>
      <c r="AL9163" s="22"/>
      <c r="AM9163" s="22"/>
      <c r="AN9163" s="22"/>
    </row>
    <row r="9164" spans="37:40">
      <c r="AK9164" s="22"/>
      <c r="AL9164" s="22"/>
      <c r="AM9164" s="22"/>
      <c r="AN9164" s="22"/>
    </row>
    <row r="9165" spans="37:40">
      <c r="AK9165" s="22"/>
      <c r="AL9165" s="22"/>
      <c r="AM9165" s="22"/>
      <c r="AN9165" s="22"/>
    </row>
    <row r="9166" spans="37:40">
      <c r="AK9166" s="22"/>
      <c r="AL9166" s="22"/>
      <c r="AM9166" s="22"/>
      <c r="AN9166" s="22"/>
    </row>
    <row r="9167" spans="37:40">
      <c r="AK9167" s="22"/>
      <c r="AL9167" s="22"/>
      <c r="AM9167" s="22"/>
      <c r="AN9167" s="22"/>
    </row>
    <row r="9168" spans="37:40">
      <c r="AK9168" s="22"/>
      <c r="AL9168" s="22"/>
      <c r="AM9168" s="22"/>
      <c r="AN9168" s="22"/>
    </row>
    <row r="9169" spans="37:40">
      <c r="AK9169" s="22"/>
      <c r="AL9169" s="22"/>
      <c r="AM9169" s="22"/>
      <c r="AN9169" s="22"/>
    </row>
    <row r="9170" spans="37:40">
      <c r="AK9170" s="22"/>
      <c r="AL9170" s="22"/>
      <c r="AM9170" s="22"/>
      <c r="AN9170" s="22"/>
    </row>
    <row r="9171" spans="37:40">
      <c r="AK9171" s="22"/>
      <c r="AL9171" s="22"/>
      <c r="AM9171" s="22"/>
      <c r="AN9171" s="22"/>
    </row>
    <row r="9172" spans="37:40">
      <c r="AK9172" s="22"/>
      <c r="AL9172" s="22"/>
      <c r="AM9172" s="22"/>
      <c r="AN9172" s="22"/>
    </row>
    <row r="9173" spans="37:40">
      <c r="AK9173" s="22"/>
      <c r="AL9173" s="22"/>
      <c r="AM9173" s="22"/>
      <c r="AN9173" s="22"/>
    </row>
    <row r="9174" spans="37:40">
      <c r="AK9174" s="22"/>
      <c r="AL9174" s="22"/>
      <c r="AM9174" s="22"/>
      <c r="AN9174" s="22"/>
    </row>
    <row r="9175" spans="37:40">
      <c r="AK9175" s="22"/>
      <c r="AL9175" s="22"/>
      <c r="AM9175" s="22"/>
      <c r="AN9175" s="22"/>
    </row>
    <row r="9176" spans="37:40">
      <c r="AK9176" s="22"/>
      <c r="AL9176" s="22"/>
      <c r="AM9176" s="22"/>
      <c r="AN9176" s="22"/>
    </row>
    <row r="9177" spans="37:40">
      <c r="AK9177" s="22"/>
      <c r="AL9177" s="22"/>
      <c r="AM9177" s="22"/>
      <c r="AN9177" s="22"/>
    </row>
    <row r="9178" spans="37:40">
      <c r="AK9178" s="22"/>
      <c r="AL9178" s="22"/>
      <c r="AM9178" s="22"/>
      <c r="AN9178" s="22"/>
    </row>
    <row r="9179" spans="37:40">
      <c r="AK9179" s="22"/>
      <c r="AL9179" s="22"/>
      <c r="AM9179" s="22"/>
      <c r="AN9179" s="22"/>
    </row>
    <row r="9180" spans="37:40">
      <c r="AK9180" s="22"/>
      <c r="AL9180" s="22"/>
      <c r="AM9180" s="22"/>
      <c r="AN9180" s="22"/>
    </row>
    <row r="9181" spans="37:40">
      <c r="AK9181" s="22"/>
      <c r="AL9181" s="22"/>
      <c r="AM9181" s="22"/>
      <c r="AN9181" s="22"/>
    </row>
    <row r="9182" spans="37:40">
      <c r="AK9182" s="22"/>
      <c r="AL9182" s="22"/>
      <c r="AM9182" s="22"/>
      <c r="AN9182" s="22"/>
    </row>
    <row r="9183" spans="37:40">
      <c r="AK9183" s="22"/>
      <c r="AL9183" s="22"/>
      <c r="AM9183" s="22"/>
      <c r="AN9183" s="22"/>
    </row>
    <row r="9184" spans="37:40">
      <c r="AK9184" s="22"/>
      <c r="AL9184" s="22"/>
      <c r="AM9184" s="22"/>
      <c r="AN9184" s="22"/>
    </row>
    <row r="9185" spans="37:40">
      <c r="AK9185" s="22"/>
      <c r="AL9185" s="22"/>
      <c r="AM9185" s="22"/>
      <c r="AN9185" s="22"/>
    </row>
    <row r="9186" spans="37:40">
      <c r="AK9186" s="22"/>
      <c r="AL9186" s="22"/>
      <c r="AM9186" s="22"/>
      <c r="AN9186" s="22"/>
    </row>
    <row r="9187" spans="37:40">
      <c r="AK9187" s="22"/>
      <c r="AL9187" s="22"/>
      <c r="AM9187" s="22"/>
      <c r="AN9187" s="22"/>
    </row>
    <row r="9188" spans="37:40">
      <c r="AK9188" s="22"/>
      <c r="AL9188" s="22"/>
      <c r="AM9188" s="22"/>
      <c r="AN9188" s="22"/>
    </row>
    <row r="9189" spans="37:40">
      <c r="AK9189" s="22"/>
      <c r="AL9189" s="22"/>
      <c r="AM9189" s="22"/>
      <c r="AN9189" s="22"/>
    </row>
    <row r="9190" spans="37:40">
      <c r="AK9190" s="22"/>
      <c r="AL9190" s="22"/>
      <c r="AM9190" s="22"/>
      <c r="AN9190" s="22"/>
    </row>
    <row r="9191" spans="37:40">
      <c r="AK9191" s="22"/>
      <c r="AL9191" s="22"/>
      <c r="AM9191" s="22"/>
      <c r="AN9191" s="22"/>
    </row>
    <row r="9192" spans="37:40">
      <c r="AK9192" s="22"/>
      <c r="AL9192" s="22"/>
      <c r="AM9192" s="22"/>
      <c r="AN9192" s="22"/>
    </row>
    <row r="9193" spans="37:40">
      <c r="AK9193" s="22"/>
      <c r="AL9193" s="22"/>
      <c r="AM9193" s="22"/>
      <c r="AN9193" s="22"/>
    </row>
    <row r="9194" spans="37:40">
      <c r="AK9194" s="22"/>
      <c r="AL9194" s="22"/>
      <c r="AM9194" s="22"/>
      <c r="AN9194" s="22"/>
    </row>
    <row r="9195" spans="37:40">
      <c r="AK9195" s="22"/>
      <c r="AL9195" s="22"/>
      <c r="AM9195" s="22"/>
      <c r="AN9195" s="22"/>
    </row>
    <row r="9196" spans="37:40">
      <c r="AK9196" s="22"/>
      <c r="AL9196" s="22"/>
      <c r="AM9196" s="22"/>
      <c r="AN9196" s="22"/>
    </row>
    <row r="9197" spans="37:40">
      <c r="AK9197" s="22"/>
      <c r="AL9197" s="22"/>
      <c r="AM9197" s="22"/>
      <c r="AN9197" s="22"/>
    </row>
    <row r="9198" spans="37:40">
      <c r="AK9198" s="22"/>
      <c r="AL9198" s="22"/>
      <c r="AM9198" s="22"/>
      <c r="AN9198" s="22"/>
    </row>
    <row r="9199" spans="37:40">
      <c r="AK9199" s="22"/>
      <c r="AL9199" s="22"/>
      <c r="AM9199" s="22"/>
      <c r="AN9199" s="22"/>
    </row>
    <row r="9200" spans="37:40">
      <c r="AK9200" s="22"/>
      <c r="AL9200" s="22"/>
      <c r="AM9200" s="22"/>
      <c r="AN9200" s="22"/>
    </row>
    <row r="9201" spans="37:40">
      <c r="AK9201" s="22"/>
      <c r="AL9201" s="22"/>
      <c r="AM9201" s="22"/>
      <c r="AN9201" s="22"/>
    </row>
    <row r="9202" spans="37:40">
      <c r="AK9202" s="22"/>
      <c r="AL9202" s="22"/>
      <c r="AM9202" s="22"/>
      <c r="AN9202" s="22"/>
    </row>
    <row r="9203" spans="37:40">
      <c r="AK9203" s="22"/>
      <c r="AL9203" s="22"/>
      <c r="AM9203" s="22"/>
      <c r="AN9203" s="22"/>
    </row>
    <row r="9204" spans="37:40">
      <c r="AK9204" s="22"/>
      <c r="AL9204" s="22"/>
      <c r="AM9204" s="22"/>
      <c r="AN9204" s="22"/>
    </row>
    <row r="9205" spans="37:40">
      <c r="AK9205" s="22"/>
      <c r="AL9205" s="22"/>
      <c r="AM9205" s="22"/>
      <c r="AN9205" s="22"/>
    </row>
    <row r="9206" spans="37:40">
      <c r="AK9206" s="22"/>
      <c r="AL9206" s="22"/>
      <c r="AM9206" s="22"/>
      <c r="AN9206" s="22"/>
    </row>
    <row r="9207" spans="37:40">
      <c r="AK9207" s="22"/>
      <c r="AL9207" s="22"/>
      <c r="AM9207" s="22"/>
      <c r="AN9207" s="22"/>
    </row>
    <row r="9208" spans="37:40">
      <c r="AK9208" s="22"/>
      <c r="AL9208" s="22"/>
      <c r="AM9208" s="22"/>
      <c r="AN9208" s="22"/>
    </row>
    <row r="9209" spans="37:40">
      <c r="AK9209" s="22"/>
      <c r="AL9209" s="22"/>
      <c r="AM9209" s="22"/>
      <c r="AN9209" s="22"/>
    </row>
    <row r="9210" spans="37:40">
      <c r="AK9210" s="22"/>
      <c r="AL9210" s="22"/>
      <c r="AM9210" s="22"/>
      <c r="AN9210" s="22"/>
    </row>
    <row r="9211" spans="37:40">
      <c r="AK9211" s="22"/>
      <c r="AL9211" s="22"/>
      <c r="AM9211" s="22"/>
      <c r="AN9211" s="22"/>
    </row>
    <row r="9212" spans="37:40">
      <c r="AK9212" s="22"/>
      <c r="AL9212" s="22"/>
      <c r="AM9212" s="22"/>
      <c r="AN9212" s="22"/>
    </row>
    <row r="9213" spans="37:40">
      <c r="AK9213" s="22"/>
      <c r="AL9213" s="22"/>
      <c r="AM9213" s="22"/>
      <c r="AN9213" s="22"/>
    </row>
    <row r="9214" spans="37:40">
      <c r="AK9214" s="22"/>
      <c r="AL9214" s="22"/>
      <c r="AM9214" s="22"/>
      <c r="AN9214" s="22"/>
    </row>
    <row r="9215" spans="37:40">
      <c r="AK9215" s="22"/>
      <c r="AL9215" s="22"/>
      <c r="AM9215" s="22"/>
      <c r="AN9215" s="22"/>
    </row>
    <row r="9216" spans="37:40">
      <c r="AK9216" s="22"/>
      <c r="AL9216" s="22"/>
      <c r="AM9216" s="22"/>
      <c r="AN9216" s="22"/>
    </row>
    <row r="9217" spans="37:40">
      <c r="AK9217" s="22"/>
      <c r="AL9217" s="22"/>
      <c r="AM9217" s="22"/>
      <c r="AN9217" s="22"/>
    </row>
    <row r="9218" spans="37:40">
      <c r="AK9218" s="22"/>
      <c r="AL9218" s="22"/>
      <c r="AM9218" s="22"/>
      <c r="AN9218" s="22"/>
    </row>
    <row r="9219" spans="37:40">
      <c r="AK9219" s="22"/>
      <c r="AL9219" s="22"/>
      <c r="AM9219" s="22"/>
      <c r="AN9219" s="22"/>
    </row>
    <row r="9220" spans="37:40">
      <c r="AK9220" s="22"/>
      <c r="AL9220" s="22"/>
      <c r="AM9220" s="22"/>
      <c r="AN9220" s="22"/>
    </row>
    <row r="9221" spans="37:40">
      <c r="AK9221" s="22"/>
      <c r="AL9221" s="22"/>
      <c r="AM9221" s="22"/>
      <c r="AN9221" s="22"/>
    </row>
    <row r="9222" spans="37:40">
      <c r="AK9222" s="22"/>
      <c r="AL9222" s="22"/>
      <c r="AM9222" s="22"/>
      <c r="AN9222" s="22"/>
    </row>
    <row r="9223" spans="37:40">
      <c r="AK9223" s="22"/>
      <c r="AL9223" s="22"/>
      <c r="AM9223" s="22"/>
      <c r="AN9223" s="22"/>
    </row>
    <row r="9224" spans="37:40">
      <c r="AK9224" s="22"/>
      <c r="AL9224" s="22"/>
      <c r="AM9224" s="22"/>
      <c r="AN9224" s="22"/>
    </row>
    <row r="9225" spans="37:40">
      <c r="AK9225" s="22"/>
      <c r="AL9225" s="22"/>
      <c r="AM9225" s="22"/>
      <c r="AN9225" s="22"/>
    </row>
    <row r="9226" spans="37:40">
      <c r="AK9226" s="22"/>
      <c r="AL9226" s="22"/>
      <c r="AM9226" s="22"/>
      <c r="AN9226" s="22"/>
    </row>
    <row r="9227" spans="37:40">
      <c r="AK9227" s="22"/>
      <c r="AL9227" s="22"/>
      <c r="AM9227" s="22"/>
      <c r="AN9227" s="22"/>
    </row>
    <row r="9228" spans="37:40">
      <c r="AK9228" s="22"/>
      <c r="AL9228" s="22"/>
      <c r="AM9228" s="22"/>
      <c r="AN9228" s="22"/>
    </row>
    <row r="9229" spans="37:40">
      <c r="AK9229" s="22"/>
      <c r="AL9229" s="22"/>
      <c r="AM9229" s="22"/>
      <c r="AN9229" s="22"/>
    </row>
    <row r="9230" spans="37:40">
      <c r="AK9230" s="22"/>
      <c r="AL9230" s="22"/>
      <c r="AM9230" s="22"/>
      <c r="AN9230" s="22"/>
    </row>
    <row r="9231" spans="37:40">
      <c r="AK9231" s="22"/>
      <c r="AL9231" s="22"/>
      <c r="AM9231" s="22"/>
      <c r="AN9231" s="22"/>
    </row>
    <row r="9232" spans="37:40">
      <c r="AK9232" s="22"/>
      <c r="AL9232" s="22"/>
      <c r="AM9232" s="22"/>
      <c r="AN9232" s="22"/>
    </row>
    <row r="9233" spans="37:40">
      <c r="AK9233" s="22"/>
      <c r="AL9233" s="22"/>
      <c r="AM9233" s="22"/>
      <c r="AN9233" s="22"/>
    </row>
    <row r="9234" spans="37:40">
      <c r="AK9234" s="22"/>
      <c r="AL9234" s="22"/>
      <c r="AM9234" s="22"/>
      <c r="AN9234" s="22"/>
    </row>
    <row r="9235" spans="37:40">
      <c r="AK9235" s="22"/>
      <c r="AL9235" s="22"/>
      <c r="AM9235" s="22"/>
      <c r="AN9235" s="22"/>
    </row>
    <row r="9236" spans="37:40">
      <c r="AK9236" s="22"/>
      <c r="AL9236" s="22"/>
      <c r="AM9236" s="22"/>
      <c r="AN9236" s="22"/>
    </row>
    <row r="9237" spans="37:40">
      <c r="AK9237" s="22"/>
      <c r="AL9237" s="22"/>
      <c r="AM9237" s="22"/>
      <c r="AN9237" s="22"/>
    </row>
    <row r="9238" spans="37:40">
      <c r="AK9238" s="22"/>
      <c r="AL9238" s="22"/>
      <c r="AM9238" s="22"/>
      <c r="AN9238" s="22"/>
    </row>
    <row r="9239" spans="37:40">
      <c r="AK9239" s="22"/>
      <c r="AL9239" s="22"/>
      <c r="AM9239" s="22"/>
      <c r="AN9239" s="22"/>
    </row>
    <row r="9240" spans="37:40">
      <c r="AK9240" s="22"/>
      <c r="AL9240" s="22"/>
      <c r="AM9240" s="22"/>
      <c r="AN9240" s="22"/>
    </row>
    <row r="9241" spans="37:40">
      <c r="AK9241" s="22"/>
      <c r="AL9241" s="22"/>
      <c r="AM9241" s="22"/>
      <c r="AN9241" s="22"/>
    </row>
    <row r="9242" spans="37:40">
      <c r="AK9242" s="22"/>
      <c r="AL9242" s="22"/>
      <c r="AM9242" s="22"/>
      <c r="AN9242" s="22"/>
    </row>
    <row r="9243" spans="37:40">
      <c r="AK9243" s="22"/>
      <c r="AL9243" s="22"/>
      <c r="AM9243" s="22"/>
      <c r="AN9243" s="22"/>
    </row>
    <row r="9244" spans="37:40">
      <c r="AK9244" s="22"/>
      <c r="AL9244" s="22"/>
      <c r="AM9244" s="22"/>
      <c r="AN9244" s="22"/>
    </row>
    <row r="9245" spans="37:40">
      <c r="AK9245" s="22"/>
      <c r="AL9245" s="22"/>
      <c r="AM9245" s="22"/>
      <c r="AN9245" s="22"/>
    </row>
    <row r="9246" spans="37:40">
      <c r="AK9246" s="22"/>
      <c r="AL9246" s="22"/>
      <c r="AM9246" s="22"/>
      <c r="AN9246" s="22"/>
    </row>
    <row r="9247" spans="37:40">
      <c r="AK9247" s="22"/>
      <c r="AL9247" s="22"/>
      <c r="AM9247" s="22"/>
      <c r="AN9247" s="22"/>
    </row>
    <row r="9248" spans="37:40">
      <c r="AK9248" s="22"/>
      <c r="AL9248" s="22"/>
      <c r="AM9248" s="22"/>
      <c r="AN9248" s="22"/>
    </row>
    <row r="9249" spans="37:40">
      <c r="AK9249" s="22"/>
      <c r="AL9249" s="22"/>
      <c r="AM9249" s="22"/>
      <c r="AN9249" s="22"/>
    </row>
    <row r="9250" spans="37:40">
      <c r="AK9250" s="22"/>
      <c r="AL9250" s="22"/>
      <c r="AM9250" s="22"/>
      <c r="AN9250" s="22"/>
    </row>
    <row r="9251" spans="37:40">
      <c r="AK9251" s="22"/>
      <c r="AL9251" s="22"/>
      <c r="AM9251" s="22"/>
      <c r="AN9251" s="22"/>
    </row>
    <row r="9252" spans="37:40">
      <c r="AK9252" s="22"/>
      <c r="AL9252" s="22"/>
      <c r="AM9252" s="22"/>
      <c r="AN9252" s="22"/>
    </row>
    <row r="9253" spans="37:40">
      <c r="AK9253" s="22"/>
      <c r="AL9253" s="22"/>
      <c r="AM9253" s="22"/>
      <c r="AN9253" s="22"/>
    </row>
    <row r="9254" spans="37:40">
      <c r="AK9254" s="22"/>
      <c r="AL9254" s="22"/>
      <c r="AM9254" s="22"/>
      <c r="AN9254" s="22"/>
    </row>
    <row r="9255" spans="37:40">
      <c r="AK9255" s="22"/>
      <c r="AL9255" s="22"/>
      <c r="AM9255" s="22"/>
      <c r="AN9255" s="22"/>
    </row>
    <row r="9256" spans="37:40">
      <c r="AK9256" s="22"/>
      <c r="AL9256" s="22"/>
      <c r="AM9256" s="22"/>
      <c r="AN9256" s="22"/>
    </row>
    <row r="9257" spans="37:40">
      <c r="AK9257" s="22"/>
      <c r="AL9257" s="22"/>
      <c r="AM9257" s="22"/>
      <c r="AN9257" s="22"/>
    </row>
    <row r="9258" spans="37:40">
      <c r="AK9258" s="22"/>
      <c r="AL9258" s="22"/>
      <c r="AM9258" s="22"/>
      <c r="AN9258" s="22"/>
    </row>
    <row r="9259" spans="37:40">
      <c r="AK9259" s="22"/>
      <c r="AL9259" s="22"/>
      <c r="AM9259" s="22"/>
      <c r="AN9259" s="22"/>
    </row>
    <row r="9260" spans="37:40">
      <c r="AK9260" s="22"/>
      <c r="AL9260" s="22"/>
      <c r="AM9260" s="22"/>
      <c r="AN9260" s="22"/>
    </row>
    <row r="9261" spans="37:40">
      <c r="AK9261" s="22"/>
      <c r="AL9261" s="22"/>
      <c r="AM9261" s="22"/>
      <c r="AN9261" s="22"/>
    </row>
    <row r="9262" spans="37:40">
      <c r="AK9262" s="22"/>
      <c r="AL9262" s="22"/>
      <c r="AM9262" s="22"/>
      <c r="AN9262" s="22"/>
    </row>
    <row r="9263" spans="37:40">
      <c r="AK9263" s="22"/>
      <c r="AL9263" s="22"/>
      <c r="AM9263" s="22"/>
      <c r="AN9263" s="22"/>
    </row>
    <row r="9264" spans="37:40">
      <c r="AK9264" s="22"/>
      <c r="AL9264" s="22"/>
      <c r="AM9264" s="22"/>
      <c r="AN9264" s="22"/>
    </row>
    <row r="9265" spans="37:40">
      <c r="AK9265" s="22"/>
      <c r="AL9265" s="22"/>
      <c r="AM9265" s="22"/>
      <c r="AN9265" s="22"/>
    </row>
    <row r="9266" spans="37:40">
      <c r="AK9266" s="22"/>
      <c r="AL9266" s="22"/>
      <c r="AM9266" s="22"/>
      <c r="AN9266" s="22"/>
    </row>
    <row r="9267" spans="37:40">
      <c r="AK9267" s="22"/>
      <c r="AL9267" s="22"/>
      <c r="AM9267" s="22"/>
      <c r="AN9267" s="22"/>
    </row>
    <row r="9268" spans="37:40">
      <c r="AK9268" s="22"/>
      <c r="AL9268" s="22"/>
      <c r="AM9268" s="22"/>
      <c r="AN9268" s="22"/>
    </row>
    <row r="9269" spans="37:40">
      <c r="AK9269" s="22"/>
      <c r="AL9269" s="22"/>
      <c r="AM9269" s="22"/>
      <c r="AN9269" s="22"/>
    </row>
    <row r="9270" spans="37:40">
      <c r="AK9270" s="22"/>
      <c r="AL9270" s="22"/>
      <c r="AM9270" s="22"/>
      <c r="AN9270" s="22"/>
    </row>
    <row r="9271" spans="37:40">
      <c r="AK9271" s="22"/>
      <c r="AL9271" s="22"/>
      <c r="AM9271" s="22"/>
      <c r="AN9271" s="22"/>
    </row>
    <row r="9272" spans="37:40">
      <c r="AK9272" s="22"/>
      <c r="AL9272" s="22"/>
      <c r="AM9272" s="22"/>
      <c r="AN9272" s="22"/>
    </row>
    <row r="9273" spans="37:40">
      <c r="AK9273" s="22"/>
      <c r="AL9273" s="22"/>
      <c r="AM9273" s="22"/>
      <c r="AN9273" s="22"/>
    </row>
    <row r="9274" spans="37:40">
      <c r="AK9274" s="22"/>
      <c r="AL9274" s="22"/>
      <c r="AM9274" s="22"/>
      <c r="AN9274" s="22"/>
    </row>
    <row r="9275" spans="37:40">
      <c r="AK9275" s="22"/>
      <c r="AL9275" s="22"/>
      <c r="AM9275" s="22"/>
      <c r="AN9275" s="22"/>
    </row>
    <row r="9276" spans="37:40">
      <c r="AK9276" s="22"/>
      <c r="AL9276" s="22"/>
      <c r="AM9276" s="22"/>
      <c r="AN9276" s="22"/>
    </row>
    <row r="9277" spans="37:40">
      <c r="AK9277" s="22"/>
      <c r="AL9277" s="22"/>
      <c r="AM9277" s="22"/>
      <c r="AN9277" s="22"/>
    </row>
    <row r="9278" spans="37:40">
      <c r="AK9278" s="22"/>
      <c r="AL9278" s="22"/>
      <c r="AM9278" s="22"/>
      <c r="AN9278" s="22"/>
    </row>
    <row r="9279" spans="37:40">
      <c r="AK9279" s="22"/>
      <c r="AL9279" s="22"/>
      <c r="AM9279" s="22"/>
      <c r="AN9279" s="22"/>
    </row>
    <row r="9280" spans="37:40">
      <c r="AK9280" s="22"/>
      <c r="AL9280" s="22"/>
      <c r="AM9280" s="22"/>
      <c r="AN9280" s="22"/>
    </row>
    <row r="9281" spans="37:40">
      <c r="AK9281" s="22"/>
      <c r="AL9281" s="22"/>
      <c r="AM9281" s="22"/>
      <c r="AN9281" s="22"/>
    </row>
    <row r="9282" spans="37:40">
      <c r="AK9282" s="22"/>
      <c r="AL9282" s="22"/>
      <c r="AM9282" s="22"/>
      <c r="AN9282" s="22"/>
    </row>
    <row r="9283" spans="37:40">
      <c r="AK9283" s="22"/>
      <c r="AL9283" s="22"/>
      <c r="AM9283" s="22"/>
      <c r="AN9283" s="22"/>
    </row>
    <row r="9284" spans="37:40">
      <c r="AK9284" s="22"/>
      <c r="AL9284" s="22"/>
      <c r="AM9284" s="22"/>
      <c r="AN9284" s="22"/>
    </row>
    <row r="9285" spans="37:40">
      <c r="AK9285" s="22"/>
      <c r="AL9285" s="22"/>
      <c r="AM9285" s="22"/>
      <c r="AN9285" s="22"/>
    </row>
    <row r="9286" spans="37:40">
      <c r="AK9286" s="22"/>
      <c r="AL9286" s="22"/>
      <c r="AM9286" s="22"/>
      <c r="AN9286" s="22"/>
    </row>
    <row r="9287" spans="37:40">
      <c r="AK9287" s="22"/>
      <c r="AL9287" s="22"/>
      <c r="AM9287" s="22"/>
      <c r="AN9287" s="22"/>
    </row>
    <row r="9288" spans="37:40">
      <c r="AK9288" s="22"/>
      <c r="AL9288" s="22"/>
      <c r="AM9288" s="22"/>
      <c r="AN9288" s="22"/>
    </row>
    <row r="9289" spans="37:40">
      <c r="AK9289" s="22"/>
      <c r="AL9289" s="22"/>
      <c r="AM9289" s="22"/>
      <c r="AN9289" s="22"/>
    </row>
    <row r="9290" spans="37:40">
      <c r="AK9290" s="22"/>
      <c r="AL9290" s="22"/>
      <c r="AM9290" s="22"/>
      <c r="AN9290" s="22"/>
    </row>
    <row r="9291" spans="37:40">
      <c r="AK9291" s="22"/>
      <c r="AL9291" s="22"/>
      <c r="AM9291" s="22"/>
      <c r="AN9291" s="22"/>
    </row>
    <row r="9292" spans="37:40">
      <c r="AK9292" s="22"/>
      <c r="AL9292" s="22"/>
      <c r="AM9292" s="22"/>
      <c r="AN9292" s="22"/>
    </row>
    <row r="9293" spans="37:40">
      <c r="AK9293" s="22"/>
      <c r="AL9293" s="22"/>
      <c r="AM9293" s="22"/>
      <c r="AN9293" s="22"/>
    </row>
    <row r="9294" spans="37:40">
      <c r="AK9294" s="22"/>
      <c r="AL9294" s="22"/>
      <c r="AM9294" s="22"/>
      <c r="AN9294" s="22"/>
    </row>
    <row r="9295" spans="37:40">
      <c r="AK9295" s="22"/>
      <c r="AL9295" s="22"/>
      <c r="AM9295" s="22"/>
      <c r="AN9295" s="22"/>
    </row>
    <row r="9296" spans="37:40">
      <c r="AK9296" s="22"/>
      <c r="AL9296" s="22"/>
      <c r="AM9296" s="22"/>
      <c r="AN9296" s="22"/>
    </row>
    <row r="9297" spans="37:40">
      <c r="AK9297" s="22"/>
      <c r="AL9297" s="22"/>
      <c r="AM9297" s="22"/>
      <c r="AN9297" s="22"/>
    </row>
    <row r="9298" spans="37:40">
      <c r="AK9298" s="22"/>
      <c r="AL9298" s="22"/>
      <c r="AM9298" s="22"/>
      <c r="AN9298" s="22"/>
    </row>
    <row r="9299" spans="37:40">
      <c r="AK9299" s="22"/>
      <c r="AL9299" s="22"/>
      <c r="AM9299" s="22"/>
      <c r="AN9299" s="22"/>
    </row>
    <row r="9300" spans="37:40">
      <c r="AK9300" s="22"/>
      <c r="AL9300" s="22"/>
      <c r="AM9300" s="22"/>
      <c r="AN9300" s="22"/>
    </row>
    <row r="9301" spans="37:40">
      <c r="AK9301" s="22"/>
      <c r="AL9301" s="22"/>
      <c r="AM9301" s="22"/>
      <c r="AN9301" s="22"/>
    </row>
    <row r="9302" spans="37:40">
      <c r="AK9302" s="22"/>
      <c r="AL9302" s="22"/>
      <c r="AM9302" s="22"/>
      <c r="AN9302" s="22"/>
    </row>
    <row r="9303" spans="37:40">
      <c r="AK9303" s="22"/>
      <c r="AL9303" s="22"/>
      <c r="AM9303" s="22"/>
      <c r="AN9303" s="22"/>
    </row>
    <row r="9304" spans="37:40">
      <c r="AK9304" s="22"/>
      <c r="AL9304" s="22"/>
      <c r="AM9304" s="22"/>
      <c r="AN9304" s="22"/>
    </row>
    <row r="9305" spans="37:40">
      <c r="AK9305" s="22"/>
      <c r="AL9305" s="22"/>
      <c r="AM9305" s="22"/>
      <c r="AN9305" s="22"/>
    </row>
    <row r="9306" spans="37:40">
      <c r="AK9306" s="22"/>
      <c r="AL9306" s="22"/>
      <c r="AM9306" s="22"/>
      <c r="AN9306" s="22"/>
    </row>
    <row r="9307" spans="37:40">
      <c r="AK9307" s="22"/>
      <c r="AL9307" s="22"/>
      <c r="AM9307" s="22"/>
      <c r="AN9307" s="22"/>
    </row>
    <row r="9308" spans="37:40">
      <c r="AK9308" s="22"/>
      <c r="AL9308" s="22"/>
      <c r="AM9308" s="22"/>
      <c r="AN9308" s="22"/>
    </row>
    <row r="9309" spans="37:40">
      <c r="AK9309" s="22"/>
      <c r="AL9309" s="22"/>
      <c r="AM9309" s="22"/>
      <c r="AN9309" s="22"/>
    </row>
    <row r="9310" spans="37:40">
      <c r="AK9310" s="22"/>
      <c r="AL9310" s="22"/>
      <c r="AM9310" s="22"/>
      <c r="AN9310" s="22"/>
    </row>
    <row r="9311" spans="37:40">
      <c r="AK9311" s="22"/>
      <c r="AL9311" s="22"/>
      <c r="AM9311" s="22"/>
      <c r="AN9311" s="22"/>
    </row>
    <row r="9312" spans="37:40">
      <c r="AK9312" s="22"/>
      <c r="AL9312" s="22"/>
      <c r="AM9312" s="22"/>
      <c r="AN9312" s="22"/>
    </row>
    <row r="9313" spans="37:40">
      <c r="AK9313" s="22"/>
      <c r="AL9313" s="22"/>
      <c r="AM9313" s="22"/>
      <c r="AN9313" s="22"/>
    </row>
    <row r="9314" spans="37:40">
      <c r="AK9314" s="22"/>
      <c r="AL9314" s="22"/>
      <c r="AM9314" s="22"/>
      <c r="AN9314" s="22"/>
    </row>
    <row r="9315" spans="37:40">
      <c r="AK9315" s="22"/>
      <c r="AL9315" s="22"/>
      <c r="AM9315" s="22"/>
      <c r="AN9315" s="22"/>
    </row>
    <row r="9316" spans="37:40">
      <c r="AK9316" s="22"/>
      <c r="AL9316" s="22"/>
      <c r="AM9316" s="22"/>
      <c r="AN9316" s="22"/>
    </row>
    <row r="9317" spans="37:40">
      <c r="AK9317" s="22"/>
      <c r="AL9317" s="22"/>
      <c r="AM9317" s="22"/>
      <c r="AN9317" s="22"/>
    </row>
    <row r="9318" spans="37:40">
      <c r="AK9318" s="22"/>
      <c r="AL9318" s="22"/>
      <c r="AM9318" s="22"/>
      <c r="AN9318" s="22"/>
    </row>
    <row r="9319" spans="37:40">
      <c r="AK9319" s="22"/>
      <c r="AL9319" s="22"/>
      <c r="AM9319" s="22"/>
      <c r="AN9319" s="22"/>
    </row>
    <row r="9320" spans="37:40">
      <c r="AK9320" s="22"/>
      <c r="AL9320" s="22"/>
      <c r="AM9320" s="22"/>
      <c r="AN9320" s="22"/>
    </row>
    <row r="9321" spans="37:40">
      <c r="AK9321" s="22"/>
      <c r="AL9321" s="22"/>
      <c r="AM9321" s="22"/>
      <c r="AN9321" s="22"/>
    </row>
    <row r="9322" spans="37:40">
      <c r="AK9322" s="22"/>
      <c r="AL9322" s="22"/>
      <c r="AM9322" s="22"/>
      <c r="AN9322" s="22"/>
    </row>
    <row r="9323" spans="37:40">
      <c r="AK9323" s="22"/>
      <c r="AL9323" s="22"/>
      <c r="AM9323" s="22"/>
      <c r="AN9323" s="22"/>
    </row>
    <row r="9324" spans="37:40">
      <c r="AK9324" s="22"/>
      <c r="AL9324" s="22"/>
      <c r="AM9324" s="22"/>
      <c r="AN9324" s="22"/>
    </row>
    <row r="9325" spans="37:40">
      <c r="AK9325" s="22"/>
      <c r="AL9325" s="22"/>
      <c r="AM9325" s="22"/>
      <c r="AN9325" s="22"/>
    </row>
    <row r="9326" spans="37:40">
      <c r="AK9326" s="22"/>
      <c r="AL9326" s="22"/>
      <c r="AM9326" s="22"/>
      <c r="AN9326" s="22"/>
    </row>
    <row r="9327" spans="37:40">
      <c r="AK9327" s="22"/>
      <c r="AL9327" s="22"/>
      <c r="AM9327" s="22"/>
      <c r="AN9327" s="22"/>
    </row>
    <row r="9328" spans="37:40">
      <c r="AK9328" s="22"/>
      <c r="AL9328" s="22"/>
      <c r="AM9328" s="22"/>
      <c r="AN9328" s="22"/>
    </row>
    <row r="9329" spans="37:40">
      <c r="AK9329" s="22"/>
      <c r="AL9329" s="22"/>
      <c r="AM9329" s="22"/>
      <c r="AN9329" s="22"/>
    </row>
    <row r="9330" spans="37:40">
      <c r="AK9330" s="22"/>
      <c r="AL9330" s="22"/>
      <c r="AM9330" s="22"/>
      <c r="AN9330" s="22"/>
    </row>
    <row r="9331" spans="37:40">
      <c r="AK9331" s="22"/>
      <c r="AL9331" s="22"/>
      <c r="AM9331" s="22"/>
      <c r="AN9331" s="22"/>
    </row>
    <row r="9332" spans="37:40">
      <c r="AK9332" s="22"/>
      <c r="AL9332" s="22"/>
      <c r="AM9332" s="22"/>
      <c r="AN9332" s="22"/>
    </row>
    <row r="9333" spans="37:40">
      <c r="AK9333" s="22"/>
      <c r="AL9333" s="22"/>
      <c r="AM9333" s="22"/>
      <c r="AN9333" s="22"/>
    </row>
    <row r="9334" spans="37:40">
      <c r="AK9334" s="22"/>
      <c r="AL9334" s="22"/>
      <c r="AM9334" s="22"/>
      <c r="AN9334" s="22"/>
    </row>
    <row r="9335" spans="37:40">
      <c r="AK9335" s="22"/>
      <c r="AL9335" s="22"/>
      <c r="AM9335" s="22"/>
      <c r="AN9335" s="22"/>
    </row>
    <row r="9336" spans="37:40">
      <c r="AK9336" s="22"/>
      <c r="AL9336" s="22"/>
      <c r="AM9336" s="22"/>
      <c r="AN9336" s="22"/>
    </row>
    <row r="9337" spans="37:40">
      <c r="AK9337" s="22"/>
      <c r="AL9337" s="22"/>
      <c r="AM9337" s="22"/>
      <c r="AN9337" s="22"/>
    </row>
    <row r="9338" spans="37:40">
      <c r="AK9338" s="22"/>
      <c r="AL9338" s="22"/>
      <c r="AM9338" s="22"/>
      <c r="AN9338" s="22"/>
    </row>
    <row r="9339" spans="37:40">
      <c r="AK9339" s="22"/>
      <c r="AL9339" s="22"/>
      <c r="AM9339" s="22"/>
      <c r="AN9339" s="22"/>
    </row>
    <row r="9340" spans="37:40">
      <c r="AK9340" s="22"/>
      <c r="AL9340" s="22"/>
      <c r="AM9340" s="22"/>
      <c r="AN9340" s="22"/>
    </row>
    <row r="9341" spans="37:40">
      <c r="AK9341" s="22"/>
      <c r="AL9341" s="22"/>
      <c r="AM9341" s="22"/>
      <c r="AN9341" s="22"/>
    </row>
    <row r="9342" spans="37:40">
      <c r="AK9342" s="22"/>
      <c r="AL9342" s="22"/>
      <c r="AM9342" s="22"/>
      <c r="AN9342" s="22"/>
    </row>
    <row r="9343" spans="37:40">
      <c r="AK9343" s="22"/>
      <c r="AL9343" s="22"/>
      <c r="AM9343" s="22"/>
      <c r="AN9343" s="22"/>
    </row>
    <row r="9344" spans="37:40">
      <c r="AK9344" s="22"/>
      <c r="AL9344" s="22"/>
      <c r="AM9344" s="22"/>
      <c r="AN9344" s="22"/>
    </row>
    <row r="9345" spans="37:40">
      <c r="AK9345" s="22"/>
      <c r="AL9345" s="22"/>
      <c r="AM9345" s="22"/>
      <c r="AN9345" s="22"/>
    </row>
    <row r="9346" spans="37:40">
      <c r="AK9346" s="22"/>
      <c r="AL9346" s="22"/>
      <c r="AM9346" s="22"/>
      <c r="AN9346" s="22"/>
    </row>
    <row r="9347" spans="37:40">
      <c r="AK9347" s="22"/>
      <c r="AL9347" s="22"/>
      <c r="AM9347" s="22"/>
      <c r="AN9347" s="22"/>
    </row>
    <row r="9348" spans="37:40">
      <c r="AK9348" s="22"/>
      <c r="AL9348" s="22"/>
      <c r="AM9348" s="22"/>
      <c r="AN9348" s="22"/>
    </row>
    <row r="9349" spans="37:40">
      <c r="AK9349" s="22"/>
      <c r="AL9349" s="22"/>
      <c r="AM9349" s="22"/>
      <c r="AN9349" s="22"/>
    </row>
    <row r="9350" spans="37:40">
      <c r="AK9350" s="22"/>
      <c r="AL9350" s="22"/>
      <c r="AM9350" s="22"/>
      <c r="AN9350" s="22"/>
    </row>
    <row r="9351" spans="37:40">
      <c r="AK9351" s="22"/>
      <c r="AL9351" s="22"/>
      <c r="AM9351" s="22"/>
      <c r="AN9351" s="22"/>
    </row>
    <row r="9352" spans="37:40">
      <c r="AK9352" s="22"/>
      <c r="AL9352" s="22"/>
      <c r="AM9352" s="22"/>
      <c r="AN9352" s="22"/>
    </row>
    <row r="9353" spans="37:40">
      <c r="AK9353" s="22"/>
      <c r="AL9353" s="22"/>
      <c r="AM9353" s="22"/>
      <c r="AN9353" s="22"/>
    </row>
    <row r="9354" spans="37:40">
      <c r="AK9354" s="22"/>
      <c r="AL9354" s="22"/>
      <c r="AM9354" s="22"/>
      <c r="AN9354" s="22"/>
    </row>
    <row r="9355" spans="37:40">
      <c r="AK9355" s="22"/>
      <c r="AL9355" s="22"/>
      <c r="AM9355" s="22"/>
      <c r="AN9355" s="22"/>
    </row>
    <row r="9356" spans="37:40">
      <c r="AK9356" s="22"/>
      <c r="AL9356" s="22"/>
      <c r="AM9356" s="22"/>
      <c r="AN9356" s="22"/>
    </row>
    <row r="9357" spans="37:40">
      <c r="AK9357" s="22"/>
      <c r="AL9357" s="22"/>
      <c r="AM9357" s="22"/>
      <c r="AN9357" s="22"/>
    </row>
    <row r="9358" spans="37:40">
      <c r="AK9358" s="22"/>
      <c r="AL9358" s="22"/>
      <c r="AM9358" s="22"/>
      <c r="AN9358" s="22"/>
    </row>
    <row r="9359" spans="37:40">
      <c r="AK9359" s="22"/>
      <c r="AL9359" s="22"/>
      <c r="AM9359" s="22"/>
      <c r="AN9359" s="22"/>
    </row>
    <row r="9360" spans="37:40">
      <c r="AK9360" s="22"/>
      <c r="AL9360" s="22"/>
      <c r="AM9360" s="22"/>
      <c r="AN9360" s="22"/>
    </row>
    <row r="9361" spans="37:40">
      <c r="AK9361" s="22"/>
      <c r="AL9361" s="22"/>
      <c r="AM9361" s="22"/>
      <c r="AN9361" s="22"/>
    </row>
    <row r="9362" spans="37:40">
      <c r="AK9362" s="22"/>
      <c r="AL9362" s="22"/>
      <c r="AM9362" s="22"/>
      <c r="AN9362" s="22"/>
    </row>
    <row r="9363" spans="37:40">
      <c r="AK9363" s="22"/>
      <c r="AL9363" s="22"/>
      <c r="AM9363" s="22"/>
      <c r="AN9363" s="22"/>
    </row>
    <row r="9364" spans="37:40">
      <c r="AK9364" s="22"/>
      <c r="AL9364" s="22"/>
      <c r="AM9364" s="22"/>
      <c r="AN9364" s="22"/>
    </row>
    <row r="9365" spans="37:40">
      <c r="AK9365" s="22"/>
      <c r="AL9365" s="22"/>
      <c r="AM9365" s="22"/>
      <c r="AN9365" s="22"/>
    </row>
    <row r="9366" spans="37:40">
      <c r="AK9366" s="22"/>
      <c r="AL9366" s="22"/>
      <c r="AM9366" s="22"/>
      <c r="AN9366" s="22"/>
    </row>
    <row r="9367" spans="37:40">
      <c r="AK9367" s="22"/>
      <c r="AL9367" s="22"/>
      <c r="AM9367" s="22"/>
      <c r="AN9367" s="22"/>
    </row>
    <row r="9368" spans="37:40">
      <c r="AK9368" s="22"/>
      <c r="AL9368" s="22"/>
      <c r="AM9368" s="22"/>
      <c r="AN9368" s="22"/>
    </row>
    <row r="9369" spans="37:40">
      <c r="AK9369" s="22"/>
      <c r="AL9369" s="22"/>
      <c r="AM9369" s="22"/>
      <c r="AN9369" s="22"/>
    </row>
    <row r="9370" spans="37:40">
      <c r="AK9370" s="22"/>
      <c r="AL9370" s="22"/>
      <c r="AM9370" s="22"/>
      <c r="AN9370" s="22"/>
    </row>
    <row r="9371" spans="37:40">
      <c r="AK9371" s="22"/>
      <c r="AL9371" s="22"/>
      <c r="AM9371" s="22"/>
      <c r="AN9371" s="22"/>
    </row>
    <row r="9372" spans="37:40">
      <c r="AK9372" s="22"/>
      <c r="AL9372" s="22"/>
      <c r="AM9372" s="22"/>
      <c r="AN9372" s="22"/>
    </row>
    <row r="9373" spans="37:40">
      <c r="AK9373" s="22"/>
      <c r="AL9373" s="22"/>
      <c r="AM9373" s="22"/>
      <c r="AN9373" s="22"/>
    </row>
    <row r="9374" spans="37:40">
      <c r="AK9374" s="22"/>
      <c r="AL9374" s="22"/>
      <c r="AM9374" s="22"/>
      <c r="AN9374" s="22"/>
    </row>
    <row r="9375" spans="37:40">
      <c r="AK9375" s="22"/>
      <c r="AL9375" s="22"/>
      <c r="AM9375" s="22"/>
      <c r="AN9375" s="22"/>
    </row>
    <row r="9376" spans="37:40">
      <c r="AK9376" s="22"/>
      <c r="AL9376" s="22"/>
      <c r="AM9376" s="22"/>
      <c r="AN9376" s="22"/>
    </row>
    <row r="9377" spans="37:40">
      <c r="AK9377" s="22"/>
      <c r="AL9377" s="22"/>
      <c r="AM9377" s="22"/>
      <c r="AN9377" s="22"/>
    </row>
    <row r="9378" spans="37:40">
      <c r="AK9378" s="22"/>
      <c r="AL9378" s="22"/>
      <c r="AM9378" s="22"/>
      <c r="AN9378" s="22"/>
    </row>
    <row r="9379" spans="37:40">
      <c r="AK9379" s="22"/>
      <c r="AL9379" s="22"/>
      <c r="AM9379" s="22"/>
      <c r="AN9379" s="22"/>
    </row>
    <row r="9380" spans="37:40">
      <c r="AK9380" s="22"/>
      <c r="AL9380" s="22"/>
      <c r="AM9380" s="22"/>
      <c r="AN9380" s="22"/>
    </row>
    <row r="9381" spans="37:40">
      <c r="AK9381" s="22"/>
      <c r="AL9381" s="22"/>
      <c r="AM9381" s="22"/>
      <c r="AN9381" s="22"/>
    </row>
    <row r="9382" spans="37:40">
      <c r="AK9382" s="22"/>
      <c r="AL9382" s="22"/>
      <c r="AM9382" s="22"/>
      <c r="AN9382" s="22"/>
    </row>
    <row r="9383" spans="37:40">
      <c r="AK9383" s="22"/>
      <c r="AL9383" s="22"/>
      <c r="AM9383" s="22"/>
      <c r="AN9383" s="22"/>
    </row>
    <row r="9384" spans="37:40">
      <c r="AK9384" s="22"/>
      <c r="AL9384" s="22"/>
      <c r="AM9384" s="22"/>
      <c r="AN9384" s="22"/>
    </row>
    <row r="9385" spans="37:40">
      <c r="AK9385" s="22"/>
      <c r="AL9385" s="22"/>
      <c r="AM9385" s="22"/>
      <c r="AN9385" s="22"/>
    </row>
    <row r="9386" spans="37:40">
      <c r="AK9386" s="22"/>
      <c r="AL9386" s="22"/>
      <c r="AM9386" s="22"/>
      <c r="AN9386" s="22"/>
    </row>
    <row r="9387" spans="37:40">
      <c r="AK9387" s="22"/>
      <c r="AL9387" s="22"/>
      <c r="AM9387" s="22"/>
      <c r="AN9387" s="22"/>
    </row>
    <row r="9388" spans="37:40">
      <c r="AK9388" s="22"/>
      <c r="AL9388" s="22"/>
      <c r="AM9388" s="22"/>
      <c r="AN9388" s="22"/>
    </row>
    <row r="9389" spans="37:40">
      <c r="AK9389" s="22"/>
      <c r="AL9389" s="22"/>
      <c r="AM9389" s="22"/>
      <c r="AN9389" s="22"/>
    </row>
    <row r="9390" spans="37:40">
      <c r="AK9390" s="22"/>
      <c r="AL9390" s="22"/>
      <c r="AM9390" s="22"/>
      <c r="AN9390" s="22"/>
    </row>
    <row r="9391" spans="37:40">
      <c r="AK9391" s="22"/>
      <c r="AL9391" s="22"/>
      <c r="AM9391" s="22"/>
      <c r="AN9391" s="22"/>
    </row>
    <row r="9392" spans="37:40">
      <c r="AK9392" s="22"/>
      <c r="AL9392" s="22"/>
      <c r="AM9392" s="22"/>
      <c r="AN9392" s="22"/>
    </row>
    <row r="9393" spans="37:40">
      <c r="AK9393" s="22"/>
      <c r="AL9393" s="22"/>
      <c r="AM9393" s="22"/>
      <c r="AN9393" s="22"/>
    </row>
    <row r="9394" spans="37:40">
      <c r="AK9394" s="22"/>
      <c r="AL9394" s="22"/>
      <c r="AM9394" s="22"/>
      <c r="AN9394" s="22"/>
    </row>
    <row r="9395" spans="37:40">
      <c r="AK9395" s="22"/>
      <c r="AL9395" s="22"/>
      <c r="AM9395" s="22"/>
      <c r="AN9395" s="22"/>
    </row>
    <row r="9396" spans="37:40">
      <c r="AK9396" s="22"/>
      <c r="AL9396" s="22"/>
      <c r="AM9396" s="22"/>
      <c r="AN9396" s="22"/>
    </row>
    <row r="9397" spans="37:40">
      <c r="AK9397" s="22"/>
      <c r="AL9397" s="22"/>
      <c r="AM9397" s="22"/>
      <c r="AN9397" s="22"/>
    </row>
    <row r="9398" spans="37:40">
      <c r="AK9398" s="22"/>
      <c r="AL9398" s="22"/>
      <c r="AM9398" s="22"/>
      <c r="AN9398" s="22"/>
    </row>
    <row r="9399" spans="37:40">
      <c r="AK9399" s="22"/>
      <c r="AL9399" s="22"/>
      <c r="AM9399" s="22"/>
      <c r="AN9399" s="22"/>
    </row>
    <row r="9400" spans="37:40">
      <c r="AK9400" s="22"/>
      <c r="AL9400" s="22"/>
      <c r="AM9400" s="22"/>
      <c r="AN9400" s="22"/>
    </row>
    <row r="9401" spans="37:40">
      <c r="AK9401" s="22"/>
      <c r="AL9401" s="22"/>
      <c r="AM9401" s="22"/>
      <c r="AN9401" s="22"/>
    </row>
    <row r="9402" spans="37:40">
      <c r="AK9402" s="22"/>
      <c r="AL9402" s="22"/>
      <c r="AM9402" s="22"/>
      <c r="AN9402" s="22"/>
    </row>
    <row r="9403" spans="37:40">
      <c r="AK9403" s="22"/>
      <c r="AL9403" s="22"/>
      <c r="AM9403" s="22"/>
      <c r="AN9403" s="22"/>
    </row>
    <row r="9404" spans="37:40">
      <c r="AK9404" s="22"/>
      <c r="AL9404" s="22"/>
      <c r="AM9404" s="22"/>
      <c r="AN9404" s="22"/>
    </row>
    <row r="9405" spans="37:40">
      <c r="AK9405" s="22"/>
      <c r="AL9405" s="22"/>
      <c r="AM9405" s="22"/>
      <c r="AN9405" s="22"/>
    </row>
    <row r="9406" spans="37:40">
      <c r="AK9406" s="22"/>
      <c r="AL9406" s="22"/>
      <c r="AM9406" s="22"/>
      <c r="AN9406" s="22"/>
    </row>
    <row r="9407" spans="37:40">
      <c r="AK9407" s="22"/>
      <c r="AL9407" s="22"/>
      <c r="AM9407" s="22"/>
      <c r="AN9407" s="22"/>
    </row>
    <row r="9408" spans="37:40">
      <c r="AK9408" s="22"/>
      <c r="AL9408" s="22"/>
      <c r="AM9408" s="22"/>
      <c r="AN9408" s="22"/>
    </row>
    <row r="9409" spans="37:40">
      <c r="AK9409" s="22"/>
      <c r="AL9409" s="22"/>
      <c r="AM9409" s="22"/>
      <c r="AN9409" s="22"/>
    </row>
    <row r="9410" spans="37:40">
      <c r="AK9410" s="22"/>
      <c r="AL9410" s="22"/>
      <c r="AM9410" s="22"/>
      <c r="AN9410" s="22"/>
    </row>
    <row r="9411" spans="37:40">
      <c r="AK9411" s="22"/>
      <c r="AL9411" s="22"/>
      <c r="AM9411" s="22"/>
      <c r="AN9411" s="22"/>
    </row>
    <row r="9412" spans="37:40">
      <c r="AK9412" s="22"/>
      <c r="AL9412" s="22"/>
      <c r="AM9412" s="22"/>
      <c r="AN9412" s="22"/>
    </row>
    <row r="9413" spans="37:40">
      <c r="AK9413" s="22"/>
      <c r="AL9413" s="22"/>
      <c r="AM9413" s="22"/>
      <c r="AN9413" s="22"/>
    </row>
    <row r="9414" spans="37:40">
      <c r="AK9414" s="22"/>
      <c r="AL9414" s="22"/>
      <c r="AM9414" s="22"/>
      <c r="AN9414" s="22"/>
    </row>
    <row r="9415" spans="37:40">
      <c r="AK9415" s="22"/>
      <c r="AL9415" s="22"/>
      <c r="AM9415" s="22"/>
      <c r="AN9415" s="22"/>
    </row>
    <row r="9416" spans="37:40">
      <c r="AK9416" s="22"/>
      <c r="AL9416" s="22"/>
      <c r="AM9416" s="22"/>
      <c r="AN9416" s="22"/>
    </row>
    <row r="9417" spans="37:40">
      <c r="AK9417" s="22"/>
      <c r="AL9417" s="22"/>
      <c r="AM9417" s="22"/>
      <c r="AN9417" s="22"/>
    </row>
    <row r="9418" spans="37:40">
      <c r="AK9418" s="22"/>
      <c r="AL9418" s="22"/>
      <c r="AM9418" s="22"/>
      <c r="AN9418" s="22"/>
    </row>
    <row r="9419" spans="37:40">
      <c r="AK9419" s="22"/>
      <c r="AL9419" s="22"/>
      <c r="AM9419" s="22"/>
      <c r="AN9419" s="22"/>
    </row>
    <row r="9420" spans="37:40">
      <c r="AK9420" s="22"/>
      <c r="AL9420" s="22"/>
      <c r="AM9420" s="22"/>
      <c r="AN9420" s="22"/>
    </row>
    <row r="9421" spans="37:40">
      <c r="AK9421" s="22"/>
      <c r="AL9421" s="22"/>
      <c r="AM9421" s="22"/>
      <c r="AN9421" s="22"/>
    </row>
    <row r="9422" spans="37:40">
      <c r="AK9422" s="22"/>
      <c r="AL9422" s="22"/>
      <c r="AM9422" s="22"/>
      <c r="AN9422" s="22"/>
    </row>
    <row r="9423" spans="37:40">
      <c r="AK9423" s="22"/>
      <c r="AL9423" s="22"/>
      <c r="AM9423" s="22"/>
      <c r="AN9423" s="22"/>
    </row>
    <row r="9424" spans="37:40">
      <c r="AK9424" s="22"/>
      <c r="AL9424" s="22"/>
      <c r="AM9424" s="22"/>
      <c r="AN9424" s="22"/>
    </row>
    <row r="9425" spans="37:40">
      <c r="AK9425" s="22"/>
      <c r="AL9425" s="22"/>
      <c r="AM9425" s="22"/>
      <c r="AN9425" s="22"/>
    </row>
    <row r="9426" spans="37:40">
      <c r="AK9426" s="22"/>
      <c r="AL9426" s="22"/>
      <c r="AM9426" s="22"/>
      <c r="AN9426" s="22"/>
    </row>
    <row r="9427" spans="37:40">
      <c r="AK9427" s="22"/>
      <c r="AL9427" s="22"/>
      <c r="AM9427" s="22"/>
      <c r="AN9427" s="22"/>
    </row>
    <row r="9428" spans="37:40">
      <c r="AK9428" s="22"/>
      <c r="AL9428" s="22"/>
      <c r="AM9428" s="22"/>
      <c r="AN9428" s="22"/>
    </row>
    <row r="9429" spans="37:40">
      <c r="AK9429" s="22"/>
      <c r="AL9429" s="22"/>
      <c r="AM9429" s="22"/>
      <c r="AN9429" s="22"/>
    </row>
    <row r="9430" spans="37:40">
      <c r="AK9430" s="22"/>
      <c r="AL9430" s="22"/>
      <c r="AM9430" s="22"/>
      <c r="AN9430" s="22"/>
    </row>
    <row r="9431" spans="37:40">
      <c r="AK9431" s="22"/>
      <c r="AL9431" s="22"/>
      <c r="AM9431" s="22"/>
      <c r="AN9431" s="22"/>
    </row>
    <row r="9432" spans="37:40">
      <c r="AK9432" s="22"/>
      <c r="AL9432" s="22"/>
      <c r="AM9432" s="22"/>
      <c r="AN9432" s="22"/>
    </row>
    <row r="9433" spans="37:40">
      <c r="AK9433" s="22"/>
      <c r="AL9433" s="22"/>
      <c r="AM9433" s="22"/>
      <c r="AN9433" s="22"/>
    </row>
    <row r="9434" spans="37:40">
      <c r="AK9434" s="22"/>
      <c r="AL9434" s="22"/>
      <c r="AM9434" s="22"/>
      <c r="AN9434" s="22"/>
    </row>
    <row r="9435" spans="37:40">
      <c r="AK9435" s="22"/>
      <c r="AL9435" s="22"/>
      <c r="AM9435" s="22"/>
      <c r="AN9435" s="22"/>
    </row>
    <row r="9436" spans="37:40">
      <c r="AK9436" s="22"/>
      <c r="AL9436" s="22"/>
      <c r="AM9436" s="22"/>
      <c r="AN9436" s="22"/>
    </row>
    <row r="9437" spans="37:40">
      <c r="AK9437" s="22"/>
      <c r="AL9437" s="22"/>
      <c r="AM9437" s="22"/>
      <c r="AN9437" s="22"/>
    </row>
    <row r="9438" spans="37:40">
      <c r="AK9438" s="22"/>
      <c r="AL9438" s="22"/>
      <c r="AM9438" s="22"/>
      <c r="AN9438" s="22"/>
    </row>
    <row r="9439" spans="37:40">
      <c r="AK9439" s="22"/>
      <c r="AL9439" s="22"/>
      <c r="AM9439" s="22"/>
      <c r="AN9439" s="22"/>
    </row>
    <row r="9440" spans="37:40">
      <c r="AK9440" s="22"/>
      <c r="AL9440" s="22"/>
      <c r="AM9440" s="22"/>
      <c r="AN9440" s="22"/>
    </row>
    <row r="9441" spans="37:40">
      <c r="AK9441" s="22"/>
      <c r="AL9441" s="22"/>
      <c r="AM9441" s="22"/>
      <c r="AN9441" s="22"/>
    </row>
    <row r="9442" spans="37:40">
      <c r="AK9442" s="22"/>
      <c r="AL9442" s="22"/>
      <c r="AM9442" s="22"/>
      <c r="AN9442" s="22"/>
    </row>
    <row r="9443" spans="37:40">
      <c r="AK9443" s="22"/>
      <c r="AL9443" s="22"/>
      <c r="AM9443" s="22"/>
      <c r="AN9443" s="22"/>
    </row>
    <row r="9444" spans="37:40">
      <c r="AK9444" s="22"/>
      <c r="AL9444" s="22"/>
      <c r="AM9444" s="22"/>
      <c r="AN9444" s="22"/>
    </row>
    <row r="9445" spans="37:40">
      <c r="AK9445" s="22"/>
      <c r="AL9445" s="22"/>
      <c r="AM9445" s="22"/>
      <c r="AN9445" s="22"/>
    </row>
    <row r="9446" spans="37:40">
      <c r="AK9446" s="22"/>
      <c r="AL9446" s="22"/>
      <c r="AM9446" s="22"/>
      <c r="AN9446" s="22"/>
    </row>
    <row r="9447" spans="37:40">
      <c r="AK9447" s="22"/>
      <c r="AL9447" s="22"/>
      <c r="AM9447" s="22"/>
      <c r="AN9447" s="22"/>
    </row>
    <row r="9448" spans="37:40">
      <c r="AK9448" s="22"/>
      <c r="AL9448" s="22"/>
      <c r="AM9448" s="22"/>
      <c r="AN9448" s="22"/>
    </row>
    <row r="9449" spans="37:40">
      <c r="AK9449" s="22"/>
      <c r="AL9449" s="22"/>
      <c r="AM9449" s="22"/>
      <c r="AN9449" s="22"/>
    </row>
    <row r="9450" spans="37:40">
      <c r="AK9450" s="22"/>
      <c r="AL9450" s="22"/>
      <c r="AM9450" s="22"/>
      <c r="AN9450" s="22"/>
    </row>
    <row r="9451" spans="37:40">
      <c r="AK9451" s="22"/>
      <c r="AL9451" s="22"/>
      <c r="AM9451" s="22"/>
      <c r="AN9451" s="22"/>
    </row>
    <row r="9452" spans="37:40">
      <c r="AK9452" s="22"/>
      <c r="AL9452" s="22"/>
      <c r="AM9452" s="22"/>
      <c r="AN9452" s="22"/>
    </row>
    <row r="9453" spans="37:40">
      <c r="AK9453" s="22"/>
      <c r="AL9453" s="22"/>
      <c r="AM9453" s="22"/>
      <c r="AN9453" s="22"/>
    </row>
    <row r="9454" spans="37:40">
      <c r="AK9454" s="22"/>
      <c r="AL9454" s="22"/>
      <c r="AM9454" s="22"/>
      <c r="AN9454" s="22"/>
    </row>
    <row r="9455" spans="37:40">
      <c r="AK9455" s="22"/>
      <c r="AL9455" s="22"/>
      <c r="AM9455" s="22"/>
      <c r="AN9455" s="22"/>
    </row>
    <row r="9456" spans="37:40">
      <c r="AK9456" s="22"/>
      <c r="AL9456" s="22"/>
      <c r="AM9456" s="22"/>
      <c r="AN9456" s="22"/>
    </row>
    <row r="9457" spans="37:40">
      <c r="AK9457" s="22"/>
      <c r="AL9457" s="22"/>
      <c r="AM9457" s="22"/>
      <c r="AN9457" s="22"/>
    </row>
    <row r="9458" spans="37:40">
      <c r="AK9458" s="22"/>
      <c r="AL9458" s="22"/>
      <c r="AM9458" s="22"/>
      <c r="AN9458" s="22"/>
    </row>
    <row r="9459" spans="37:40">
      <c r="AK9459" s="22"/>
      <c r="AL9459" s="22"/>
      <c r="AM9459" s="22"/>
      <c r="AN9459" s="22"/>
    </row>
    <row r="9460" spans="37:40">
      <c r="AK9460" s="22"/>
      <c r="AL9460" s="22"/>
      <c r="AM9460" s="22"/>
      <c r="AN9460" s="22"/>
    </row>
    <row r="9461" spans="37:40">
      <c r="AK9461" s="22"/>
      <c r="AL9461" s="22"/>
      <c r="AM9461" s="22"/>
      <c r="AN9461" s="22"/>
    </row>
    <row r="9462" spans="37:40">
      <c r="AK9462" s="22"/>
      <c r="AL9462" s="22"/>
      <c r="AM9462" s="22"/>
      <c r="AN9462" s="22"/>
    </row>
    <row r="9463" spans="37:40">
      <c r="AK9463" s="22"/>
      <c r="AL9463" s="22"/>
      <c r="AM9463" s="22"/>
      <c r="AN9463" s="22"/>
    </row>
    <row r="9464" spans="37:40">
      <c r="AK9464" s="22"/>
      <c r="AL9464" s="22"/>
      <c r="AM9464" s="22"/>
      <c r="AN9464" s="22"/>
    </row>
    <row r="9465" spans="37:40">
      <c r="AK9465" s="22"/>
      <c r="AL9465" s="22"/>
      <c r="AM9465" s="22"/>
      <c r="AN9465" s="22"/>
    </row>
    <row r="9466" spans="37:40">
      <c r="AK9466" s="22"/>
      <c r="AL9466" s="22"/>
      <c r="AM9466" s="22"/>
      <c r="AN9466" s="22"/>
    </row>
    <row r="9467" spans="37:40">
      <c r="AK9467" s="22"/>
      <c r="AL9467" s="22"/>
      <c r="AM9467" s="22"/>
      <c r="AN9467" s="22"/>
    </row>
    <row r="9468" spans="37:40">
      <c r="AK9468" s="22"/>
      <c r="AL9468" s="22"/>
      <c r="AM9468" s="22"/>
      <c r="AN9468" s="22"/>
    </row>
    <row r="9469" spans="37:40">
      <c r="AK9469" s="22"/>
      <c r="AL9469" s="22"/>
      <c r="AM9469" s="22"/>
      <c r="AN9469" s="22"/>
    </row>
    <row r="9470" spans="37:40">
      <c r="AK9470" s="22"/>
      <c r="AL9470" s="22"/>
      <c r="AM9470" s="22"/>
      <c r="AN9470" s="22"/>
    </row>
    <row r="9471" spans="37:40">
      <c r="AK9471" s="22"/>
      <c r="AL9471" s="22"/>
      <c r="AM9471" s="22"/>
      <c r="AN9471" s="22"/>
    </row>
    <row r="9472" spans="37:40">
      <c r="AK9472" s="22"/>
      <c r="AL9472" s="22"/>
      <c r="AM9472" s="22"/>
      <c r="AN9472" s="22"/>
    </row>
    <row r="9473" spans="37:40">
      <c r="AK9473" s="22"/>
      <c r="AL9473" s="22"/>
      <c r="AM9473" s="22"/>
      <c r="AN9473" s="22"/>
    </row>
    <row r="9474" spans="37:40">
      <c r="AK9474" s="22"/>
      <c r="AL9474" s="22"/>
      <c r="AM9474" s="22"/>
      <c r="AN9474" s="22"/>
    </row>
    <row r="9475" spans="37:40">
      <c r="AK9475" s="22"/>
      <c r="AL9475" s="22"/>
      <c r="AM9475" s="22"/>
      <c r="AN9475" s="22"/>
    </row>
    <row r="9476" spans="37:40">
      <c r="AK9476" s="22"/>
      <c r="AL9476" s="22"/>
      <c r="AM9476" s="22"/>
      <c r="AN9476" s="22"/>
    </row>
    <row r="9477" spans="37:40">
      <c r="AK9477" s="22"/>
      <c r="AL9477" s="22"/>
      <c r="AM9477" s="22"/>
      <c r="AN9477" s="22"/>
    </row>
    <row r="9478" spans="37:40">
      <c r="AK9478" s="22"/>
      <c r="AL9478" s="22"/>
      <c r="AM9478" s="22"/>
      <c r="AN9478" s="22"/>
    </row>
    <row r="9479" spans="37:40">
      <c r="AK9479" s="22"/>
      <c r="AL9479" s="22"/>
      <c r="AM9479" s="22"/>
      <c r="AN9479" s="22"/>
    </row>
    <row r="9480" spans="37:40">
      <c r="AK9480" s="22"/>
      <c r="AL9480" s="22"/>
      <c r="AM9480" s="22"/>
      <c r="AN9480" s="22"/>
    </row>
    <row r="9481" spans="37:40">
      <c r="AK9481" s="22"/>
      <c r="AL9481" s="22"/>
      <c r="AM9481" s="22"/>
      <c r="AN9481" s="22"/>
    </row>
    <row r="9482" spans="37:40">
      <c r="AK9482" s="22"/>
      <c r="AL9482" s="22"/>
      <c r="AM9482" s="22"/>
      <c r="AN9482" s="22"/>
    </row>
    <row r="9483" spans="37:40">
      <c r="AK9483" s="22"/>
      <c r="AL9483" s="22"/>
      <c r="AM9483" s="22"/>
      <c r="AN9483" s="22"/>
    </row>
    <row r="9484" spans="37:40">
      <c r="AK9484" s="22"/>
      <c r="AL9484" s="22"/>
      <c r="AM9484" s="22"/>
      <c r="AN9484" s="22"/>
    </row>
    <row r="9485" spans="37:40">
      <c r="AK9485" s="22"/>
      <c r="AL9485" s="22"/>
      <c r="AM9485" s="22"/>
      <c r="AN9485" s="22"/>
    </row>
    <row r="9486" spans="37:40">
      <c r="AK9486" s="22"/>
      <c r="AL9486" s="22"/>
      <c r="AM9486" s="22"/>
      <c r="AN9486" s="22"/>
    </row>
    <row r="9487" spans="37:40">
      <c r="AK9487" s="22"/>
      <c r="AL9487" s="22"/>
      <c r="AM9487" s="22"/>
      <c r="AN9487" s="22"/>
    </row>
    <row r="9488" spans="37:40">
      <c r="AK9488" s="22"/>
      <c r="AL9488" s="22"/>
      <c r="AM9488" s="22"/>
      <c r="AN9488" s="22"/>
    </row>
    <row r="9489" spans="37:40">
      <c r="AK9489" s="22"/>
      <c r="AL9489" s="22"/>
      <c r="AM9489" s="22"/>
      <c r="AN9489" s="22"/>
    </row>
    <row r="9490" spans="37:40">
      <c r="AK9490" s="22"/>
      <c r="AL9490" s="22"/>
      <c r="AM9490" s="22"/>
      <c r="AN9490" s="22"/>
    </row>
    <row r="9491" spans="37:40">
      <c r="AK9491" s="22"/>
      <c r="AL9491" s="22"/>
      <c r="AM9491" s="22"/>
      <c r="AN9491" s="22"/>
    </row>
    <row r="9492" spans="37:40">
      <c r="AK9492" s="22"/>
      <c r="AL9492" s="22"/>
      <c r="AM9492" s="22"/>
      <c r="AN9492" s="22"/>
    </row>
    <row r="9493" spans="37:40">
      <c r="AK9493" s="22"/>
      <c r="AL9493" s="22"/>
      <c r="AM9493" s="22"/>
      <c r="AN9493" s="22"/>
    </row>
    <row r="9494" spans="37:40">
      <c r="AK9494" s="22"/>
      <c r="AL9494" s="22"/>
      <c r="AM9494" s="22"/>
      <c r="AN9494" s="22"/>
    </row>
    <row r="9495" spans="37:40">
      <c r="AK9495" s="22"/>
      <c r="AL9495" s="22"/>
      <c r="AM9495" s="22"/>
      <c r="AN9495" s="22"/>
    </row>
    <row r="9496" spans="37:40">
      <c r="AK9496" s="22"/>
      <c r="AL9496" s="22"/>
      <c r="AM9496" s="22"/>
      <c r="AN9496" s="22"/>
    </row>
    <row r="9497" spans="37:40">
      <c r="AK9497" s="22"/>
      <c r="AL9497" s="22"/>
      <c r="AM9497" s="22"/>
      <c r="AN9497" s="22"/>
    </row>
    <row r="9498" spans="37:40">
      <c r="AK9498" s="22"/>
      <c r="AL9498" s="22"/>
      <c r="AM9498" s="22"/>
      <c r="AN9498" s="22"/>
    </row>
    <row r="9499" spans="37:40">
      <c r="AK9499" s="22"/>
      <c r="AL9499" s="22"/>
      <c r="AM9499" s="22"/>
      <c r="AN9499" s="22"/>
    </row>
    <row r="9500" spans="37:40">
      <c r="AK9500" s="22"/>
      <c r="AL9500" s="22"/>
      <c r="AM9500" s="22"/>
      <c r="AN9500" s="22"/>
    </row>
    <row r="9501" spans="37:40">
      <c r="AK9501" s="22"/>
      <c r="AL9501" s="22"/>
      <c r="AM9501" s="22"/>
      <c r="AN9501" s="22"/>
    </row>
    <row r="9502" spans="37:40">
      <c r="AK9502" s="22"/>
      <c r="AL9502" s="22"/>
      <c r="AM9502" s="22"/>
      <c r="AN9502" s="22"/>
    </row>
    <row r="9503" spans="37:40">
      <c r="AK9503" s="22"/>
      <c r="AL9503" s="22"/>
      <c r="AM9503" s="22"/>
      <c r="AN9503" s="22"/>
    </row>
    <row r="9504" spans="37:40">
      <c r="AK9504" s="22"/>
      <c r="AL9504" s="22"/>
      <c r="AM9504" s="22"/>
      <c r="AN9504" s="22"/>
    </row>
    <row r="9505" spans="37:40">
      <c r="AK9505" s="22"/>
      <c r="AL9505" s="22"/>
      <c r="AM9505" s="22"/>
      <c r="AN9505" s="22"/>
    </row>
    <row r="9506" spans="37:40">
      <c r="AK9506" s="22"/>
      <c r="AL9506" s="22"/>
      <c r="AM9506" s="22"/>
      <c r="AN9506" s="22"/>
    </row>
    <row r="9507" spans="37:40">
      <c r="AK9507" s="22"/>
      <c r="AL9507" s="22"/>
      <c r="AM9507" s="22"/>
      <c r="AN9507" s="22"/>
    </row>
    <row r="9508" spans="37:40">
      <c r="AK9508" s="22"/>
      <c r="AL9508" s="22"/>
      <c r="AM9508" s="22"/>
      <c r="AN9508" s="22"/>
    </row>
    <row r="9509" spans="37:40">
      <c r="AK9509" s="22"/>
      <c r="AL9509" s="22"/>
      <c r="AM9509" s="22"/>
      <c r="AN9509" s="22"/>
    </row>
    <row r="9510" spans="37:40">
      <c r="AK9510" s="22"/>
      <c r="AL9510" s="22"/>
      <c r="AM9510" s="22"/>
      <c r="AN9510" s="22"/>
    </row>
    <row r="9511" spans="37:40">
      <c r="AK9511" s="22"/>
      <c r="AL9511" s="22"/>
      <c r="AM9511" s="22"/>
      <c r="AN9511" s="22"/>
    </row>
    <row r="9512" spans="37:40">
      <c r="AK9512" s="22"/>
      <c r="AL9512" s="22"/>
      <c r="AM9512" s="22"/>
      <c r="AN9512" s="22"/>
    </row>
    <row r="9513" spans="37:40">
      <c r="AK9513" s="22"/>
      <c r="AL9513" s="22"/>
      <c r="AM9513" s="22"/>
      <c r="AN9513" s="22"/>
    </row>
    <row r="9514" spans="37:40">
      <c r="AK9514" s="22"/>
      <c r="AL9514" s="22"/>
      <c r="AM9514" s="22"/>
      <c r="AN9514" s="22"/>
    </row>
    <row r="9515" spans="37:40">
      <c r="AK9515" s="22"/>
      <c r="AL9515" s="22"/>
      <c r="AM9515" s="22"/>
      <c r="AN9515" s="22"/>
    </row>
    <row r="9516" spans="37:40">
      <c r="AK9516" s="22"/>
      <c r="AL9516" s="22"/>
      <c r="AM9516" s="22"/>
      <c r="AN9516" s="22"/>
    </row>
    <row r="9517" spans="37:40">
      <c r="AK9517" s="22"/>
      <c r="AL9517" s="22"/>
      <c r="AM9517" s="22"/>
      <c r="AN9517" s="22"/>
    </row>
    <row r="9518" spans="37:40">
      <c r="AK9518" s="22"/>
      <c r="AL9518" s="22"/>
      <c r="AM9518" s="22"/>
      <c r="AN9518" s="22"/>
    </row>
    <row r="9519" spans="37:40">
      <c r="AK9519" s="22"/>
      <c r="AL9519" s="22"/>
      <c r="AM9519" s="22"/>
      <c r="AN9519" s="22"/>
    </row>
    <row r="9520" spans="37:40">
      <c r="AK9520" s="22"/>
      <c r="AL9520" s="22"/>
      <c r="AM9520" s="22"/>
      <c r="AN9520" s="22"/>
    </row>
    <row r="9521" spans="37:40">
      <c r="AK9521" s="22"/>
      <c r="AL9521" s="22"/>
      <c r="AM9521" s="22"/>
      <c r="AN9521" s="22"/>
    </row>
    <row r="9522" spans="37:40">
      <c r="AK9522" s="22"/>
      <c r="AL9522" s="22"/>
      <c r="AM9522" s="22"/>
      <c r="AN9522" s="22"/>
    </row>
    <row r="9523" spans="37:40">
      <c r="AK9523" s="22"/>
      <c r="AL9523" s="22"/>
      <c r="AM9523" s="22"/>
      <c r="AN9523" s="22"/>
    </row>
    <row r="9524" spans="37:40">
      <c r="AK9524" s="22"/>
      <c r="AL9524" s="22"/>
      <c r="AM9524" s="22"/>
      <c r="AN9524" s="22"/>
    </row>
    <row r="9525" spans="37:40">
      <c r="AK9525" s="22"/>
      <c r="AL9525" s="22"/>
      <c r="AM9525" s="22"/>
      <c r="AN9525" s="22"/>
    </row>
    <row r="9526" spans="37:40">
      <c r="AK9526" s="22"/>
      <c r="AL9526" s="22"/>
      <c r="AM9526" s="22"/>
      <c r="AN9526" s="22"/>
    </row>
    <row r="9527" spans="37:40">
      <c r="AK9527" s="22"/>
      <c r="AL9527" s="22"/>
      <c r="AM9527" s="22"/>
      <c r="AN9527" s="22"/>
    </row>
    <row r="9528" spans="37:40">
      <c r="AK9528" s="22"/>
      <c r="AL9528" s="22"/>
      <c r="AM9528" s="22"/>
      <c r="AN9528" s="22"/>
    </row>
    <row r="9529" spans="37:40">
      <c r="AK9529" s="22"/>
      <c r="AL9529" s="22"/>
      <c r="AM9529" s="22"/>
      <c r="AN9529" s="22"/>
    </row>
    <row r="9530" spans="37:40">
      <c r="AK9530" s="22"/>
      <c r="AL9530" s="22"/>
      <c r="AM9530" s="22"/>
      <c r="AN9530" s="22"/>
    </row>
    <row r="9531" spans="37:40">
      <c r="AK9531" s="22"/>
      <c r="AL9531" s="22"/>
      <c r="AM9531" s="22"/>
      <c r="AN9531" s="22"/>
    </row>
    <row r="9532" spans="37:40">
      <c r="AK9532" s="22"/>
      <c r="AL9532" s="22"/>
      <c r="AM9532" s="22"/>
      <c r="AN9532" s="22"/>
    </row>
    <row r="9533" spans="37:40">
      <c r="AK9533" s="22"/>
      <c r="AL9533" s="22"/>
      <c r="AM9533" s="22"/>
      <c r="AN9533" s="22"/>
    </row>
    <row r="9534" spans="37:40">
      <c r="AK9534" s="22"/>
      <c r="AL9534" s="22"/>
      <c r="AM9534" s="22"/>
      <c r="AN9534" s="22"/>
    </row>
    <row r="9535" spans="37:40">
      <c r="AK9535" s="22"/>
      <c r="AL9535" s="22"/>
      <c r="AM9535" s="22"/>
      <c r="AN9535" s="22"/>
    </row>
    <row r="9536" spans="37:40">
      <c r="AK9536" s="22"/>
      <c r="AL9536" s="22"/>
      <c r="AM9536" s="22"/>
      <c r="AN9536" s="22"/>
    </row>
    <row r="9537" spans="37:40">
      <c r="AK9537" s="22"/>
      <c r="AL9537" s="22"/>
      <c r="AM9537" s="22"/>
      <c r="AN9537" s="22"/>
    </row>
    <row r="9538" spans="37:40">
      <c r="AK9538" s="22"/>
      <c r="AL9538" s="22"/>
      <c r="AM9538" s="22"/>
      <c r="AN9538" s="22"/>
    </row>
    <row r="9539" spans="37:40">
      <c r="AK9539" s="22"/>
      <c r="AL9539" s="22"/>
      <c r="AM9539" s="22"/>
      <c r="AN9539" s="22"/>
    </row>
    <row r="9540" spans="37:40">
      <c r="AK9540" s="22"/>
      <c r="AL9540" s="22"/>
      <c r="AM9540" s="22"/>
      <c r="AN9540" s="22"/>
    </row>
    <row r="9541" spans="37:40">
      <c r="AK9541" s="22"/>
      <c r="AL9541" s="22"/>
      <c r="AM9541" s="22"/>
      <c r="AN9541" s="22"/>
    </row>
    <row r="9542" spans="37:40">
      <c r="AK9542" s="22"/>
      <c r="AL9542" s="22"/>
      <c r="AM9542" s="22"/>
      <c r="AN9542" s="22"/>
    </row>
    <row r="9543" spans="37:40">
      <c r="AK9543" s="22"/>
      <c r="AL9543" s="22"/>
      <c r="AM9543" s="22"/>
      <c r="AN9543" s="22"/>
    </row>
    <row r="9544" spans="37:40">
      <c r="AK9544" s="22"/>
      <c r="AL9544" s="22"/>
      <c r="AM9544" s="22"/>
      <c r="AN9544" s="22"/>
    </row>
    <row r="9545" spans="37:40">
      <c r="AK9545" s="22"/>
      <c r="AL9545" s="22"/>
      <c r="AM9545" s="22"/>
      <c r="AN9545" s="22"/>
    </row>
    <row r="9546" spans="37:40">
      <c r="AK9546" s="22"/>
      <c r="AL9546" s="22"/>
      <c r="AM9546" s="22"/>
      <c r="AN9546" s="22"/>
    </row>
    <row r="9547" spans="37:40">
      <c r="AK9547" s="22"/>
      <c r="AL9547" s="22"/>
      <c r="AM9547" s="22"/>
      <c r="AN9547" s="22"/>
    </row>
    <row r="9548" spans="37:40">
      <c r="AK9548" s="22"/>
      <c r="AL9548" s="22"/>
      <c r="AM9548" s="22"/>
      <c r="AN9548" s="22"/>
    </row>
    <row r="9549" spans="37:40">
      <c r="AK9549" s="22"/>
      <c r="AL9549" s="22"/>
      <c r="AM9549" s="22"/>
      <c r="AN9549" s="22"/>
    </row>
    <row r="9550" spans="37:40">
      <c r="AK9550" s="22"/>
      <c r="AL9550" s="22"/>
      <c r="AM9550" s="22"/>
      <c r="AN9550" s="22"/>
    </row>
    <row r="9551" spans="37:40">
      <c r="AK9551" s="22"/>
      <c r="AL9551" s="22"/>
      <c r="AM9551" s="22"/>
      <c r="AN9551" s="22"/>
    </row>
    <row r="9552" spans="37:40">
      <c r="AK9552" s="22"/>
      <c r="AL9552" s="22"/>
      <c r="AM9552" s="22"/>
      <c r="AN9552" s="22"/>
    </row>
    <row r="9553" spans="37:40">
      <c r="AK9553" s="22"/>
      <c r="AL9553" s="22"/>
      <c r="AM9553" s="22"/>
      <c r="AN9553" s="22"/>
    </row>
    <row r="9554" spans="37:40">
      <c r="AK9554" s="22"/>
      <c r="AL9554" s="22"/>
      <c r="AM9554" s="22"/>
      <c r="AN9554" s="22"/>
    </row>
    <row r="9555" spans="37:40">
      <c r="AK9555" s="22"/>
      <c r="AL9555" s="22"/>
      <c r="AM9555" s="22"/>
      <c r="AN9555" s="22"/>
    </row>
    <row r="9556" spans="37:40">
      <c r="AK9556" s="22"/>
      <c r="AL9556" s="22"/>
      <c r="AM9556" s="22"/>
      <c r="AN9556" s="22"/>
    </row>
    <row r="9557" spans="37:40">
      <c r="AK9557" s="22"/>
      <c r="AL9557" s="22"/>
      <c r="AM9557" s="22"/>
      <c r="AN9557" s="22"/>
    </row>
    <row r="9558" spans="37:40">
      <c r="AK9558" s="22"/>
      <c r="AL9558" s="22"/>
      <c r="AM9558" s="22"/>
      <c r="AN9558" s="22"/>
    </row>
    <row r="9559" spans="37:40">
      <c r="AK9559" s="22"/>
      <c r="AL9559" s="22"/>
      <c r="AM9559" s="22"/>
      <c r="AN9559" s="22"/>
    </row>
    <row r="9560" spans="37:40">
      <c r="AK9560" s="22"/>
      <c r="AL9560" s="22"/>
      <c r="AM9560" s="22"/>
      <c r="AN9560" s="22"/>
    </row>
    <row r="9561" spans="37:40">
      <c r="AK9561" s="22"/>
      <c r="AL9561" s="22"/>
      <c r="AM9561" s="22"/>
      <c r="AN9561" s="22"/>
    </row>
    <row r="9562" spans="37:40">
      <c r="AK9562" s="22"/>
      <c r="AL9562" s="22"/>
      <c r="AM9562" s="22"/>
      <c r="AN9562" s="22"/>
    </row>
    <row r="9563" spans="37:40">
      <c r="AK9563" s="22"/>
      <c r="AL9563" s="22"/>
      <c r="AM9563" s="22"/>
      <c r="AN9563" s="22"/>
    </row>
    <row r="9564" spans="37:40">
      <c r="AK9564" s="22"/>
      <c r="AL9564" s="22"/>
      <c r="AM9564" s="22"/>
      <c r="AN9564" s="22"/>
    </row>
    <row r="9565" spans="37:40">
      <c r="AK9565" s="22"/>
      <c r="AL9565" s="22"/>
      <c r="AM9565" s="22"/>
      <c r="AN9565" s="22"/>
    </row>
    <row r="9566" spans="37:40">
      <c r="AK9566" s="22"/>
      <c r="AL9566" s="22"/>
      <c r="AM9566" s="22"/>
      <c r="AN9566" s="22"/>
    </row>
    <row r="9567" spans="37:40">
      <c r="AK9567" s="22"/>
      <c r="AL9567" s="22"/>
      <c r="AM9567" s="22"/>
      <c r="AN9567" s="22"/>
    </row>
    <row r="9568" spans="37:40">
      <c r="AK9568" s="22"/>
      <c r="AL9568" s="22"/>
      <c r="AM9568" s="22"/>
      <c r="AN9568" s="22"/>
    </row>
    <row r="9569" spans="37:40">
      <c r="AK9569" s="22"/>
      <c r="AL9569" s="22"/>
      <c r="AM9569" s="22"/>
      <c r="AN9569" s="22"/>
    </row>
    <row r="9570" spans="37:40">
      <c r="AK9570" s="22"/>
      <c r="AL9570" s="22"/>
      <c r="AM9570" s="22"/>
      <c r="AN9570" s="22"/>
    </row>
    <row r="9571" spans="37:40">
      <c r="AK9571" s="22"/>
      <c r="AL9571" s="22"/>
      <c r="AM9571" s="22"/>
      <c r="AN9571" s="22"/>
    </row>
    <row r="9572" spans="37:40">
      <c r="AK9572" s="22"/>
      <c r="AL9572" s="22"/>
      <c r="AM9572" s="22"/>
      <c r="AN9572" s="22"/>
    </row>
    <row r="9573" spans="37:40">
      <c r="AK9573" s="22"/>
      <c r="AL9573" s="22"/>
      <c r="AM9573" s="22"/>
      <c r="AN9573" s="22"/>
    </row>
    <row r="9574" spans="37:40">
      <c r="AK9574" s="22"/>
      <c r="AL9574" s="22"/>
      <c r="AM9574" s="22"/>
      <c r="AN9574" s="22"/>
    </row>
    <row r="9575" spans="37:40">
      <c r="AK9575" s="22"/>
      <c r="AL9575" s="22"/>
      <c r="AM9575" s="22"/>
      <c r="AN9575" s="22"/>
    </row>
    <row r="9576" spans="37:40">
      <c r="AK9576" s="22"/>
      <c r="AL9576" s="22"/>
      <c r="AM9576" s="22"/>
      <c r="AN9576" s="22"/>
    </row>
    <row r="9577" spans="37:40">
      <c r="AK9577" s="22"/>
      <c r="AL9577" s="22"/>
      <c r="AM9577" s="22"/>
      <c r="AN9577" s="22"/>
    </row>
    <row r="9578" spans="37:40">
      <c r="AK9578" s="22"/>
      <c r="AL9578" s="22"/>
      <c r="AM9578" s="22"/>
      <c r="AN9578" s="22"/>
    </row>
    <row r="9579" spans="37:40">
      <c r="AK9579" s="22"/>
      <c r="AL9579" s="22"/>
      <c r="AM9579" s="22"/>
      <c r="AN9579" s="22"/>
    </row>
    <row r="9580" spans="37:40">
      <c r="AK9580" s="22"/>
      <c r="AL9580" s="22"/>
      <c r="AM9580" s="22"/>
      <c r="AN9580" s="22"/>
    </row>
    <row r="9581" spans="37:40">
      <c r="AK9581" s="22"/>
      <c r="AL9581" s="22"/>
      <c r="AM9581" s="22"/>
      <c r="AN9581" s="22"/>
    </row>
    <row r="9582" spans="37:40">
      <c r="AK9582" s="22"/>
      <c r="AL9582" s="22"/>
      <c r="AM9582" s="22"/>
      <c r="AN9582" s="22"/>
    </row>
    <row r="9583" spans="37:40">
      <c r="AK9583" s="22"/>
      <c r="AL9583" s="22"/>
      <c r="AM9583" s="22"/>
      <c r="AN9583" s="22"/>
    </row>
    <row r="9584" spans="37:40">
      <c r="AK9584" s="22"/>
      <c r="AL9584" s="22"/>
      <c r="AM9584" s="22"/>
      <c r="AN9584" s="22"/>
    </row>
    <row r="9585" spans="37:40">
      <c r="AK9585" s="22"/>
      <c r="AL9585" s="22"/>
      <c r="AM9585" s="22"/>
      <c r="AN9585" s="22"/>
    </row>
    <row r="9586" spans="37:40">
      <c r="AK9586" s="22"/>
      <c r="AL9586" s="22"/>
      <c r="AM9586" s="22"/>
      <c r="AN9586" s="22"/>
    </row>
    <row r="9587" spans="37:40">
      <c r="AK9587" s="22"/>
      <c r="AL9587" s="22"/>
      <c r="AM9587" s="22"/>
      <c r="AN9587" s="22"/>
    </row>
    <row r="9588" spans="37:40">
      <c r="AK9588" s="22"/>
      <c r="AL9588" s="22"/>
      <c r="AM9588" s="22"/>
      <c r="AN9588" s="22"/>
    </row>
    <row r="9589" spans="37:40">
      <c r="AK9589" s="22"/>
      <c r="AL9589" s="22"/>
      <c r="AM9589" s="22"/>
      <c r="AN9589" s="22"/>
    </row>
    <row r="9590" spans="37:40">
      <c r="AK9590" s="22"/>
      <c r="AL9590" s="22"/>
      <c r="AM9590" s="22"/>
      <c r="AN9590" s="22"/>
    </row>
    <row r="9591" spans="37:40">
      <c r="AK9591" s="22"/>
      <c r="AL9591" s="22"/>
      <c r="AM9591" s="22"/>
      <c r="AN9591" s="22"/>
    </row>
    <row r="9592" spans="37:40">
      <c r="AK9592" s="22"/>
      <c r="AL9592" s="22"/>
      <c r="AM9592" s="22"/>
      <c r="AN9592" s="22"/>
    </row>
    <row r="9593" spans="37:40">
      <c r="AK9593" s="22"/>
      <c r="AL9593" s="22"/>
      <c r="AM9593" s="22"/>
      <c r="AN9593" s="22"/>
    </row>
    <row r="9594" spans="37:40">
      <c r="AK9594" s="22"/>
      <c r="AL9594" s="22"/>
      <c r="AM9594" s="22"/>
      <c r="AN9594" s="22"/>
    </row>
    <row r="9595" spans="37:40">
      <c r="AK9595" s="22"/>
      <c r="AL9595" s="22"/>
      <c r="AM9595" s="22"/>
      <c r="AN9595" s="22"/>
    </row>
    <row r="9596" spans="37:40">
      <c r="AK9596" s="22"/>
      <c r="AL9596" s="22"/>
      <c r="AM9596" s="22"/>
      <c r="AN9596" s="22"/>
    </row>
    <row r="9597" spans="37:40">
      <c r="AK9597" s="22"/>
      <c r="AL9597" s="22"/>
      <c r="AM9597" s="22"/>
      <c r="AN9597" s="22"/>
    </row>
    <row r="9598" spans="37:40">
      <c r="AK9598" s="22"/>
      <c r="AL9598" s="22"/>
      <c r="AM9598" s="22"/>
      <c r="AN9598" s="22"/>
    </row>
    <row r="9599" spans="37:40">
      <c r="AK9599" s="22"/>
      <c r="AL9599" s="22"/>
      <c r="AM9599" s="22"/>
      <c r="AN9599" s="22"/>
    </row>
    <row r="9600" spans="37:40">
      <c r="AK9600" s="22"/>
      <c r="AL9600" s="22"/>
      <c r="AM9600" s="22"/>
      <c r="AN9600" s="22"/>
    </row>
    <row r="9601" spans="37:40">
      <c r="AK9601" s="22"/>
      <c r="AL9601" s="22"/>
      <c r="AM9601" s="22"/>
      <c r="AN9601" s="22"/>
    </row>
    <row r="9602" spans="37:40">
      <c r="AK9602" s="22"/>
      <c r="AL9602" s="22"/>
      <c r="AM9602" s="22"/>
      <c r="AN9602" s="22"/>
    </row>
    <row r="9603" spans="37:40">
      <c r="AK9603" s="22"/>
      <c r="AL9603" s="22"/>
      <c r="AM9603" s="22"/>
      <c r="AN9603" s="22"/>
    </row>
    <row r="9604" spans="37:40">
      <c r="AK9604" s="22"/>
      <c r="AL9604" s="22"/>
      <c r="AM9604" s="22"/>
      <c r="AN9604" s="22"/>
    </row>
    <row r="9605" spans="37:40">
      <c r="AK9605" s="22"/>
      <c r="AL9605" s="22"/>
      <c r="AM9605" s="22"/>
      <c r="AN9605" s="22"/>
    </row>
    <row r="9606" spans="37:40">
      <c r="AK9606" s="22"/>
      <c r="AL9606" s="22"/>
      <c r="AM9606" s="22"/>
      <c r="AN9606" s="22"/>
    </row>
    <row r="9607" spans="37:40">
      <c r="AK9607" s="22"/>
      <c r="AL9607" s="22"/>
      <c r="AM9607" s="22"/>
      <c r="AN9607" s="22"/>
    </row>
    <row r="9608" spans="37:40">
      <c r="AK9608" s="22"/>
      <c r="AL9608" s="22"/>
      <c r="AM9608" s="22"/>
      <c r="AN9608" s="22"/>
    </row>
    <row r="9609" spans="37:40">
      <c r="AK9609" s="22"/>
      <c r="AL9609" s="22"/>
      <c r="AM9609" s="22"/>
      <c r="AN9609" s="22"/>
    </row>
    <row r="9610" spans="37:40">
      <c r="AK9610" s="22"/>
      <c r="AL9610" s="22"/>
      <c r="AM9610" s="22"/>
      <c r="AN9610" s="22"/>
    </row>
    <row r="9611" spans="37:40">
      <c r="AK9611" s="22"/>
      <c r="AL9611" s="22"/>
      <c r="AM9611" s="22"/>
      <c r="AN9611" s="22"/>
    </row>
    <row r="9612" spans="37:40">
      <c r="AK9612" s="22"/>
      <c r="AL9612" s="22"/>
      <c r="AM9612" s="22"/>
      <c r="AN9612" s="22"/>
    </row>
    <row r="9613" spans="37:40">
      <c r="AK9613" s="22"/>
      <c r="AL9613" s="22"/>
      <c r="AM9613" s="22"/>
      <c r="AN9613" s="22"/>
    </row>
    <row r="9614" spans="37:40">
      <c r="AK9614" s="22"/>
      <c r="AL9614" s="22"/>
      <c r="AM9614" s="22"/>
      <c r="AN9614" s="22"/>
    </row>
    <row r="9615" spans="37:40">
      <c r="AK9615" s="22"/>
      <c r="AL9615" s="22"/>
      <c r="AM9615" s="22"/>
      <c r="AN9615" s="22"/>
    </row>
    <row r="9616" spans="37:40">
      <c r="AK9616" s="22"/>
      <c r="AL9616" s="22"/>
      <c r="AM9616" s="22"/>
      <c r="AN9616" s="22"/>
    </row>
    <row r="9617" spans="37:40">
      <c r="AK9617" s="22"/>
      <c r="AL9617" s="22"/>
      <c r="AM9617" s="22"/>
      <c r="AN9617" s="22"/>
    </row>
    <row r="9618" spans="37:40">
      <c r="AK9618" s="22"/>
      <c r="AL9618" s="22"/>
      <c r="AM9618" s="22"/>
      <c r="AN9618" s="22"/>
    </row>
    <row r="9619" spans="37:40">
      <c r="AK9619" s="22"/>
      <c r="AL9619" s="22"/>
      <c r="AM9619" s="22"/>
      <c r="AN9619" s="22"/>
    </row>
    <row r="9620" spans="37:40">
      <c r="AK9620" s="22"/>
      <c r="AL9620" s="22"/>
      <c r="AM9620" s="22"/>
      <c r="AN9620" s="22"/>
    </row>
    <row r="9621" spans="37:40">
      <c r="AK9621" s="22"/>
      <c r="AL9621" s="22"/>
      <c r="AM9621" s="22"/>
      <c r="AN9621" s="22"/>
    </row>
    <row r="9622" spans="37:40">
      <c r="AK9622" s="22"/>
      <c r="AL9622" s="22"/>
      <c r="AM9622" s="22"/>
      <c r="AN9622" s="22"/>
    </row>
    <row r="9623" spans="37:40">
      <c r="AK9623" s="22"/>
      <c r="AL9623" s="22"/>
      <c r="AM9623" s="22"/>
      <c r="AN9623" s="22"/>
    </row>
    <row r="9624" spans="37:40">
      <c r="AK9624" s="22"/>
      <c r="AL9624" s="22"/>
      <c r="AM9624" s="22"/>
      <c r="AN9624" s="22"/>
    </row>
    <row r="9625" spans="37:40">
      <c r="AK9625" s="22"/>
      <c r="AL9625" s="22"/>
      <c r="AM9625" s="22"/>
      <c r="AN9625" s="22"/>
    </row>
    <row r="9626" spans="37:40">
      <c r="AK9626" s="22"/>
      <c r="AL9626" s="22"/>
      <c r="AM9626" s="22"/>
      <c r="AN9626" s="22"/>
    </row>
    <row r="9627" spans="37:40">
      <c r="AK9627" s="22"/>
      <c r="AL9627" s="22"/>
      <c r="AM9627" s="22"/>
      <c r="AN9627" s="22"/>
    </row>
    <row r="9628" spans="37:40">
      <c r="AK9628" s="22"/>
      <c r="AL9628" s="22"/>
      <c r="AM9628" s="22"/>
      <c r="AN9628" s="22"/>
    </row>
    <row r="9629" spans="37:40">
      <c r="AK9629" s="22"/>
      <c r="AL9629" s="22"/>
      <c r="AM9629" s="22"/>
      <c r="AN9629" s="22"/>
    </row>
    <row r="9630" spans="37:40">
      <c r="AK9630" s="22"/>
      <c r="AL9630" s="22"/>
      <c r="AM9630" s="22"/>
      <c r="AN9630" s="22"/>
    </row>
    <row r="9631" spans="37:40">
      <c r="AK9631" s="22"/>
      <c r="AL9631" s="22"/>
      <c r="AM9631" s="22"/>
      <c r="AN9631" s="22"/>
    </row>
    <row r="9632" spans="37:40">
      <c r="AK9632" s="22"/>
      <c r="AL9632" s="22"/>
      <c r="AM9632" s="22"/>
      <c r="AN9632" s="22"/>
    </row>
    <row r="9633" spans="37:40">
      <c r="AK9633" s="22"/>
      <c r="AL9633" s="22"/>
      <c r="AM9633" s="22"/>
      <c r="AN9633" s="22"/>
    </row>
    <row r="9634" spans="37:40">
      <c r="AK9634" s="22"/>
      <c r="AL9634" s="22"/>
      <c r="AM9634" s="22"/>
      <c r="AN9634" s="22"/>
    </row>
    <row r="9635" spans="37:40">
      <c r="AK9635" s="22"/>
      <c r="AL9635" s="22"/>
      <c r="AM9635" s="22"/>
      <c r="AN9635" s="22"/>
    </row>
    <row r="9636" spans="37:40">
      <c r="AK9636" s="22"/>
      <c r="AL9636" s="22"/>
      <c r="AM9636" s="22"/>
      <c r="AN9636" s="22"/>
    </row>
    <row r="9637" spans="37:40">
      <c r="AK9637" s="22"/>
      <c r="AL9637" s="22"/>
      <c r="AM9637" s="22"/>
      <c r="AN9637" s="22"/>
    </row>
    <row r="9638" spans="37:40">
      <c r="AK9638" s="22"/>
      <c r="AL9638" s="22"/>
      <c r="AM9638" s="22"/>
      <c r="AN9638" s="22"/>
    </row>
    <row r="9639" spans="37:40">
      <c r="AK9639" s="22"/>
      <c r="AL9639" s="22"/>
      <c r="AM9639" s="22"/>
      <c r="AN9639" s="22"/>
    </row>
    <row r="9640" spans="37:40">
      <c r="AK9640" s="22"/>
      <c r="AL9640" s="22"/>
      <c r="AM9640" s="22"/>
      <c r="AN9640" s="22"/>
    </row>
    <row r="9641" spans="37:40">
      <c r="AK9641" s="22"/>
      <c r="AL9641" s="22"/>
      <c r="AM9641" s="22"/>
      <c r="AN9641" s="22"/>
    </row>
    <row r="9642" spans="37:40">
      <c r="AK9642" s="22"/>
      <c r="AL9642" s="22"/>
      <c r="AM9642" s="22"/>
      <c r="AN9642" s="22"/>
    </row>
    <row r="9643" spans="37:40">
      <c r="AK9643" s="22"/>
      <c r="AL9643" s="22"/>
      <c r="AM9643" s="22"/>
      <c r="AN9643" s="22"/>
    </row>
    <row r="9644" spans="37:40">
      <c r="AK9644" s="22"/>
      <c r="AL9644" s="22"/>
      <c r="AM9644" s="22"/>
      <c r="AN9644" s="22"/>
    </row>
    <row r="9645" spans="37:40">
      <c r="AK9645" s="22"/>
      <c r="AL9645" s="22"/>
      <c r="AM9645" s="22"/>
      <c r="AN9645" s="22"/>
    </row>
    <row r="9646" spans="37:40">
      <c r="AK9646" s="22"/>
      <c r="AL9646" s="22"/>
      <c r="AM9646" s="22"/>
      <c r="AN9646" s="22"/>
    </row>
    <row r="9647" spans="37:40">
      <c r="AK9647" s="22"/>
      <c r="AL9647" s="22"/>
      <c r="AM9647" s="22"/>
      <c r="AN9647" s="22"/>
    </row>
    <row r="9648" spans="37:40">
      <c r="AK9648" s="22"/>
      <c r="AL9648" s="22"/>
      <c r="AM9648" s="22"/>
      <c r="AN9648" s="22"/>
    </row>
    <row r="9649" spans="37:40">
      <c r="AK9649" s="22"/>
      <c r="AL9649" s="22"/>
      <c r="AM9649" s="22"/>
      <c r="AN9649" s="22"/>
    </row>
    <row r="9650" spans="37:40">
      <c r="AK9650" s="22"/>
      <c r="AL9650" s="22"/>
      <c r="AM9650" s="22"/>
      <c r="AN9650" s="22"/>
    </row>
    <row r="9651" spans="37:40">
      <c r="AK9651" s="22"/>
      <c r="AL9651" s="22"/>
      <c r="AM9651" s="22"/>
      <c r="AN9651" s="22"/>
    </row>
    <row r="9652" spans="37:40">
      <c r="AK9652" s="22"/>
      <c r="AL9652" s="22"/>
      <c r="AM9652" s="22"/>
      <c r="AN9652" s="22"/>
    </row>
    <row r="9653" spans="37:40">
      <c r="AK9653" s="22"/>
      <c r="AL9653" s="22"/>
      <c r="AM9653" s="22"/>
      <c r="AN9653" s="22"/>
    </row>
    <row r="9654" spans="37:40">
      <c r="AK9654" s="22"/>
      <c r="AL9654" s="22"/>
      <c r="AM9654" s="22"/>
      <c r="AN9654" s="22"/>
    </row>
    <row r="9655" spans="37:40">
      <c r="AK9655" s="22"/>
      <c r="AL9655" s="22"/>
      <c r="AM9655" s="22"/>
      <c r="AN9655" s="22"/>
    </row>
    <row r="9656" spans="37:40">
      <c r="AK9656" s="22"/>
      <c r="AL9656" s="22"/>
      <c r="AM9656" s="22"/>
      <c r="AN9656" s="22"/>
    </row>
    <row r="9657" spans="37:40">
      <c r="AK9657" s="22"/>
      <c r="AL9657" s="22"/>
      <c r="AM9657" s="22"/>
      <c r="AN9657" s="22"/>
    </row>
    <row r="9658" spans="37:40">
      <c r="AK9658" s="22"/>
      <c r="AL9658" s="22"/>
      <c r="AM9658" s="22"/>
      <c r="AN9658" s="22"/>
    </row>
    <row r="9659" spans="37:40">
      <c r="AK9659" s="22"/>
      <c r="AL9659" s="22"/>
      <c r="AM9659" s="22"/>
      <c r="AN9659" s="22"/>
    </row>
    <row r="9660" spans="37:40">
      <c r="AK9660" s="22"/>
      <c r="AL9660" s="22"/>
      <c r="AM9660" s="22"/>
      <c r="AN9660" s="22"/>
    </row>
    <row r="9661" spans="37:40">
      <c r="AK9661" s="22"/>
      <c r="AL9661" s="22"/>
      <c r="AM9661" s="22"/>
      <c r="AN9661" s="22"/>
    </row>
    <row r="9662" spans="37:40">
      <c r="AK9662" s="22"/>
      <c r="AL9662" s="22"/>
      <c r="AM9662" s="22"/>
      <c r="AN9662" s="22"/>
    </row>
    <row r="9663" spans="37:40">
      <c r="AK9663" s="22"/>
      <c r="AL9663" s="22"/>
      <c r="AM9663" s="22"/>
      <c r="AN9663" s="22"/>
    </row>
    <row r="9664" spans="37:40">
      <c r="AK9664" s="22"/>
      <c r="AL9664" s="22"/>
      <c r="AM9664" s="22"/>
      <c r="AN9664" s="22"/>
    </row>
    <row r="9665" spans="37:40">
      <c r="AK9665" s="22"/>
      <c r="AL9665" s="22"/>
      <c r="AM9665" s="22"/>
      <c r="AN9665" s="22"/>
    </row>
    <row r="9666" spans="37:40">
      <c r="AK9666" s="22"/>
      <c r="AL9666" s="22"/>
      <c r="AM9666" s="22"/>
      <c r="AN9666" s="22"/>
    </row>
    <row r="9667" spans="37:40">
      <c r="AK9667" s="22"/>
      <c r="AL9667" s="22"/>
      <c r="AM9667" s="22"/>
      <c r="AN9667" s="22"/>
    </row>
    <row r="9668" spans="37:40">
      <c r="AK9668" s="22"/>
      <c r="AL9668" s="22"/>
      <c r="AM9668" s="22"/>
      <c r="AN9668" s="22"/>
    </row>
    <row r="9669" spans="37:40">
      <c r="AK9669" s="22"/>
      <c r="AL9669" s="22"/>
      <c r="AM9669" s="22"/>
      <c r="AN9669" s="22"/>
    </row>
    <row r="9670" spans="37:40">
      <c r="AK9670" s="22"/>
      <c r="AL9670" s="22"/>
      <c r="AM9670" s="22"/>
      <c r="AN9670" s="22"/>
    </row>
    <row r="9671" spans="37:40">
      <c r="AK9671" s="22"/>
      <c r="AL9671" s="22"/>
      <c r="AM9671" s="22"/>
      <c r="AN9671" s="22"/>
    </row>
    <row r="9672" spans="37:40">
      <c r="AK9672" s="22"/>
      <c r="AL9672" s="22"/>
      <c r="AM9672" s="22"/>
      <c r="AN9672" s="22"/>
    </row>
    <row r="9673" spans="37:40">
      <c r="AK9673" s="22"/>
      <c r="AL9673" s="22"/>
      <c r="AM9673" s="22"/>
      <c r="AN9673" s="22"/>
    </row>
    <row r="9674" spans="37:40">
      <c r="AK9674" s="22"/>
      <c r="AL9674" s="22"/>
      <c r="AM9674" s="22"/>
      <c r="AN9674" s="22"/>
    </row>
    <row r="9675" spans="37:40">
      <c r="AK9675" s="22"/>
      <c r="AL9675" s="22"/>
      <c r="AM9675" s="22"/>
      <c r="AN9675" s="22"/>
    </row>
    <row r="9676" spans="37:40">
      <c r="AK9676" s="22"/>
      <c r="AL9676" s="22"/>
      <c r="AM9676" s="22"/>
      <c r="AN9676" s="22"/>
    </row>
    <row r="9677" spans="37:40">
      <c r="AK9677" s="22"/>
      <c r="AL9677" s="22"/>
      <c r="AM9677" s="22"/>
      <c r="AN9677" s="22"/>
    </row>
    <row r="9678" spans="37:40">
      <c r="AK9678" s="22"/>
      <c r="AL9678" s="22"/>
      <c r="AM9678" s="22"/>
      <c r="AN9678" s="22"/>
    </row>
    <row r="9679" spans="37:40">
      <c r="AK9679" s="22"/>
      <c r="AL9679" s="22"/>
      <c r="AM9679" s="22"/>
      <c r="AN9679" s="22"/>
    </row>
    <row r="9680" spans="37:40">
      <c r="AK9680" s="22"/>
      <c r="AL9680" s="22"/>
      <c r="AM9680" s="22"/>
      <c r="AN9680" s="22"/>
    </row>
    <row r="9681" spans="37:40">
      <c r="AK9681" s="22"/>
      <c r="AL9681" s="22"/>
      <c r="AM9681" s="22"/>
      <c r="AN9681" s="22"/>
    </row>
    <row r="9682" spans="37:40">
      <c r="AK9682" s="22"/>
      <c r="AL9682" s="22"/>
      <c r="AM9682" s="22"/>
      <c r="AN9682" s="22"/>
    </row>
    <row r="9683" spans="37:40">
      <c r="AK9683" s="22"/>
      <c r="AL9683" s="22"/>
      <c r="AM9683" s="22"/>
      <c r="AN9683" s="22"/>
    </row>
    <row r="9684" spans="37:40">
      <c r="AK9684" s="22"/>
      <c r="AL9684" s="22"/>
      <c r="AM9684" s="22"/>
      <c r="AN9684" s="22"/>
    </row>
    <row r="9685" spans="37:40">
      <c r="AK9685" s="22"/>
      <c r="AL9685" s="22"/>
      <c r="AM9685" s="22"/>
      <c r="AN9685" s="22"/>
    </row>
    <row r="9686" spans="37:40">
      <c r="AK9686" s="22"/>
      <c r="AL9686" s="22"/>
      <c r="AM9686" s="22"/>
      <c r="AN9686" s="22"/>
    </row>
    <row r="9687" spans="37:40">
      <c r="AK9687" s="22"/>
      <c r="AL9687" s="22"/>
      <c r="AM9687" s="22"/>
      <c r="AN9687" s="22"/>
    </row>
    <row r="9688" spans="37:40">
      <c r="AK9688" s="22"/>
      <c r="AL9688" s="22"/>
      <c r="AM9688" s="22"/>
      <c r="AN9688" s="22"/>
    </row>
    <row r="9689" spans="37:40">
      <c r="AK9689" s="22"/>
      <c r="AL9689" s="22"/>
      <c r="AM9689" s="22"/>
      <c r="AN9689" s="22"/>
    </row>
    <row r="9690" spans="37:40">
      <c r="AK9690" s="22"/>
      <c r="AL9690" s="22"/>
      <c r="AM9690" s="22"/>
      <c r="AN9690" s="22"/>
    </row>
    <row r="9691" spans="37:40">
      <c r="AK9691" s="22"/>
      <c r="AL9691" s="22"/>
      <c r="AM9691" s="22"/>
      <c r="AN9691" s="22"/>
    </row>
    <row r="9692" spans="37:40">
      <c r="AK9692" s="22"/>
      <c r="AL9692" s="22"/>
      <c r="AM9692" s="22"/>
      <c r="AN9692" s="22"/>
    </row>
    <row r="9693" spans="37:40">
      <c r="AK9693" s="22"/>
      <c r="AL9693" s="22"/>
      <c r="AM9693" s="22"/>
      <c r="AN9693" s="22"/>
    </row>
    <row r="9694" spans="37:40">
      <c r="AK9694" s="22"/>
      <c r="AL9694" s="22"/>
      <c r="AM9694" s="22"/>
      <c r="AN9694" s="22"/>
    </row>
    <row r="9695" spans="37:40">
      <c r="AK9695" s="22"/>
      <c r="AL9695" s="22"/>
      <c r="AM9695" s="22"/>
      <c r="AN9695" s="22"/>
    </row>
    <row r="9696" spans="37:40">
      <c r="AK9696" s="22"/>
      <c r="AL9696" s="22"/>
      <c r="AM9696" s="22"/>
      <c r="AN9696" s="22"/>
    </row>
    <row r="9697" spans="37:40">
      <c r="AK9697" s="22"/>
      <c r="AL9697" s="22"/>
      <c r="AM9697" s="22"/>
      <c r="AN9697" s="22"/>
    </row>
    <row r="9698" spans="37:40">
      <c r="AK9698" s="22"/>
      <c r="AL9698" s="22"/>
      <c r="AM9698" s="22"/>
      <c r="AN9698" s="22"/>
    </row>
    <row r="9699" spans="37:40">
      <c r="AK9699" s="22"/>
      <c r="AL9699" s="22"/>
      <c r="AM9699" s="22"/>
      <c r="AN9699" s="22"/>
    </row>
    <row r="9700" spans="37:40">
      <c r="AK9700" s="22"/>
      <c r="AL9700" s="22"/>
      <c r="AM9700" s="22"/>
      <c r="AN9700" s="22"/>
    </row>
    <row r="9701" spans="37:40">
      <c r="AK9701" s="22"/>
      <c r="AL9701" s="22"/>
      <c r="AM9701" s="22"/>
      <c r="AN9701" s="22"/>
    </row>
    <row r="9702" spans="37:40">
      <c r="AK9702" s="22"/>
      <c r="AL9702" s="22"/>
      <c r="AM9702" s="22"/>
      <c r="AN9702" s="22"/>
    </row>
    <row r="9703" spans="37:40">
      <c r="AK9703" s="22"/>
      <c r="AL9703" s="22"/>
      <c r="AM9703" s="22"/>
      <c r="AN9703" s="22"/>
    </row>
    <row r="9704" spans="37:40">
      <c r="AK9704" s="22"/>
      <c r="AL9704" s="22"/>
      <c r="AM9704" s="22"/>
      <c r="AN9704" s="22"/>
    </row>
    <row r="9705" spans="37:40">
      <c r="AK9705" s="22"/>
      <c r="AL9705" s="22"/>
      <c r="AM9705" s="22"/>
      <c r="AN9705" s="22"/>
    </row>
    <row r="9706" spans="37:40">
      <c r="AK9706" s="22"/>
      <c r="AL9706" s="22"/>
      <c r="AM9706" s="22"/>
      <c r="AN9706" s="22"/>
    </row>
    <row r="9707" spans="37:40">
      <c r="AK9707" s="22"/>
      <c r="AL9707" s="22"/>
      <c r="AM9707" s="22"/>
      <c r="AN9707" s="22"/>
    </row>
    <row r="9708" spans="37:40">
      <c r="AK9708" s="22"/>
      <c r="AL9708" s="22"/>
      <c r="AM9708" s="22"/>
      <c r="AN9708" s="22"/>
    </row>
    <row r="9709" spans="37:40">
      <c r="AK9709" s="22"/>
      <c r="AL9709" s="22"/>
      <c r="AM9709" s="22"/>
      <c r="AN9709" s="22"/>
    </row>
    <row r="9710" spans="37:40">
      <c r="AK9710" s="22"/>
      <c r="AL9710" s="22"/>
      <c r="AM9710" s="22"/>
      <c r="AN9710" s="22"/>
    </row>
    <row r="9711" spans="37:40">
      <c r="AK9711" s="22"/>
      <c r="AL9711" s="22"/>
      <c r="AM9711" s="22"/>
      <c r="AN9711" s="22"/>
    </row>
    <row r="9712" spans="37:40">
      <c r="AK9712" s="22"/>
      <c r="AL9712" s="22"/>
      <c r="AM9712" s="22"/>
      <c r="AN9712" s="22"/>
    </row>
    <row r="9713" spans="37:40">
      <c r="AK9713" s="22"/>
      <c r="AL9713" s="22"/>
      <c r="AM9713" s="22"/>
      <c r="AN9713" s="22"/>
    </row>
    <row r="9714" spans="37:40">
      <c r="AK9714" s="22"/>
      <c r="AL9714" s="22"/>
      <c r="AM9714" s="22"/>
      <c r="AN9714" s="22"/>
    </row>
    <row r="9715" spans="37:40">
      <c r="AK9715" s="22"/>
      <c r="AL9715" s="22"/>
      <c r="AM9715" s="22"/>
      <c r="AN9715" s="22"/>
    </row>
    <row r="9716" spans="37:40">
      <c r="AK9716" s="22"/>
      <c r="AL9716" s="22"/>
      <c r="AM9716" s="22"/>
      <c r="AN9716" s="22"/>
    </row>
    <row r="9717" spans="37:40">
      <c r="AK9717" s="22"/>
      <c r="AL9717" s="22"/>
      <c r="AM9717" s="22"/>
      <c r="AN9717" s="22"/>
    </row>
    <row r="9718" spans="37:40">
      <c r="AK9718" s="22"/>
      <c r="AL9718" s="22"/>
      <c r="AM9718" s="22"/>
      <c r="AN9718" s="22"/>
    </row>
    <row r="9719" spans="37:40">
      <c r="AK9719" s="22"/>
      <c r="AL9719" s="22"/>
      <c r="AM9719" s="22"/>
      <c r="AN9719" s="22"/>
    </row>
    <row r="9720" spans="37:40">
      <c r="AK9720" s="22"/>
      <c r="AL9720" s="22"/>
      <c r="AM9720" s="22"/>
      <c r="AN9720" s="22"/>
    </row>
    <row r="9721" spans="37:40">
      <c r="AK9721" s="22"/>
      <c r="AL9721" s="22"/>
      <c r="AM9721" s="22"/>
      <c r="AN9721" s="22"/>
    </row>
    <row r="9722" spans="37:40">
      <c r="AK9722" s="22"/>
      <c r="AL9722" s="22"/>
      <c r="AM9722" s="22"/>
      <c r="AN9722" s="22"/>
    </row>
    <row r="9723" spans="37:40">
      <c r="AK9723" s="22"/>
      <c r="AL9723" s="22"/>
      <c r="AM9723" s="22"/>
      <c r="AN9723" s="22"/>
    </row>
    <row r="9724" spans="37:40">
      <c r="AK9724" s="22"/>
      <c r="AL9724" s="22"/>
      <c r="AM9724" s="22"/>
      <c r="AN9724" s="22"/>
    </row>
    <row r="9725" spans="37:40">
      <c r="AK9725" s="22"/>
      <c r="AL9725" s="22"/>
      <c r="AM9725" s="22"/>
      <c r="AN9725" s="22"/>
    </row>
    <row r="9726" spans="37:40">
      <c r="AK9726" s="22"/>
      <c r="AL9726" s="22"/>
      <c r="AM9726" s="22"/>
      <c r="AN9726" s="22"/>
    </row>
    <row r="9727" spans="37:40">
      <c r="AK9727" s="22"/>
      <c r="AL9727" s="22"/>
      <c r="AM9727" s="22"/>
      <c r="AN9727" s="22"/>
    </row>
    <row r="9728" spans="37:40">
      <c r="AK9728" s="22"/>
      <c r="AL9728" s="22"/>
      <c r="AM9728" s="22"/>
      <c r="AN9728" s="22"/>
    </row>
    <row r="9729" spans="37:40">
      <c r="AK9729" s="22"/>
      <c r="AL9729" s="22"/>
      <c r="AM9729" s="22"/>
      <c r="AN9729" s="22"/>
    </row>
    <row r="9730" spans="37:40">
      <c r="AK9730" s="22"/>
      <c r="AL9730" s="22"/>
      <c r="AM9730" s="22"/>
      <c r="AN9730" s="22"/>
    </row>
    <row r="9731" spans="37:40">
      <c r="AK9731" s="22"/>
      <c r="AL9731" s="22"/>
      <c r="AM9731" s="22"/>
      <c r="AN9731" s="22"/>
    </row>
    <row r="9732" spans="37:40">
      <c r="AK9732" s="22"/>
      <c r="AL9732" s="22"/>
      <c r="AM9732" s="22"/>
      <c r="AN9732" s="22"/>
    </row>
    <row r="9733" spans="37:40">
      <c r="AK9733" s="22"/>
      <c r="AL9733" s="22"/>
      <c r="AM9733" s="22"/>
      <c r="AN9733" s="22"/>
    </row>
    <row r="9734" spans="37:40">
      <c r="AK9734" s="22"/>
      <c r="AL9734" s="22"/>
      <c r="AM9734" s="22"/>
      <c r="AN9734" s="22"/>
    </row>
    <row r="9735" spans="37:40">
      <c r="AK9735" s="22"/>
      <c r="AL9735" s="22"/>
      <c r="AM9735" s="22"/>
      <c r="AN9735" s="22"/>
    </row>
    <row r="9736" spans="37:40">
      <c r="AK9736" s="22"/>
      <c r="AL9736" s="22"/>
      <c r="AM9736" s="22"/>
      <c r="AN9736" s="22"/>
    </row>
    <row r="9737" spans="37:40">
      <c r="AK9737" s="22"/>
      <c r="AL9737" s="22"/>
      <c r="AM9737" s="22"/>
      <c r="AN9737" s="22"/>
    </row>
    <row r="9738" spans="37:40">
      <c r="AK9738" s="22"/>
      <c r="AL9738" s="22"/>
      <c r="AM9738" s="22"/>
      <c r="AN9738" s="22"/>
    </row>
    <row r="9739" spans="37:40">
      <c r="AK9739" s="22"/>
      <c r="AL9739" s="22"/>
      <c r="AM9739" s="22"/>
      <c r="AN9739" s="22"/>
    </row>
    <row r="9740" spans="37:40">
      <c r="AK9740" s="22"/>
      <c r="AL9740" s="22"/>
      <c r="AM9740" s="22"/>
      <c r="AN9740" s="22"/>
    </row>
    <row r="9741" spans="37:40">
      <c r="AK9741" s="22"/>
      <c r="AL9741" s="22"/>
      <c r="AM9741" s="22"/>
      <c r="AN9741" s="22"/>
    </row>
    <row r="9742" spans="37:40">
      <c r="AK9742" s="22"/>
      <c r="AL9742" s="22"/>
      <c r="AM9742" s="22"/>
      <c r="AN9742" s="22"/>
    </row>
    <row r="9743" spans="37:40">
      <c r="AK9743" s="22"/>
      <c r="AL9743" s="22"/>
      <c r="AM9743" s="22"/>
      <c r="AN9743" s="22"/>
    </row>
    <row r="9744" spans="37:40">
      <c r="AK9744" s="22"/>
      <c r="AL9744" s="22"/>
      <c r="AM9744" s="22"/>
      <c r="AN9744" s="22"/>
    </row>
    <row r="9745" spans="37:40">
      <c r="AK9745" s="22"/>
      <c r="AL9745" s="22"/>
      <c r="AM9745" s="22"/>
      <c r="AN9745" s="22"/>
    </row>
    <row r="9746" spans="37:40">
      <c r="AK9746" s="22"/>
      <c r="AL9746" s="22"/>
      <c r="AM9746" s="22"/>
      <c r="AN9746" s="22"/>
    </row>
    <row r="9747" spans="37:40">
      <c r="AK9747" s="22"/>
      <c r="AL9747" s="22"/>
      <c r="AM9747" s="22"/>
      <c r="AN9747" s="22"/>
    </row>
    <row r="9748" spans="37:40">
      <c r="AK9748" s="22"/>
      <c r="AL9748" s="22"/>
      <c r="AM9748" s="22"/>
      <c r="AN9748" s="22"/>
    </row>
    <row r="9749" spans="37:40">
      <c r="AK9749" s="22"/>
      <c r="AL9749" s="22"/>
      <c r="AM9749" s="22"/>
      <c r="AN9749" s="22"/>
    </row>
    <row r="9750" spans="37:40">
      <c r="AK9750" s="22"/>
      <c r="AL9750" s="22"/>
      <c r="AM9750" s="22"/>
      <c r="AN9750" s="22"/>
    </row>
    <row r="9751" spans="37:40">
      <c r="AK9751" s="22"/>
      <c r="AL9751" s="22"/>
      <c r="AM9751" s="22"/>
      <c r="AN9751" s="22"/>
    </row>
    <row r="9752" spans="37:40">
      <c r="AK9752" s="22"/>
      <c r="AL9752" s="22"/>
      <c r="AM9752" s="22"/>
      <c r="AN9752" s="22"/>
    </row>
    <row r="9753" spans="37:40">
      <c r="AK9753" s="22"/>
      <c r="AL9753" s="22"/>
      <c r="AM9753" s="22"/>
      <c r="AN9753" s="22"/>
    </row>
    <row r="9754" spans="37:40">
      <c r="AK9754" s="22"/>
      <c r="AL9754" s="22"/>
      <c r="AM9754" s="22"/>
      <c r="AN9754" s="22"/>
    </row>
    <row r="9755" spans="37:40">
      <c r="AK9755" s="22"/>
      <c r="AL9755" s="22"/>
      <c r="AM9755" s="22"/>
      <c r="AN9755" s="22"/>
    </row>
    <row r="9756" spans="37:40">
      <c r="AK9756" s="22"/>
      <c r="AL9756" s="22"/>
      <c r="AM9756" s="22"/>
      <c r="AN9756" s="22"/>
    </row>
    <row r="9757" spans="37:40">
      <c r="AK9757" s="22"/>
      <c r="AL9757" s="22"/>
      <c r="AM9757" s="22"/>
      <c r="AN9757" s="22"/>
    </row>
    <row r="9758" spans="37:40">
      <c r="AK9758" s="22"/>
      <c r="AL9758" s="22"/>
      <c r="AM9758" s="22"/>
      <c r="AN9758" s="22"/>
    </row>
    <row r="9759" spans="37:40">
      <c r="AK9759" s="22"/>
      <c r="AL9759" s="22"/>
      <c r="AM9759" s="22"/>
      <c r="AN9759" s="22"/>
    </row>
    <row r="9760" spans="37:40">
      <c r="AK9760" s="22"/>
      <c r="AL9760" s="22"/>
      <c r="AM9760" s="22"/>
      <c r="AN9760" s="22"/>
    </row>
    <row r="9761" spans="37:40">
      <c r="AK9761" s="22"/>
      <c r="AL9761" s="22"/>
      <c r="AM9761" s="22"/>
      <c r="AN9761" s="22"/>
    </row>
    <row r="9762" spans="37:40">
      <c r="AK9762" s="22"/>
      <c r="AL9762" s="22"/>
      <c r="AM9762" s="22"/>
      <c r="AN9762" s="22"/>
    </row>
    <row r="9763" spans="37:40">
      <c r="AK9763" s="22"/>
      <c r="AL9763" s="22"/>
      <c r="AM9763" s="22"/>
      <c r="AN9763" s="22"/>
    </row>
    <row r="9764" spans="37:40">
      <c r="AK9764" s="22"/>
      <c r="AL9764" s="22"/>
      <c r="AM9764" s="22"/>
      <c r="AN9764" s="22"/>
    </row>
    <row r="9765" spans="37:40">
      <c r="AK9765" s="22"/>
      <c r="AL9765" s="22"/>
      <c r="AM9765" s="22"/>
      <c r="AN9765" s="22"/>
    </row>
    <row r="9766" spans="37:40">
      <c r="AK9766" s="22"/>
      <c r="AL9766" s="22"/>
      <c r="AM9766" s="22"/>
      <c r="AN9766" s="22"/>
    </row>
    <row r="9767" spans="37:40">
      <c r="AK9767" s="22"/>
      <c r="AL9767" s="22"/>
      <c r="AM9767" s="22"/>
      <c r="AN9767" s="22"/>
    </row>
    <row r="9768" spans="37:40">
      <c r="AK9768" s="22"/>
      <c r="AL9768" s="22"/>
      <c r="AM9768" s="22"/>
      <c r="AN9768" s="22"/>
    </row>
    <row r="9769" spans="37:40">
      <c r="AK9769" s="22"/>
      <c r="AL9769" s="22"/>
      <c r="AM9769" s="22"/>
      <c r="AN9769" s="22"/>
    </row>
    <row r="9770" spans="37:40">
      <c r="AK9770" s="22"/>
      <c r="AL9770" s="22"/>
      <c r="AM9770" s="22"/>
      <c r="AN9770" s="22"/>
    </row>
    <row r="9771" spans="37:40">
      <c r="AK9771" s="22"/>
      <c r="AL9771" s="22"/>
      <c r="AM9771" s="22"/>
      <c r="AN9771" s="22"/>
    </row>
    <row r="9772" spans="37:40">
      <c r="AK9772" s="22"/>
      <c r="AL9772" s="22"/>
      <c r="AM9772" s="22"/>
      <c r="AN9772" s="22"/>
    </row>
    <row r="9773" spans="37:40">
      <c r="AK9773" s="22"/>
      <c r="AL9773" s="22"/>
      <c r="AM9773" s="22"/>
      <c r="AN9773" s="22"/>
    </row>
    <row r="9774" spans="37:40">
      <c r="AK9774" s="22"/>
      <c r="AL9774" s="22"/>
      <c r="AM9774" s="22"/>
      <c r="AN9774" s="22"/>
    </row>
    <row r="9775" spans="37:40">
      <c r="AK9775" s="22"/>
      <c r="AL9775" s="22"/>
      <c r="AM9775" s="22"/>
      <c r="AN9775" s="22"/>
    </row>
    <row r="9776" spans="37:40">
      <c r="AK9776" s="22"/>
      <c r="AL9776" s="22"/>
      <c r="AM9776" s="22"/>
      <c r="AN9776" s="22"/>
    </row>
    <row r="9777" spans="37:40">
      <c r="AK9777" s="22"/>
      <c r="AL9777" s="22"/>
      <c r="AM9777" s="22"/>
      <c r="AN9777" s="22"/>
    </row>
    <row r="9778" spans="37:40">
      <c r="AK9778" s="22"/>
      <c r="AL9778" s="22"/>
      <c r="AM9778" s="22"/>
      <c r="AN9778" s="22"/>
    </row>
    <row r="9779" spans="37:40">
      <c r="AK9779" s="22"/>
      <c r="AL9779" s="22"/>
      <c r="AM9779" s="22"/>
      <c r="AN9779" s="22"/>
    </row>
    <row r="9780" spans="37:40">
      <c r="AK9780" s="22"/>
      <c r="AL9780" s="22"/>
      <c r="AM9780" s="22"/>
      <c r="AN9780" s="22"/>
    </row>
    <row r="9781" spans="37:40">
      <c r="AK9781" s="22"/>
      <c r="AL9781" s="22"/>
      <c r="AM9781" s="22"/>
      <c r="AN9781" s="22"/>
    </row>
    <row r="9782" spans="37:40">
      <c r="AK9782" s="22"/>
      <c r="AL9782" s="22"/>
      <c r="AM9782" s="22"/>
      <c r="AN9782" s="22"/>
    </row>
    <row r="9783" spans="37:40">
      <c r="AK9783" s="22"/>
      <c r="AL9783" s="22"/>
      <c r="AM9783" s="22"/>
      <c r="AN9783" s="22"/>
    </row>
    <row r="9784" spans="37:40">
      <c r="AK9784" s="22"/>
      <c r="AL9784" s="22"/>
      <c r="AM9784" s="22"/>
      <c r="AN9784" s="22"/>
    </row>
    <row r="9785" spans="37:40">
      <c r="AK9785" s="22"/>
      <c r="AL9785" s="22"/>
      <c r="AM9785" s="22"/>
      <c r="AN9785" s="22"/>
    </row>
    <row r="9786" spans="37:40">
      <c r="AK9786" s="22"/>
      <c r="AL9786" s="22"/>
      <c r="AM9786" s="22"/>
      <c r="AN9786" s="22"/>
    </row>
    <row r="9787" spans="37:40">
      <c r="AK9787" s="22"/>
      <c r="AL9787" s="22"/>
      <c r="AM9787" s="22"/>
      <c r="AN9787" s="22"/>
    </row>
    <row r="9788" spans="37:40">
      <c r="AK9788" s="22"/>
      <c r="AL9788" s="22"/>
      <c r="AM9788" s="22"/>
      <c r="AN9788" s="22"/>
    </row>
    <row r="9789" spans="37:40">
      <c r="AK9789" s="22"/>
      <c r="AL9789" s="22"/>
      <c r="AM9789" s="22"/>
      <c r="AN9789" s="22"/>
    </row>
    <row r="9790" spans="37:40">
      <c r="AK9790" s="22"/>
      <c r="AL9790" s="22"/>
      <c r="AM9790" s="22"/>
      <c r="AN9790" s="22"/>
    </row>
    <row r="9791" spans="37:40">
      <c r="AK9791" s="22"/>
      <c r="AL9791" s="22"/>
      <c r="AM9791" s="22"/>
      <c r="AN9791" s="22"/>
    </row>
    <row r="9792" spans="37:40">
      <c r="AK9792" s="22"/>
      <c r="AL9792" s="22"/>
      <c r="AM9792" s="22"/>
      <c r="AN9792" s="22"/>
    </row>
    <row r="9793" spans="37:40">
      <c r="AK9793" s="22"/>
      <c r="AL9793" s="22"/>
      <c r="AM9793" s="22"/>
      <c r="AN9793" s="22"/>
    </row>
    <row r="9794" spans="37:40">
      <c r="AK9794" s="22"/>
      <c r="AL9794" s="22"/>
      <c r="AM9794" s="22"/>
      <c r="AN9794" s="22"/>
    </row>
    <row r="9795" spans="37:40">
      <c r="AK9795" s="22"/>
      <c r="AL9795" s="22"/>
      <c r="AM9795" s="22"/>
      <c r="AN9795" s="22"/>
    </row>
    <row r="9796" spans="37:40">
      <c r="AK9796" s="22"/>
      <c r="AL9796" s="22"/>
      <c r="AM9796" s="22"/>
      <c r="AN9796" s="22"/>
    </row>
    <row r="9797" spans="37:40">
      <c r="AK9797" s="22"/>
      <c r="AL9797" s="22"/>
      <c r="AM9797" s="22"/>
      <c r="AN9797" s="22"/>
    </row>
    <row r="9798" spans="37:40">
      <c r="AK9798" s="22"/>
      <c r="AL9798" s="22"/>
      <c r="AM9798" s="22"/>
      <c r="AN9798" s="22"/>
    </row>
    <row r="9799" spans="37:40">
      <c r="AK9799" s="22"/>
      <c r="AL9799" s="22"/>
      <c r="AM9799" s="22"/>
      <c r="AN9799" s="22"/>
    </row>
    <row r="9800" spans="37:40">
      <c r="AK9800" s="22"/>
      <c r="AL9800" s="22"/>
      <c r="AM9800" s="22"/>
      <c r="AN9800" s="22"/>
    </row>
    <row r="9801" spans="37:40">
      <c r="AK9801" s="22"/>
      <c r="AL9801" s="22"/>
      <c r="AM9801" s="22"/>
      <c r="AN9801" s="22"/>
    </row>
    <row r="9802" spans="37:40">
      <c r="AK9802" s="22"/>
      <c r="AL9802" s="22"/>
      <c r="AM9802" s="22"/>
      <c r="AN9802" s="22"/>
    </row>
    <row r="9803" spans="37:40">
      <c r="AK9803" s="22"/>
      <c r="AL9803" s="22"/>
      <c r="AM9803" s="22"/>
      <c r="AN9803" s="22"/>
    </row>
    <row r="9804" spans="37:40">
      <c r="AK9804" s="22"/>
      <c r="AL9804" s="22"/>
      <c r="AM9804" s="22"/>
      <c r="AN9804" s="22"/>
    </row>
    <row r="9805" spans="37:40">
      <c r="AK9805" s="22"/>
      <c r="AL9805" s="22"/>
      <c r="AM9805" s="22"/>
      <c r="AN9805" s="22"/>
    </row>
    <row r="9806" spans="37:40">
      <c r="AK9806" s="22"/>
      <c r="AL9806" s="22"/>
      <c r="AM9806" s="22"/>
      <c r="AN9806" s="22"/>
    </row>
    <row r="9807" spans="37:40">
      <c r="AK9807" s="22"/>
      <c r="AL9807" s="22"/>
      <c r="AM9807" s="22"/>
      <c r="AN9807" s="22"/>
    </row>
    <row r="9808" spans="37:40">
      <c r="AK9808" s="22"/>
      <c r="AL9808" s="22"/>
      <c r="AM9808" s="22"/>
      <c r="AN9808" s="22"/>
    </row>
    <row r="9809" spans="37:40">
      <c r="AK9809" s="22"/>
      <c r="AL9809" s="22"/>
      <c r="AM9809" s="22"/>
      <c r="AN9809" s="22"/>
    </row>
    <row r="9810" spans="37:40">
      <c r="AK9810" s="22"/>
      <c r="AL9810" s="22"/>
      <c r="AM9810" s="22"/>
      <c r="AN9810" s="22"/>
    </row>
    <row r="9811" spans="37:40">
      <c r="AK9811" s="22"/>
      <c r="AL9811" s="22"/>
      <c r="AM9811" s="22"/>
      <c r="AN9811" s="22"/>
    </row>
    <row r="9812" spans="37:40">
      <c r="AK9812" s="22"/>
      <c r="AL9812" s="22"/>
      <c r="AM9812" s="22"/>
      <c r="AN9812" s="22"/>
    </row>
    <row r="9813" spans="37:40">
      <c r="AK9813" s="22"/>
      <c r="AL9813" s="22"/>
      <c r="AM9813" s="22"/>
      <c r="AN9813" s="22"/>
    </row>
    <row r="9814" spans="37:40">
      <c r="AK9814" s="22"/>
      <c r="AL9814" s="22"/>
      <c r="AM9814" s="22"/>
      <c r="AN9814" s="22"/>
    </row>
    <row r="9815" spans="37:40">
      <c r="AK9815" s="22"/>
      <c r="AL9815" s="22"/>
      <c r="AM9815" s="22"/>
      <c r="AN9815" s="22"/>
    </row>
    <row r="9816" spans="37:40">
      <c r="AK9816" s="22"/>
      <c r="AL9816" s="22"/>
      <c r="AM9816" s="22"/>
      <c r="AN9816" s="22"/>
    </row>
    <row r="9817" spans="37:40">
      <c r="AK9817" s="22"/>
      <c r="AL9817" s="22"/>
      <c r="AM9817" s="22"/>
      <c r="AN9817" s="22"/>
    </row>
    <row r="9818" spans="37:40">
      <c r="AK9818" s="22"/>
      <c r="AL9818" s="22"/>
      <c r="AM9818" s="22"/>
      <c r="AN9818" s="22"/>
    </row>
    <row r="9819" spans="37:40">
      <c r="AK9819" s="22"/>
      <c r="AL9819" s="22"/>
      <c r="AM9819" s="22"/>
      <c r="AN9819" s="22"/>
    </row>
    <row r="9820" spans="37:40">
      <c r="AK9820" s="22"/>
      <c r="AL9820" s="22"/>
      <c r="AM9820" s="22"/>
      <c r="AN9820" s="22"/>
    </row>
    <row r="9821" spans="37:40">
      <c r="AK9821" s="22"/>
      <c r="AL9821" s="22"/>
      <c r="AM9821" s="22"/>
      <c r="AN9821" s="22"/>
    </row>
    <row r="9822" spans="37:40">
      <c r="AK9822" s="22"/>
      <c r="AL9822" s="22"/>
      <c r="AM9822" s="22"/>
      <c r="AN9822" s="22"/>
    </row>
    <row r="9823" spans="37:40">
      <c r="AK9823" s="22"/>
      <c r="AL9823" s="22"/>
      <c r="AM9823" s="22"/>
      <c r="AN9823" s="22"/>
    </row>
    <row r="9824" spans="37:40">
      <c r="AK9824" s="22"/>
      <c r="AL9824" s="22"/>
      <c r="AM9824" s="22"/>
      <c r="AN9824" s="22"/>
    </row>
    <row r="9825" spans="37:40">
      <c r="AK9825" s="22"/>
      <c r="AL9825" s="22"/>
      <c r="AM9825" s="22"/>
      <c r="AN9825" s="22"/>
    </row>
    <row r="9826" spans="37:40">
      <c r="AK9826" s="22"/>
      <c r="AL9826" s="22"/>
      <c r="AM9826" s="22"/>
      <c r="AN9826" s="22"/>
    </row>
    <row r="9827" spans="37:40">
      <c r="AK9827" s="22"/>
      <c r="AL9827" s="22"/>
      <c r="AM9827" s="22"/>
      <c r="AN9827" s="22"/>
    </row>
    <row r="9828" spans="37:40">
      <c r="AK9828" s="22"/>
      <c r="AL9828" s="22"/>
      <c r="AM9828" s="22"/>
      <c r="AN9828" s="22"/>
    </row>
    <row r="9829" spans="37:40">
      <c r="AK9829" s="22"/>
      <c r="AL9829" s="22"/>
      <c r="AM9829" s="22"/>
      <c r="AN9829" s="22"/>
    </row>
    <row r="9830" spans="37:40">
      <c r="AK9830" s="22"/>
      <c r="AL9830" s="22"/>
      <c r="AM9830" s="22"/>
      <c r="AN9830" s="22"/>
    </row>
    <row r="9831" spans="37:40">
      <c r="AK9831" s="22"/>
      <c r="AL9831" s="22"/>
      <c r="AM9831" s="22"/>
      <c r="AN9831" s="22"/>
    </row>
    <row r="9832" spans="37:40">
      <c r="AK9832" s="22"/>
      <c r="AL9832" s="22"/>
      <c r="AM9832" s="22"/>
      <c r="AN9832" s="22"/>
    </row>
    <row r="9833" spans="37:40">
      <c r="AK9833" s="22"/>
      <c r="AL9833" s="22"/>
      <c r="AM9833" s="22"/>
      <c r="AN9833" s="22"/>
    </row>
    <row r="9834" spans="37:40">
      <c r="AK9834" s="22"/>
      <c r="AL9834" s="22"/>
      <c r="AM9834" s="22"/>
      <c r="AN9834" s="22"/>
    </row>
    <row r="9835" spans="37:40">
      <c r="AK9835" s="22"/>
      <c r="AL9835" s="22"/>
      <c r="AM9835" s="22"/>
      <c r="AN9835" s="22"/>
    </row>
    <row r="9836" spans="37:40">
      <c r="AK9836" s="22"/>
      <c r="AL9836" s="22"/>
      <c r="AM9836" s="22"/>
      <c r="AN9836" s="22"/>
    </row>
    <row r="9837" spans="37:40">
      <c r="AK9837" s="22"/>
      <c r="AL9837" s="22"/>
      <c r="AM9837" s="22"/>
      <c r="AN9837" s="22"/>
    </row>
    <row r="9838" spans="37:40">
      <c r="AK9838" s="22"/>
      <c r="AL9838" s="22"/>
      <c r="AM9838" s="22"/>
      <c r="AN9838" s="22"/>
    </row>
    <row r="9839" spans="37:40">
      <c r="AK9839" s="22"/>
      <c r="AL9839" s="22"/>
      <c r="AM9839" s="22"/>
      <c r="AN9839" s="22"/>
    </row>
    <row r="9840" spans="37:40">
      <c r="AK9840" s="22"/>
      <c r="AL9840" s="22"/>
      <c r="AM9840" s="22"/>
      <c r="AN9840" s="22"/>
    </row>
    <row r="9841" spans="37:40">
      <c r="AK9841" s="22"/>
      <c r="AL9841" s="22"/>
      <c r="AM9841" s="22"/>
      <c r="AN9841" s="22"/>
    </row>
    <row r="9842" spans="37:40">
      <c r="AK9842" s="22"/>
      <c r="AL9842" s="22"/>
      <c r="AM9842" s="22"/>
      <c r="AN9842" s="22"/>
    </row>
    <row r="9843" spans="37:40">
      <c r="AK9843" s="22"/>
      <c r="AL9843" s="22"/>
      <c r="AM9843" s="22"/>
      <c r="AN9843" s="22"/>
    </row>
    <row r="9844" spans="37:40">
      <c r="AK9844" s="22"/>
      <c r="AL9844" s="22"/>
      <c r="AM9844" s="22"/>
      <c r="AN9844" s="22"/>
    </row>
    <row r="9845" spans="37:40">
      <c r="AK9845" s="22"/>
      <c r="AL9845" s="22"/>
      <c r="AM9845" s="22"/>
      <c r="AN9845" s="22"/>
    </row>
    <row r="9846" spans="37:40">
      <c r="AK9846" s="22"/>
      <c r="AL9846" s="22"/>
      <c r="AM9846" s="22"/>
      <c r="AN9846" s="22"/>
    </row>
    <row r="9847" spans="37:40">
      <c r="AK9847" s="22"/>
      <c r="AL9847" s="22"/>
      <c r="AM9847" s="22"/>
      <c r="AN9847" s="22"/>
    </row>
    <row r="9848" spans="37:40">
      <c r="AK9848" s="22"/>
      <c r="AL9848" s="22"/>
      <c r="AM9848" s="22"/>
      <c r="AN9848" s="22"/>
    </row>
    <row r="9849" spans="37:40">
      <c r="AK9849" s="22"/>
      <c r="AL9849" s="22"/>
      <c r="AM9849" s="22"/>
      <c r="AN9849" s="22"/>
    </row>
    <row r="9850" spans="37:40">
      <c r="AK9850" s="22"/>
      <c r="AL9850" s="22"/>
      <c r="AM9850" s="22"/>
      <c r="AN9850" s="22"/>
    </row>
    <row r="9851" spans="37:40">
      <c r="AK9851" s="22"/>
      <c r="AL9851" s="22"/>
      <c r="AM9851" s="22"/>
      <c r="AN9851" s="22"/>
    </row>
    <row r="9852" spans="37:40">
      <c r="AK9852" s="22"/>
      <c r="AL9852" s="22"/>
      <c r="AM9852" s="22"/>
      <c r="AN9852" s="22"/>
    </row>
    <row r="9853" spans="37:40">
      <c r="AK9853" s="22"/>
      <c r="AL9853" s="22"/>
      <c r="AM9853" s="22"/>
      <c r="AN9853" s="22"/>
    </row>
    <row r="9854" spans="37:40">
      <c r="AK9854" s="22"/>
      <c r="AL9854" s="22"/>
      <c r="AM9854" s="22"/>
      <c r="AN9854" s="22"/>
    </row>
    <row r="9855" spans="37:40">
      <c r="AK9855" s="22"/>
      <c r="AL9855" s="22"/>
      <c r="AM9855" s="22"/>
      <c r="AN9855" s="22"/>
    </row>
    <row r="9856" spans="37:40">
      <c r="AK9856" s="22"/>
      <c r="AL9856" s="22"/>
      <c r="AM9856" s="22"/>
      <c r="AN9856" s="22"/>
    </row>
    <row r="9857" spans="37:40">
      <c r="AK9857" s="22"/>
      <c r="AL9857" s="22"/>
      <c r="AM9857" s="22"/>
      <c r="AN9857" s="22"/>
    </row>
    <row r="9858" spans="37:40">
      <c r="AK9858" s="22"/>
      <c r="AL9858" s="22"/>
      <c r="AM9858" s="22"/>
      <c r="AN9858" s="22"/>
    </row>
    <row r="9859" spans="37:40">
      <c r="AK9859" s="22"/>
      <c r="AL9859" s="22"/>
      <c r="AM9859" s="22"/>
      <c r="AN9859" s="22"/>
    </row>
    <row r="9860" spans="37:40">
      <c r="AK9860" s="22"/>
      <c r="AL9860" s="22"/>
      <c r="AM9860" s="22"/>
      <c r="AN9860" s="22"/>
    </row>
    <row r="9861" spans="37:40">
      <c r="AK9861" s="22"/>
      <c r="AL9861" s="22"/>
      <c r="AM9861" s="22"/>
      <c r="AN9861" s="22"/>
    </row>
    <row r="9862" spans="37:40">
      <c r="AK9862" s="22"/>
      <c r="AL9862" s="22"/>
      <c r="AM9862" s="22"/>
      <c r="AN9862" s="22"/>
    </row>
    <row r="9863" spans="37:40">
      <c r="AK9863" s="22"/>
      <c r="AL9863" s="22"/>
      <c r="AM9863" s="22"/>
      <c r="AN9863" s="22"/>
    </row>
    <row r="9864" spans="37:40">
      <c r="AK9864" s="22"/>
      <c r="AL9864" s="22"/>
      <c r="AM9864" s="22"/>
      <c r="AN9864" s="22"/>
    </row>
    <row r="9865" spans="37:40">
      <c r="AK9865" s="22"/>
      <c r="AL9865" s="22"/>
      <c r="AM9865" s="22"/>
      <c r="AN9865" s="22"/>
    </row>
    <row r="9866" spans="37:40">
      <c r="AK9866" s="22"/>
      <c r="AL9866" s="22"/>
      <c r="AM9866" s="22"/>
      <c r="AN9866" s="22"/>
    </row>
    <row r="9867" spans="37:40">
      <c r="AK9867" s="22"/>
      <c r="AL9867" s="22"/>
      <c r="AM9867" s="22"/>
      <c r="AN9867" s="22"/>
    </row>
    <row r="9868" spans="37:40">
      <c r="AK9868" s="22"/>
      <c r="AL9868" s="22"/>
      <c r="AM9868" s="22"/>
      <c r="AN9868" s="22"/>
    </row>
    <row r="9869" spans="37:40">
      <c r="AK9869" s="22"/>
      <c r="AL9869" s="22"/>
      <c r="AM9869" s="22"/>
      <c r="AN9869" s="22"/>
    </row>
    <row r="9870" spans="37:40">
      <c r="AK9870" s="22"/>
      <c r="AL9870" s="22"/>
      <c r="AM9870" s="22"/>
      <c r="AN9870" s="22"/>
    </row>
    <row r="9871" spans="37:40">
      <c r="AK9871" s="22"/>
      <c r="AL9871" s="22"/>
      <c r="AM9871" s="22"/>
      <c r="AN9871" s="22"/>
    </row>
    <row r="9872" spans="37:40">
      <c r="AK9872" s="22"/>
      <c r="AL9872" s="22"/>
      <c r="AM9872" s="22"/>
      <c r="AN9872" s="22"/>
    </row>
    <row r="9873" spans="37:40">
      <c r="AK9873" s="22"/>
      <c r="AL9873" s="22"/>
      <c r="AM9873" s="22"/>
      <c r="AN9873" s="22"/>
    </row>
    <row r="9874" spans="37:40">
      <c r="AK9874" s="22"/>
      <c r="AL9874" s="22"/>
      <c r="AM9874" s="22"/>
      <c r="AN9874" s="22"/>
    </row>
    <row r="9875" spans="37:40">
      <c r="AK9875" s="22"/>
      <c r="AL9875" s="22"/>
      <c r="AM9875" s="22"/>
      <c r="AN9875" s="22"/>
    </row>
    <row r="9876" spans="37:40">
      <c r="AK9876" s="22"/>
      <c r="AL9876" s="22"/>
      <c r="AM9876" s="22"/>
      <c r="AN9876" s="22"/>
    </row>
    <row r="9877" spans="37:40">
      <c r="AK9877" s="22"/>
      <c r="AL9877" s="22"/>
      <c r="AM9877" s="22"/>
      <c r="AN9877" s="22"/>
    </row>
    <row r="9878" spans="37:40">
      <c r="AK9878" s="22"/>
      <c r="AL9878" s="22"/>
      <c r="AM9878" s="22"/>
      <c r="AN9878" s="22"/>
    </row>
    <row r="9879" spans="37:40">
      <c r="AK9879" s="22"/>
      <c r="AL9879" s="22"/>
      <c r="AM9879" s="22"/>
      <c r="AN9879" s="22"/>
    </row>
    <row r="9880" spans="37:40">
      <c r="AK9880" s="22"/>
      <c r="AL9880" s="22"/>
      <c r="AM9880" s="22"/>
      <c r="AN9880" s="22"/>
    </row>
    <row r="9881" spans="37:40">
      <c r="AK9881" s="22"/>
      <c r="AL9881" s="22"/>
      <c r="AM9881" s="22"/>
      <c r="AN9881" s="22"/>
    </row>
    <row r="9882" spans="37:40">
      <c r="AK9882" s="22"/>
      <c r="AL9882" s="22"/>
      <c r="AM9882" s="22"/>
      <c r="AN9882" s="22"/>
    </row>
    <row r="9883" spans="37:40">
      <c r="AK9883" s="22"/>
      <c r="AL9883" s="22"/>
      <c r="AM9883" s="22"/>
      <c r="AN9883" s="22"/>
    </row>
    <row r="9884" spans="37:40">
      <c r="AK9884" s="22"/>
      <c r="AL9884" s="22"/>
      <c r="AM9884" s="22"/>
      <c r="AN9884" s="22"/>
    </row>
    <row r="9885" spans="37:40">
      <c r="AK9885" s="22"/>
      <c r="AL9885" s="22"/>
      <c r="AM9885" s="22"/>
      <c r="AN9885" s="22"/>
    </row>
    <row r="9886" spans="37:40">
      <c r="AK9886" s="22"/>
      <c r="AL9886" s="22"/>
      <c r="AM9886" s="22"/>
      <c r="AN9886" s="22"/>
    </row>
    <row r="9887" spans="37:40">
      <c r="AK9887" s="22"/>
      <c r="AL9887" s="22"/>
      <c r="AM9887" s="22"/>
      <c r="AN9887" s="22"/>
    </row>
    <row r="9888" spans="37:40">
      <c r="AK9888" s="22"/>
      <c r="AL9888" s="22"/>
      <c r="AM9888" s="22"/>
      <c r="AN9888" s="22"/>
    </row>
    <row r="9889" spans="37:40">
      <c r="AK9889" s="22"/>
      <c r="AL9889" s="22"/>
      <c r="AM9889" s="22"/>
      <c r="AN9889" s="22"/>
    </row>
    <row r="9890" spans="37:40">
      <c r="AK9890" s="22"/>
      <c r="AL9890" s="22"/>
      <c r="AM9890" s="22"/>
      <c r="AN9890" s="22"/>
    </row>
    <row r="9891" spans="37:40">
      <c r="AK9891" s="22"/>
      <c r="AL9891" s="22"/>
      <c r="AM9891" s="22"/>
      <c r="AN9891" s="22"/>
    </row>
    <row r="9892" spans="37:40">
      <c r="AK9892" s="22"/>
      <c r="AL9892" s="22"/>
      <c r="AM9892" s="22"/>
      <c r="AN9892" s="22"/>
    </row>
    <row r="9893" spans="37:40">
      <c r="AK9893" s="22"/>
      <c r="AL9893" s="22"/>
      <c r="AM9893" s="22"/>
      <c r="AN9893" s="22"/>
    </row>
    <row r="9894" spans="37:40">
      <c r="AK9894" s="22"/>
      <c r="AL9894" s="22"/>
      <c r="AM9894" s="22"/>
      <c r="AN9894" s="22"/>
    </row>
    <row r="9895" spans="37:40">
      <c r="AK9895" s="22"/>
      <c r="AL9895" s="22"/>
      <c r="AM9895" s="22"/>
      <c r="AN9895" s="22"/>
    </row>
    <row r="9896" spans="37:40">
      <c r="AK9896" s="22"/>
      <c r="AL9896" s="22"/>
      <c r="AM9896" s="22"/>
      <c r="AN9896" s="22"/>
    </row>
    <row r="9897" spans="37:40">
      <c r="AK9897" s="22"/>
      <c r="AL9897" s="22"/>
      <c r="AM9897" s="22"/>
      <c r="AN9897" s="22"/>
    </row>
    <row r="9898" spans="37:40">
      <c r="AK9898" s="22"/>
      <c r="AL9898" s="22"/>
      <c r="AM9898" s="22"/>
      <c r="AN9898" s="22"/>
    </row>
    <row r="9899" spans="37:40">
      <c r="AK9899" s="22"/>
      <c r="AL9899" s="22"/>
      <c r="AM9899" s="22"/>
      <c r="AN9899" s="22"/>
    </row>
    <row r="9900" spans="37:40">
      <c r="AK9900" s="22"/>
      <c r="AL9900" s="22"/>
      <c r="AM9900" s="22"/>
      <c r="AN9900" s="22"/>
    </row>
    <row r="9901" spans="37:40">
      <c r="AK9901" s="22"/>
      <c r="AL9901" s="22"/>
      <c r="AM9901" s="22"/>
      <c r="AN9901" s="22"/>
    </row>
    <row r="9902" spans="37:40">
      <c r="AK9902" s="22"/>
      <c r="AL9902" s="22"/>
      <c r="AM9902" s="22"/>
      <c r="AN9902" s="22"/>
    </row>
    <row r="9903" spans="37:40">
      <c r="AK9903" s="22"/>
      <c r="AL9903" s="22"/>
      <c r="AM9903" s="22"/>
      <c r="AN9903" s="22"/>
    </row>
    <row r="9904" spans="37:40">
      <c r="AK9904" s="22"/>
      <c r="AL9904" s="22"/>
      <c r="AM9904" s="22"/>
      <c r="AN9904" s="22"/>
    </row>
    <row r="9905" spans="37:40">
      <c r="AK9905" s="22"/>
      <c r="AL9905" s="22"/>
      <c r="AM9905" s="22"/>
      <c r="AN9905" s="22"/>
    </row>
    <row r="9906" spans="37:40">
      <c r="AK9906" s="22"/>
      <c r="AL9906" s="22"/>
      <c r="AM9906" s="22"/>
      <c r="AN9906" s="22"/>
    </row>
    <row r="9907" spans="37:40">
      <c r="AK9907" s="22"/>
      <c r="AL9907" s="22"/>
      <c r="AM9907" s="22"/>
      <c r="AN9907" s="22"/>
    </row>
    <row r="9908" spans="37:40">
      <c r="AK9908" s="22"/>
      <c r="AL9908" s="22"/>
      <c r="AM9908" s="22"/>
      <c r="AN9908" s="22"/>
    </row>
    <row r="9909" spans="37:40">
      <c r="AK9909" s="22"/>
      <c r="AL9909" s="22"/>
      <c r="AM9909" s="22"/>
      <c r="AN9909" s="22"/>
    </row>
    <row r="9910" spans="37:40">
      <c r="AK9910" s="22"/>
      <c r="AL9910" s="22"/>
      <c r="AM9910" s="22"/>
      <c r="AN9910" s="22"/>
    </row>
    <row r="9911" spans="37:40">
      <c r="AK9911" s="22"/>
      <c r="AL9911" s="22"/>
      <c r="AM9911" s="22"/>
      <c r="AN9911" s="22"/>
    </row>
    <row r="9912" spans="37:40">
      <c r="AK9912" s="22"/>
      <c r="AL9912" s="22"/>
      <c r="AM9912" s="22"/>
      <c r="AN9912" s="22"/>
    </row>
    <row r="9913" spans="37:40">
      <c r="AK9913" s="22"/>
      <c r="AL9913" s="22"/>
      <c r="AM9913" s="22"/>
      <c r="AN9913" s="22"/>
    </row>
    <row r="9914" spans="37:40">
      <c r="AK9914" s="22"/>
      <c r="AL9914" s="22"/>
      <c r="AM9914" s="22"/>
      <c r="AN9914" s="22"/>
    </row>
    <row r="9915" spans="37:40">
      <c r="AK9915" s="22"/>
      <c r="AL9915" s="22"/>
      <c r="AM9915" s="22"/>
      <c r="AN9915" s="22"/>
    </row>
    <row r="9916" spans="37:40">
      <c r="AK9916" s="22"/>
      <c r="AL9916" s="22"/>
      <c r="AM9916" s="22"/>
      <c r="AN9916" s="22"/>
    </row>
    <row r="9917" spans="37:40">
      <c r="AK9917" s="22"/>
      <c r="AL9917" s="22"/>
      <c r="AM9917" s="22"/>
      <c r="AN9917" s="22"/>
    </row>
    <row r="9918" spans="37:40">
      <c r="AK9918" s="22"/>
      <c r="AL9918" s="22"/>
      <c r="AM9918" s="22"/>
      <c r="AN9918" s="22"/>
    </row>
    <row r="9919" spans="37:40">
      <c r="AK9919" s="22"/>
      <c r="AL9919" s="22"/>
      <c r="AM9919" s="22"/>
      <c r="AN9919" s="22"/>
    </row>
    <row r="9920" spans="37:40">
      <c r="AK9920" s="22"/>
      <c r="AL9920" s="22"/>
      <c r="AM9920" s="22"/>
      <c r="AN9920" s="22"/>
    </row>
    <row r="9921" spans="37:40">
      <c r="AK9921" s="22"/>
      <c r="AL9921" s="22"/>
      <c r="AM9921" s="22"/>
      <c r="AN9921" s="22"/>
    </row>
    <row r="9922" spans="37:40">
      <c r="AK9922" s="22"/>
      <c r="AL9922" s="22"/>
      <c r="AM9922" s="22"/>
      <c r="AN9922" s="22"/>
    </row>
    <row r="9923" spans="37:40">
      <c r="AK9923" s="22"/>
      <c r="AL9923" s="22"/>
      <c r="AM9923" s="22"/>
      <c r="AN9923" s="22"/>
    </row>
    <row r="9924" spans="37:40">
      <c r="AK9924" s="22"/>
      <c r="AL9924" s="22"/>
      <c r="AM9924" s="22"/>
      <c r="AN9924" s="22"/>
    </row>
    <row r="9925" spans="37:40">
      <c r="AK9925" s="22"/>
      <c r="AL9925" s="22"/>
      <c r="AM9925" s="22"/>
      <c r="AN9925" s="22"/>
    </row>
    <row r="9926" spans="37:40">
      <c r="AK9926" s="22"/>
      <c r="AL9926" s="22"/>
      <c r="AM9926" s="22"/>
      <c r="AN9926" s="22"/>
    </row>
    <row r="9927" spans="37:40">
      <c r="AK9927" s="22"/>
      <c r="AL9927" s="22"/>
      <c r="AM9927" s="22"/>
      <c r="AN9927" s="22"/>
    </row>
    <row r="9928" spans="37:40">
      <c r="AK9928" s="22"/>
      <c r="AL9928" s="22"/>
      <c r="AM9928" s="22"/>
      <c r="AN9928" s="22"/>
    </row>
    <row r="9929" spans="37:40">
      <c r="AK9929" s="22"/>
      <c r="AL9929" s="22"/>
      <c r="AM9929" s="22"/>
      <c r="AN9929" s="22"/>
    </row>
    <row r="9930" spans="37:40">
      <c r="AK9930" s="22"/>
      <c r="AL9930" s="22"/>
      <c r="AM9930" s="22"/>
      <c r="AN9930" s="22"/>
    </row>
    <row r="9931" spans="37:40">
      <c r="AK9931" s="22"/>
      <c r="AL9931" s="22"/>
      <c r="AM9931" s="22"/>
      <c r="AN9931" s="22"/>
    </row>
    <row r="9932" spans="37:40">
      <c r="AK9932" s="22"/>
      <c r="AL9932" s="22"/>
      <c r="AM9932" s="22"/>
      <c r="AN9932" s="22"/>
    </row>
    <row r="9933" spans="37:40">
      <c r="AK9933" s="22"/>
      <c r="AL9933" s="22"/>
      <c r="AM9933" s="22"/>
      <c r="AN9933" s="22"/>
    </row>
    <row r="9934" spans="37:40">
      <c r="AK9934" s="22"/>
      <c r="AL9934" s="22"/>
      <c r="AM9934" s="22"/>
      <c r="AN9934" s="22"/>
    </row>
    <row r="9935" spans="37:40">
      <c r="AK9935" s="22"/>
      <c r="AL9935" s="22"/>
      <c r="AM9935" s="22"/>
      <c r="AN9935" s="22"/>
    </row>
    <row r="9936" spans="37:40">
      <c r="AK9936" s="22"/>
      <c r="AL9936" s="22"/>
      <c r="AM9936" s="22"/>
      <c r="AN9936" s="22"/>
    </row>
    <row r="9937" spans="37:40">
      <c r="AK9937" s="22"/>
      <c r="AL9937" s="22"/>
      <c r="AM9937" s="22"/>
      <c r="AN9937" s="22"/>
    </row>
    <row r="9938" spans="37:40">
      <c r="AK9938" s="22"/>
      <c r="AL9938" s="22"/>
      <c r="AM9938" s="22"/>
      <c r="AN9938" s="22"/>
    </row>
    <row r="9939" spans="37:40">
      <c r="AK9939" s="22"/>
      <c r="AL9939" s="22"/>
      <c r="AM9939" s="22"/>
      <c r="AN9939" s="22"/>
    </row>
    <row r="9940" spans="37:40">
      <c r="AK9940" s="22"/>
      <c r="AL9940" s="22"/>
      <c r="AM9940" s="22"/>
      <c r="AN9940" s="22"/>
    </row>
    <row r="9941" spans="37:40">
      <c r="AK9941" s="22"/>
      <c r="AL9941" s="22"/>
      <c r="AM9941" s="22"/>
      <c r="AN9941" s="22"/>
    </row>
    <row r="9942" spans="37:40">
      <c r="AK9942" s="22"/>
      <c r="AL9942" s="22"/>
      <c r="AM9942" s="22"/>
      <c r="AN9942" s="22"/>
    </row>
    <row r="9943" spans="37:40">
      <c r="AK9943" s="22"/>
      <c r="AL9943" s="22"/>
      <c r="AM9943" s="22"/>
      <c r="AN9943" s="22"/>
    </row>
    <row r="9944" spans="37:40">
      <c r="AK9944" s="22"/>
      <c r="AL9944" s="22"/>
      <c r="AM9944" s="22"/>
      <c r="AN9944" s="22"/>
    </row>
    <row r="9945" spans="37:40">
      <c r="AK9945" s="22"/>
      <c r="AL9945" s="22"/>
      <c r="AM9945" s="22"/>
      <c r="AN9945" s="22"/>
    </row>
    <row r="9946" spans="37:40">
      <c r="AK9946" s="22"/>
      <c r="AL9946" s="22"/>
      <c r="AM9946" s="22"/>
      <c r="AN9946" s="22"/>
    </row>
    <row r="9947" spans="37:40">
      <c r="AK9947" s="22"/>
      <c r="AL9947" s="22"/>
      <c r="AM9947" s="22"/>
      <c r="AN9947" s="22"/>
    </row>
    <row r="9948" spans="37:40">
      <c r="AK9948" s="22"/>
      <c r="AL9948" s="22"/>
      <c r="AM9948" s="22"/>
      <c r="AN9948" s="22"/>
    </row>
    <row r="9949" spans="37:40">
      <c r="AK9949" s="22"/>
      <c r="AL9949" s="22"/>
      <c r="AM9949" s="22"/>
      <c r="AN9949" s="22"/>
    </row>
    <row r="9950" spans="37:40">
      <c r="AK9950" s="22"/>
      <c r="AL9950" s="22"/>
      <c r="AM9950" s="22"/>
      <c r="AN9950" s="22"/>
    </row>
    <row r="9951" spans="37:40">
      <c r="AK9951" s="22"/>
      <c r="AL9951" s="22"/>
      <c r="AM9951" s="22"/>
      <c r="AN9951" s="22"/>
    </row>
    <row r="9952" spans="37:40">
      <c r="AK9952" s="22"/>
      <c r="AL9952" s="22"/>
      <c r="AM9952" s="22"/>
      <c r="AN9952" s="22"/>
    </row>
    <row r="9953" spans="37:40">
      <c r="AK9953" s="22"/>
      <c r="AL9953" s="22"/>
      <c r="AM9953" s="22"/>
      <c r="AN9953" s="22"/>
    </row>
    <row r="9954" spans="37:40">
      <c r="AK9954" s="22"/>
      <c r="AL9954" s="22"/>
      <c r="AM9954" s="22"/>
      <c r="AN9954" s="22"/>
    </row>
    <row r="9955" spans="37:40">
      <c r="AK9955" s="22"/>
      <c r="AL9955" s="22"/>
      <c r="AM9955" s="22"/>
      <c r="AN9955" s="22"/>
    </row>
    <row r="9956" spans="37:40">
      <c r="AK9956" s="22"/>
      <c r="AL9956" s="22"/>
      <c r="AM9956" s="22"/>
      <c r="AN9956" s="22"/>
    </row>
    <row r="9957" spans="37:40">
      <c r="AK9957" s="22"/>
      <c r="AL9957" s="22"/>
      <c r="AM9957" s="22"/>
      <c r="AN9957" s="22"/>
    </row>
    <row r="9958" spans="37:40">
      <c r="AK9958" s="22"/>
      <c r="AL9958" s="22"/>
      <c r="AM9958" s="22"/>
      <c r="AN9958" s="22"/>
    </row>
    <row r="9959" spans="37:40">
      <c r="AK9959" s="22"/>
      <c r="AL9959" s="22"/>
      <c r="AM9959" s="22"/>
      <c r="AN9959" s="22"/>
    </row>
    <row r="9960" spans="37:40">
      <c r="AK9960" s="22"/>
      <c r="AL9960" s="22"/>
      <c r="AM9960" s="22"/>
      <c r="AN9960" s="22"/>
    </row>
    <row r="9961" spans="37:40">
      <c r="AK9961" s="22"/>
      <c r="AL9961" s="22"/>
      <c r="AM9961" s="22"/>
      <c r="AN9961" s="22"/>
    </row>
    <row r="9962" spans="37:40">
      <c r="AK9962" s="22"/>
      <c r="AL9962" s="22"/>
      <c r="AM9962" s="22"/>
      <c r="AN9962" s="22"/>
    </row>
    <row r="9963" spans="37:40">
      <c r="AK9963" s="22"/>
      <c r="AL9963" s="22"/>
      <c r="AM9963" s="22"/>
      <c r="AN9963" s="22"/>
    </row>
    <row r="9964" spans="37:40">
      <c r="AK9964" s="22"/>
      <c r="AL9964" s="22"/>
      <c r="AM9964" s="22"/>
      <c r="AN9964" s="22"/>
    </row>
    <row r="9965" spans="37:40">
      <c r="AK9965" s="22"/>
      <c r="AL9965" s="22"/>
      <c r="AM9965" s="22"/>
      <c r="AN9965" s="22"/>
    </row>
    <row r="9966" spans="37:40">
      <c r="AK9966" s="22"/>
      <c r="AL9966" s="22"/>
      <c r="AM9966" s="22"/>
      <c r="AN9966" s="22"/>
    </row>
    <row r="9967" spans="37:40">
      <c r="AK9967" s="22"/>
      <c r="AL9967" s="22"/>
      <c r="AM9967" s="22"/>
      <c r="AN9967" s="22"/>
    </row>
    <row r="9968" spans="37:40">
      <c r="AK9968" s="22"/>
      <c r="AL9968" s="22"/>
      <c r="AM9968" s="22"/>
      <c r="AN9968" s="22"/>
    </row>
    <row r="9969" spans="37:40">
      <c r="AK9969" s="22"/>
      <c r="AL9969" s="22"/>
      <c r="AM9969" s="22"/>
      <c r="AN9969" s="22"/>
    </row>
    <row r="9970" spans="37:40">
      <c r="AK9970" s="22"/>
      <c r="AL9970" s="22"/>
      <c r="AM9970" s="22"/>
      <c r="AN9970" s="22"/>
    </row>
    <row r="9971" spans="37:40">
      <c r="AK9971" s="22"/>
      <c r="AL9971" s="22"/>
      <c r="AM9971" s="22"/>
      <c r="AN9971" s="22"/>
    </row>
    <row r="9972" spans="37:40">
      <c r="AK9972" s="22"/>
      <c r="AL9972" s="22"/>
      <c r="AM9972" s="22"/>
      <c r="AN9972" s="22"/>
    </row>
    <row r="9973" spans="37:40">
      <c r="AK9973" s="22"/>
      <c r="AL9973" s="22"/>
      <c r="AM9973" s="22"/>
      <c r="AN9973" s="22"/>
    </row>
    <row r="9974" spans="37:40">
      <c r="AK9974" s="22"/>
      <c r="AL9974" s="22"/>
      <c r="AM9974" s="22"/>
      <c r="AN9974" s="22"/>
    </row>
    <row r="9975" spans="37:40">
      <c r="AK9975" s="22"/>
      <c r="AL9975" s="22"/>
      <c r="AM9975" s="22"/>
      <c r="AN9975" s="22"/>
    </row>
    <row r="9976" spans="37:40">
      <c r="AK9976" s="22"/>
      <c r="AL9976" s="22"/>
      <c r="AM9976" s="22"/>
      <c r="AN9976" s="22"/>
    </row>
    <row r="9977" spans="37:40">
      <c r="AK9977" s="22"/>
      <c r="AL9977" s="22"/>
      <c r="AM9977" s="22"/>
      <c r="AN9977" s="22"/>
    </row>
    <row r="9978" spans="37:40">
      <c r="AK9978" s="22"/>
      <c r="AL9978" s="22"/>
      <c r="AM9978" s="22"/>
      <c r="AN9978" s="22"/>
    </row>
    <row r="9979" spans="37:40">
      <c r="AK9979" s="22"/>
      <c r="AL9979" s="22"/>
      <c r="AM9979" s="22"/>
      <c r="AN9979" s="22"/>
    </row>
    <row r="9980" spans="37:40">
      <c r="AK9980" s="22"/>
      <c r="AL9980" s="22"/>
      <c r="AM9980" s="22"/>
      <c r="AN9980" s="22"/>
    </row>
    <row r="9981" spans="37:40">
      <c r="AK9981" s="22"/>
      <c r="AL9981" s="22"/>
      <c r="AM9981" s="22"/>
      <c r="AN9981" s="22"/>
    </row>
    <row r="9982" spans="37:40">
      <c r="AK9982" s="22"/>
      <c r="AL9982" s="22"/>
      <c r="AM9982" s="22"/>
      <c r="AN9982" s="22"/>
    </row>
    <row r="9983" spans="37:40">
      <c r="AK9983" s="22"/>
      <c r="AL9983" s="22"/>
      <c r="AM9983" s="22"/>
      <c r="AN9983" s="22"/>
    </row>
    <row r="9984" spans="37:40">
      <c r="AK9984" s="22"/>
      <c r="AL9984" s="22"/>
      <c r="AM9984" s="22"/>
      <c r="AN9984" s="22"/>
    </row>
    <row r="9985" spans="37:40">
      <c r="AK9985" s="22"/>
      <c r="AL9985" s="22"/>
      <c r="AM9985" s="22"/>
      <c r="AN9985" s="22"/>
    </row>
    <row r="9986" spans="37:40">
      <c r="AK9986" s="22"/>
      <c r="AL9986" s="22"/>
      <c r="AM9986" s="22"/>
      <c r="AN9986" s="22"/>
    </row>
    <row r="9987" spans="37:40">
      <c r="AK9987" s="22"/>
      <c r="AL9987" s="22"/>
      <c r="AM9987" s="22"/>
      <c r="AN9987" s="22"/>
    </row>
    <row r="9988" spans="37:40">
      <c r="AK9988" s="22"/>
      <c r="AL9988" s="22"/>
      <c r="AM9988" s="22"/>
      <c r="AN9988" s="22"/>
    </row>
    <row r="9989" spans="37:40">
      <c r="AK9989" s="22"/>
      <c r="AL9989" s="22"/>
      <c r="AM9989" s="22"/>
      <c r="AN9989" s="22"/>
    </row>
    <row r="9990" spans="37:40">
      <c r="AK9990" s="22"/>
      <c r="AL9990" s="22"/>
      <c r="AM9990" s="22"/>
      <c r="AN9990" s="22"/>
    </row>
    <row r="9991" spans="37:40">
      <c r="AK9991" s="22"/>
      <c r="AL9991" s="22"/>
      <c r="AM9991" s="22"/>
      <c r="AN9991" s="22"/>
    </row>
    <row r="9992" spans="37:40">
      <c r="AK9992" s="22"/>
      <c r="AL9992" s="22"/>
      <c r="AM9992" s="22"/>
      <c r="AN9992" s="22"/>
    </row>
    <row r="9993" spans="37:40">
      <c r="AK9993" s="22"/>
      <c r="AL9993" s="22"/>
      <c r="AM9993" s="22"/>
      <c r="AN9993" s="22"/>
    </row>
    <row r="9994" spans="37:40">
      <c r="AK9994" s="22"/>
      <c r="AL9994" s="22"/>
      <c r="AM9994" s="22"/>
      <c r="AN9994" s="22"/>
    </row>
    <row r="9995" spans="37:40">
      <c r="AK9995" s="22"/>
      <c r="AL9995" s="22"/>
      <c r="AM9995" s="22"/>
      <c r="AN9995" s="22"/>
    </row>
    <row r="9996" spans="37:40">
      <c r="AK9996" s="22"/>
      <c r="AL9996" s="22"/>
      <c r="AM9996" s="22"/>
      <c r="AN9996" s="22"/>
    </row>
    <row r="9997" spans="37:40">
      <c r="AK9997" s="22"/>
      <c r="AL9997" s="22"/>
      <c r="AM9997" s="22"/>
      <c r="AN9997" s="22"/>
    </row>
    <row r="9998" spans="37:40">
      <c r="AK9998" s="22"/>
      <c r="AL9998" s="22"/>
      <c r="AM9998" s="22"/>
      <c r="AN9998" s="22"/>
    </row>
    <row r="9999" spans="37:40">
      <c r="AK9999" s="22"/>
      <c r="AL9999" s="22"/>
      <c r="AM9999" s="22"/>
      <c r="AN9999" s="22"/>
    </row>
    <row r="10000" spans="37:40">
      <c r="AK10000" s="22"/>
      <c r="AL10000" s="22"/>
      <c r="AM10000" s="22"/>
      <c r="AN10000" s="22"/>
    </row>
    <row r="10001" spans="37:40">
      <c r="AK10001" s="22"/>
      <c r="AL10001" s="22"/>
      <c r="AM10001" s="22"/>
      <c r="AN10001" s="22"/>
    </row>
    <row r="10002" spans="37:40">
      <c r="AK10002" s="22"/>
      <c r="AL10002" s="22"/>
      <c r="AM10002" s="22"/>
      <c r="AN10002" s="22"/>
    </row>
    <row r="10003" spans="37:40">
      <c r="AK10003" s="22"/>
      <c r="AL10003" s="22"/>
      <c r="AM10003" s="22"/>
      <c r="AN10003" s="22"/>
    </row>
    <row r="10004" spans="37:40">
      <c r="AK10004" s="22"/>
      <c r="AL10004" s="22"/>
      <c r="AM10004" s="22"/>
      <c r="AN10004" s="22"/>
    </row>
    <row r="10005" spans="37:40">
      <c r="AK10005" s="22"/>
      <c r="AL10005" s="22"/>
      <c r="AM10005" s="22"/>
      <c r="AN10005" s="22"/>
    </row>
    <row r="10006" spans="37:40">
      <c r="AK10006" s="22"/>
      <c r="AL10006" s="22"/>
      <c r="AM10006" s="22"/>
      <c r="AN10006" s="22"/>
    </row>
    <row r="10007" spans="37:40">
      <c r="AK10007" s="22"/>
      <c r="AL10007" s="22"/>
      <c r="AM10007" s="22"/>
      <c r="AN10007" s="22"/>
    </row>
    <row r="10008" spans="37:40">
      <c r="AK10008" s="22"/>
      <c r="AL10008" s="22"/>
      <c r="AM10008" s="22"/>
      <c r="AN10008" s="22"/>
    </row>
    <row r="10009" spans="37:40">
      <c r="AK10009" s="22"/>
      <c r="AL10009" s="22"/>
      <c r="AM10009" s="22"/>
      <c r="AN10009" s="22"/>
    </row>
    <row r="10010" spans="37:40">
      <c r="AK10010" s="22"/>
      <c r="AL10010" s="22"/>
      <c r="AM10010" s="22"/>
      <c r="AN10010" s="22"/>
    </row>
    <row r="10011" spans="37:40">
      <c r="AK10011" s="22"/>
      <c r="AL10011" s="22"/>
      <c r="AM10011" s="22"/>
      <c r="AN10011" s="22"/>
    </row>
    <row r="10012" spans="37:40">
      <c r="AK10012" s="22"/>
      <c r="AL10012" s="22"/>
      <c r="AM10012" s="22"/>
      <c r="AN10012" s="22"/>
    </row>
    <row r="10013" spans="37:40">
      <c r="AK10013" s="22"/>
      <c r="AL10013" s="22"/>
      <c r="AM10013" s="22"/>
      <c r="AN10013" s="22"/>
    </row>
    <row r="10014" spans="37:40">
      <c r="AK10014" s="22"/>
      <c r="AL10014" s="22"/>
      <c r="AM10014" s="22"/>
      <c r="AN10014" s="22"/>
    </row>
    <row r="10015" spans="37:40">
      <c r="AK10015" s="22"/>
      <c r="AL10015" s="22"/>
      <c r="AM10015" s="22"/>
      <c r="AN10015" s="22"/>
    </row>
    <row r="10016" spans="37:40">
      <c r="AK10016" s="22"/>
      <c r="AL10016" s="22"/>
      <c r="AM10016" s="22"/>
      <c r="AN10016" s="22"/>
    </row>
    <row r="10017" spans="37:40">
      <c r="AK10017" s="22"/>
      <c r="AL10017" s="22"/>
      <c r="AM10017" s="22"/>
      <c r="AN10017" s="22"/>
    </row>
    <row r="10018" spans="37:40">
      <c r="AK10018" s="22"/>
      <c r="AL10018" s="22"/>
      <c r="AM10018" s="22"/>
      <c r="AN10018" s="22"/>
    </row>
    <row r="10019" spans="37:40">
      <c r="AK10019" s="22"/>
      <c r="AL10019" s="22"/>
      <c r="AM10019" s="22"/>
      <c r="AN10019" s="22"/>
    </row>
    <row r="10020" spans="37:40">
      <c r="AK10020" s="22"/>
      <c r="AL10020" s="22"/>
      <c r="AM10020" s="22"/>
      <c r="AN10020" s="22"/>
    </row>
    <row r="10021" spans="37:40">
      <c r="AK10021" s="22"/>
      <c r="AL10021" s="22"/>
      <c r="AM10021" s="22"/>
      <c r="AN10021" s="22"/>
    </row>
    <row r="10022" spans="37:40">
      <c r="AK10022" s="22"/>
      <c r="AL10022" s="22"/>
      <c r="AM10022" s="22"/>
      <c r="AN10022" s="22"/>
    </row>
    <row r="10023" spans="37:40">
      <c r="AK10023" s="22"/>
      <c r="AL10023" s="22"/>
      <c r="AM10023" s="22"/>
      <c r="AN10023" s="22"/>
    </row>
    <row r="10024" spans="37:40">
      <c r="AK10024" s="22"/>
      <c r="AL10024" s="22"/>
      <c r="AM10024" s="22"/>
      <c r="AN10024" s="22"/>
    </row>
    <row r="10025" spans="37:40">
      <c r="AK10025" s="22"/>
      <c r="AL10025" s="22"/>
      <c r="AM10025" s="22"/>
      <c r="AN10025" s="22"/>
    </row>
    <row r="10026" spans="37:40">
      <c r="AK10026" s="22"/>
      <c r="AL10026" s="22"/>
      <c r="AM10026" s="22"/>
      <c r="AN10026" s="22"/>
    </row>
    <row r="10027" spans="37:40">
      <c r="AK10027" s="22"/>
      <c r="AL10027" s="22"/>
      <c r="AM10027" s="22"/>
      <c r="AN10027" s="22"/>
    </row>
    <row r="10028" spans="37:40">
      <c r="AK10028" s="22"/>
      <c r="AL10028" s="22"/>
      <c r="AM10028" s="22"/>
      <c r="AN10028" s="22"/>
    </row>
    <row r="10029" spans="37:40">
      <c r="AK10029" s="22"/>
      <c r="AL10029" s="22"/>
      <c r="AM10029" s="22"/>
      <c r="AN10029" s="22"/>
    </row>
    <row r="10030" spans="37:40">
      <c r="AK10030" s="22"/>
      <c r="AL10030" s="22"/>
      <c r="AM10030" s="22"/>
      <c r="AN10030" s="22"/>
    </row>
    <row r="10031" spans="37:40">
      <c r="AK10031" s="22"/>
      <c r="AL10031" s="22"/>
      <c r="AM10031" s="22"/>
      <c r="AN10031" s="22"/>
    </row>
    <row r="10032" spans="37:40">
      <c r="AK10032" s="22"/>
      <c r="AL10032" s="22"/>
      <c r="AM10032" s="22"/>
      <c r="AN10032" s="22"/>
    </row>
    <row r="10033" spans="37:40">
      <c r="AK10033" s="22"/>
      <c r="AL10033" s="22"/>
      <c r="AM10033" s="22"/>
      <c r="AN10033" s="22"/>
    </row>
    <row r="10034" spans="37:40">
      <c r="AK10034" s="22"/>
      <c r="AL10034" s="22"/>
      <c r="AM10034" s="22"/>
      <c r="AN10034" s="22"/>
    </row>
    <row r="10035" spans="37:40">
      <c r="AK10035" s="22"/>
      <c r="AL10035" s="22"/>
      <c r="AM10035" s="22"/>
      <c r="AN10035" s="22"/>
    </row>
    <row r="10036" spans="37:40">
      <c r="AK10036" s="22"/>
      <c r="AL10036" s="22"/>
      <c r="AM10036" s="22"/>
      <c r="AN10036" s="22"/>
    </row>
    <row r="10037" spans="37:40">
      <c r="AK10037" s="22"/>
      <c r="AL10037" s="22"/>
      <c r="AM10037" s="22"/>
      <c r="AN10037" s="22"/>
    </row>
    <row r="10038" spans="37:40">
      <c r="AK10038" s="22"/>
      <c r="AL10038" s="22"/>
      <c r="AM10038" s="22"/>
      <c r="AN10038" s="22"/>
    </row>
    <row r="10039" spans="37:40">
      <c r="AK10039" s="22"/>
      <c r="AL10039" s="22"/>
      <c r="AM10039" s="22"/>
      <c r="AN10039" s="22"/>
    </row>
    <row r="10040" spans="37:40">
      <c r="AK10040" s="22"/>
      <c r="AL10040" s="22"/>
      <c r="AM10040" s="22"/>
      <c r="AN10040" s="22"/>
    </row>
    <row r="10041" spans="37:40">
      <c r="AK10041" s="22"/>
      <c r="AL10041" s="22"/>
      <c r="AM10041" s="22"/>
      <c r="AN10041" s="22"/>
    </row>
    <row r="10042" spans="37:40">
      <c r="AK10042" s="22"/>
      <c r="AL10042" s="22"/>
      <c r="AM10042" s="22"/>
      <c r="AN10042" s="22"/>
    </row>
    <row r="10043" spans="37:40">
      <c r="AK10043" s="22"/>
      <c r="AL10043" s="22"/>
      <c r="AM10043" s="22"/>
      <c r="AN10043" s="22"/>
    </row>
    <row r="10044" spans="37:40">
      <c r="AK10044" s="22"/>
      <c r="AL10044" s="22"/>
      <c r="AM10044" s="22"/>
      <c r="AN10044" s="22"/>
    </row>
    <row r="10045" spans="37:40">
      <c r="AK10045" s="22"/>
      <c r="AL10045" s="22"/>
      <c r="AM10045" s="22"/>
      <c r="AN10045" s="22"/>
    </row>
    <row r="10046" spans="37:40">
      <c r="AK10046" s="22"/>
      <c r="AL10046" s="22"/>
      <c r="AM10046" s="22"/>
      <c r="AN10046" s="22"/>
    </row>
    <row r="10047" spans="37:40">
      <c r="AK10047" s="22"/>
      <c r="AL10047" s="22"/>
      <c r="AM10047" s="22"/>
      <c r="AN10047" s="22"/>
    </row>
    <row r="10048" spans="37:40">
      <c r="AK10048" s="22"/>
      <c r="AL10048" s="22"/>
      <c r="AM10048" s="22"/>
      <c r="AN10048" s="22"/>
    </row>
    <row r="10049" spans="37:40">
      <c r="AK10049" s="22"/>
      <c r="AL10049" s="22"/>
      <c r="AM10049" s="22"/>
      <c r="AN10049" s="22"/>
    </row>
    <row r="10050" spans="37:40">
      <c r="AK10050" s="22"/>
      <c r="AL10050" s="22"/>
      <c r="AM10050" s="22"/>
      <c r="AN10050" s="22"/>
    </row>
    <row r="10051" spans="37:40">
      <c r="AK10051" s="22"/>
      <c r="AL10051" s="22"/>
      <c r="AM10051" s="22"/>
      <c r="AN10051" s="22"/>
    </row>
    <row r="10052" spans="37:40">
      <c r="AK10052" s="22"/>
      <c r="AL10052" s="22"/>
      <c r="AM10052" s="22"/>
      <c r="AN10052" s="22"/>
    </row>
    <row r="10053" spans="37:40">
      <c r="AK10053" s="22"/>
      <c r="AL10053" s="22"/>
      <c r="AM10053" s="22"/>
      <c r="AN10053" s="22"/>
    </row>
    <row r="10054" spans="37:40">
      <c r="AK10054" s="22"/>
      <c r="AL10054" s="22"/>
      <c r="AM10054" s="22"/>
      <c r="AN10054" s="22"/>
    </row>
    <row r="10055" spans="37:40">
      <c r="AK10055" s="22"/>
      <c r="AL10055" s="22"/>
      <c r="AM10055" s="22"/>
      <c r="AN10055" s="22"/>
    </row>
    <row r="10056" spans="37:40">
      <c r="AK10056" s="22"/>
      <c r="AL10056" s="22"/>
      <c r="AM10056" s="22"/>
      <c r="AN10056" s="22"/>
    </row>
    <row r="10057" spans="37:40">
      <c r="AK10057" s="22"/>
      <c r="AL10057" s="22"/>
      <c r="AM10057" s="22"/>
      <c r="AN10057" s="22"/>
    </row>
    <row r="10058" spans="37:40">
      <c r="AK10058" s="22"/>
      <c r="AL10058" s="22"/>
      <c r="AM10058" s="22"/>
      <c r="AN10058" s="22"/>
    </row>
    <row r="10059" spans="37:40">
      <c r="AK10059" s="22"/>
      <c r="AL10059" s="22"/>
      <c r="AM10059" s="22"/>
      <c r="AN10059" s="22"/>
    </row>
    <row r="10060" spans="37:40">
      <c r="AK10060" s="22"/>
      <c r="AL10060" s="22"/>
      <c r="AM10060" s="22"/>
      <c r="AN10060" s="22"/>
    </row>
    <row r="10061" spans="37:40">
      <c r="AK10061" s="22"/>
      <c r="AL10061" s="22"/>
      <c r="AM10061" s="22"/>
      <c r="AN10061" s="22"/>
    </row>
    <row r="10062" spans="37:40">
      <c r="AK10062" s="22"/>
      <c r="AL10062" s="22"/>
      <c r="AM10062" s="22"/>
      <c r="AN10062" s="22"/>
    </row>
    <row r="10063" spans="37:40">
      <c r="AK10063" s="22"/>
      <c r="AL10063" s="22"/>
      <c r="AM10063" s="22"/>
      <c r="AN10063" s="22"/>
    </row>
    <row r="10064" spans="37:40">
      <c r="AK10064" s="22"/>
      <c r="AL10064" s="22"/>
      <c r="AM10064" s="22"/>
      <c r="AN10064" s="22"/>
    </row>
    <row r="10065" spans="37:40">
      <c r="AK10065" s="22"/>
      <c r="AL10065" s="22"/>
      <c r="AM10065" s="22"/>
      <c r="AN10065" s="22"/>
    </row>
    <row r="10066" spans="37:40">
      <c r="AK10066" s="22"/>
      <c r="AL10066" s="22"/>
      <c r="AM10066" s="22"/>
      <c r="AN10066" s="22"/>
    </row>
    <row r="10067" spans="37:40">
      <c r="AK10067" s="22"/>
      <c r="AL10067" s="22"/>
      <c r="AM10067" s="22"/>
      <c r="AN10067" s="22"/>
    </row>
    <row r="10068" spans="37:40">
      <c r="AK10068" s="22"/>
      <c r="AL10068" s="22"/>
      <c r="AM10068" s="22"/>
      <c r="AN10068" s="22"/>
    </row>
    <row r="10069" spans="37:40">
      <c r="AK10069" s="22"/>
      <c r="AL10069" s="22"/>
      <c r="AM10069" s="22"/>
      <c r="AN10069" s="22"/>
    </row>
    <row r="10070" spans="37:40">
      <c r="AK10070" s="22"/>
      <c r="AL10070" s="22"/>
      <c r="AM10070" s="22"/>
      <c r="AN10070" s="22"/>
    </row>
    <row r="10071" spans="37:40">
      <c r="AK10071" s="22"/>
      <c r="AL10071" s="22"/>
      <c r="AM10071" s="22"/>
      <c r="AN10071" s="22"/>
    </row>
    <row r="10072" spans="37:40">
      <c r="AK10072" s="22"/>
      <c r="AL10072" s="22"/>
      <c r="AM10072" s="22"/>
      <c r="AN10072" s="22"/>
    </row>
    <row r="10073" spans="37:40">
      <c r="AK10073" s="22"/>
      <c r="AL10073" s="22"/>
      <c r="AM10073" s="22"/>
      <c r="AN10073" s="22"/>
    </row>
    <row r="10074" spans="37:40">
      <c r="AK10074" s="22"/>
      <c r="AL10074" s="22"/>
      <c r="AM10074" s="22"/>
      <c r="AN10074" s="22"/>
    </row>
    <row r="10075" spans="37:40">
      <c r="AK10075" s="22"/>
      <c r="AL10075" s="22"/>
      <c r="AM10075" s="22"/>
      <c r="AN10075" s="22"/>
    </row>
    <row r="10076" spans="37:40">
      <c r="AK10076" s="22"/>
      <c r="AL10076" s="22"/>
      <c r="AM10076" s="22"/>
      <c r="AN10076" s="22"/>
    </row>
    <row r="10077" spans="37:40">
      <c r="AK10077" s="22"/>
      <c r="AL10077" s="22"/>
      <c r="AM10077" s="22"/>
      <c r="AN10077" s="22"/>
    </row>
    <row r="10078" spans="37:40">
      <c r="AK10078" s="22"/>
      <c r="AL10078" s="22"/>
      <c r="AM10078" s="22"/>
      <c r="AN10078" s="22"/>
    </row>
    <row r="10079" spans="37:40">
      <c r="AK10079" s="22"/>
      <c r="AL10079" s="22"/>
      <c r="AM10079" s="22"/>
      <c r="AN10079" s="22"/>
    </row>
    <row r="10080" spans="37:40">
      <c r="AK10080" s="22"/>
      <c r="AL10080" s="22"/>
      <c r="AM10080" s="22"/>
      <c r="AN10080" s="22"/>
    </row>
    <row r="10081" spans="37:40">
      <c r="AK10081" s="22"/>
      <c r="AL10081" s="22"/>
      <c r="AM10081" s="22"/>
      <c r="AN10081" s="22"/>
    </row>
    <row r="10082" spans="37:40">
      <c r="AK10082" s="22"/>
      <c r="AL10082" s="22"/>
      <c r="AM10082" s="22"/>
      <c r="AN10082" s="22"/>
    </row>
    <row r="10083" spans="37:40">
      <c r="AK10083" s="22"/>
      <c r="AL10083" s="22"/>
      <c r="AM10083" s="22"/>
      <c r="AN10083" s="22"/>
    </row>
    <row r="10084" spans="37:40">
      <c r="AK10084" s="22"/>
      <c r="AL10084" s="22"/>
      <c r="AM10084" s="22"/>
      <c r="AN10084" s="22"/>
    </row>
    <row r="10085" spans="37:40">
      <c r="AK10085" s="22"/>
      <c r="AL10085" s="22"/>
      <c r="AM10085" s="22"/>
      <c r="AN10085" s="22"/>
    </row>
    <row r="10086" spans="37:40">
      <c r="AK10086" s="22"/>
      <c r="AL10086" s="22"/>
      <c r="AM10086" s="22"/>
      <c r="AN10086" s="22"/>
    </row>
    <row r="10087" spans="37:40">
      <c r="AK10087" s="22"/>
      <c r="AL10087" s="22"/>
      <c r="AM10087" s="22"/>
      <c r="AN10087" s="22"/>
    </row>
    <row r="10088" spans="37:40">
      <c r="AK10088" s="22"/>
      <c r="AL10088" s="22"/>
      <c r="AM10088" s="22"/>
      <c r="AN10088" s="22"/>
    </row>
    <row r="10089" spans="37:40">
      <c r="AK10089" s="22"/>
      <c r="AL10089" s="22"/>
      <c r="AM10089" s="22"/>
      <c r="AN10089" s="22"/>
    </row>
    <row r="10090" spans="37:40">
      <c r="AK10090" s="22"/>
      <c r="AL10090" s="22"/>
      <c r="AM10090" s="22"/>
      <c r="AN10090" s="22"/>
    </row>
    <row r="10091" spans="37:40">
      <c r="AK10091" s="22"/>
      <c r="AL10091" s="22"/>
      <c r="AM10091" s="22"/>
      <c r="AN10091" s="22"/>
    </row>
    <row r="10092" spans="37:40">
      <c r="AK10092" s="22"/>
      <c r="AL10092" s="22"/>
      <c r="AM10092" s="22"/>
      <c r="AN10092" s="22"/>
    </row>
    <row r="10093" spans="37:40">
      <c r="AK10093" s="22"/>
      <c r="AL10093" s="22"/>
      <c r="AM10093" s="22"/>
      <c r="AN10093" s="22"/>
    </row>
    <row r="10094" spans="37:40">
      <c r="AK10094" s="22"/>
      <c r="AL10094" s="22"/>
      <c r="AM10094" s="22"/>
      <c r="AN10094" s="22"/>
    </row>
    <row r="10095" spans="37:40">
      <c r="AK10095" s="22"/>
      <c r="AL10095" s="22"/>
      <c r="AM10095" s="22"/>
      <c r="AN10095" s="22"/>
    </row>
    <row r="10096" spans="37:40">
      <c r="AK10096" s="22"/>
      <c r="AL10096" s="22"/>
      <c r="AM10096" s="22"/>
      <c r="AN10096" s="22"/>
    </row>
    <row r="10097" spans="37:40">
      <c r="AK10097" s="22"/>
      <c r="AL10097" s="22"/>
      <c r="AM10097" s="22"/>
      <c r="AN10097" s="22"/>
    </row>
    <row r="10098" spans="37:40">
      <c r="AK10098" s="22"/>
      <c r="AL10098" s="22"/>
      <c r="AM10098" s="22"/>
      <c r="AN10098" s="22"/>
    </row>
    <row r="10099" spans="37:40">
      <c r="AK10099" s="22"/>
      <c r="AL10099" s="22"/>
      <c r="AM10099" s="22"/>
      <c r="AN10099" s="22"/>
    </row>
    <row r="10100" spans="37:40">
      <c r="AK10100" s="22"/>
      <c r="AL10100" s="22"/>
      <c r="AM10100" s="22"/>
      <c r="AN10100" s="22"/>
    </row>
    <row r="10101" spans="37:40">
      <c r="AK10101" s="22"/>
      <c r="AL10101" s="22"/>
      <c r="AM10101" s="22"/>
      <c r="AN10101" s="22"/>
    </row>
    <row r="10102" spans="37:40">
      <c r="AK10102" s="22"/>
      <c r="AL10102" s="22"/>
      <c r="AM10102" s="22"/>
      <c r="AN10102" s="22"/>
    </row>
    <row r="10103" spans="37:40">
      <c r="AK10103" s="22"/>
      <c r="AL10103" s="22"/>
      <c r="AM10103" s="22"/>
      <c r="AN10103" s="22"/>
    </row>
    <row r="10104" spans="37:40">
      <c r="AK10104" s="22"/>
      <c r="AL10104" s="22"/>
      <c r="AM10104" s="22"/>
      <c r="AN10104" s="22"/>
    </row>
    <row r="10105" spans="37:40">
      <c r="AK10105" s="22"/>
      <c r="AL10105" s="22"/>
      <c r="AM10105" s="22"/>
      <c r="AN10105" s="22"/>
    </row>
    <row r="10106" spans="37:40">
      <c r="AK10106" s="22"/>
      <c r="AL10106" s="22"/>
      <c r="AM10106" s="22"/>
      <c r="AN10106" s="22"/>
    </row>
    <row r="10107" spans="37:40">
      <c r="AK10107" s="22"/>
      <c r="AL10107" s="22"/>
      <c r="AM10107" s="22"/>
      <c r="AN10107" s="22"/>
    </row>
    <row r="10108" spans="37:40">
      <c r="AK10108" s="22"/>
      <c r="AL10108" s="22"/>
      <c r="AM10108" s="22"/>
      <c r="AN10108" s="22"/>
    </row>
    <row r="10109" spans="37:40">
      <c r="AK10109" s="22"/>
      <c r="AL10109" s="22"/>
      <c r="AM10109" s="22"/>
      <c r="AN10109" s="22"/>
    </row>
    <row r="10110" spans="37:40">
      <c r="AK10110" s="22"/>
      <c r="AL10110" s="22"/>
      <c r="AM10110" s="22"/>
      <c r="AN10110" s="22"/>
    </row>
    <row r="10111" spans="37:40">
      <c r="AK10111" s="22"/>
      <c r="AL10111" s="22"/>
      <c r="AM10111" s="22"/>
      <c r="AN10111" s="22"/>
    </row>
    <row r="10112" spans="37:40">
      <c r="AK10112" s="22"/>
      <c r="AL10112" s="22"/>
      <c r="AM10112" s="22"/>
      <c r="AN10112" s="22"/>
    </row>
    <row r="10113" spans="37:40">
      <c r="AK10113" s="22"/>
      <c r="AL10113" s="22"/>
      <c r="AM10113" s="22"/>
      <c r="AN10113" s="22"/>
    </row>
    <row r="10114" spans="37:40">
      <c r="AK10114" s="22"/>
      <c r="AL10114" s="22"/>
      <c r="AM10114" s="22"/>
      <c r="AN10114" s="22"/>
    </row>
    <row r="10115" spans="37:40">
      <c r="AK10115" s="22"/>
      <c r="AL10115" s="22"/>
      <c r="AM10115" s="22"/>
      <c r="AN10115" s="22"/>
    </row>
    <row r="10116" spans="37:40">
      <c r="AK10116" s="22"/>
      <c r="AL10116" s="22"/>
      <c r="AM10116" s="22"/>
      <c r="AN10116" s="22"/>
    </row>
    <row r="10117" spans="37:40">
      <c r="AK10117" s="22"/>
      <c r="AL10117" s="22"/>
      <c r="AM10117" s="22"/>
      <c r="AN10117" s="22"/>
    </row>
    <row r="10118" spans="37:40">
      <c r="AK10118" s="22"/>
      <c r="AL10118" s="22"/>
      <c r="AM10118" s="22"/>
      <c r="AN10118" s="22"/>
    </row>
    <row r="10119" spans="37:40">
      <c r="AK10119" s="22"/>
      <c r="AL10119" s="22"/>
      <c r="AM10119" s="22"/>
      <c r="AN10119" s="22"/>
    </row>
    <row r="10120" spans="37:40">
      <c r="AK10120" s="22"/>
      <c r="AL10120" s="22"/>
      <c r="AM10120" s="22"/>
      <c r="AN10120" s="22"/>
    </row>
    <row r="10121" spans="37:40">
      <c r="AK10121" s="22"/>
      <c r="AL10121" s="22"/>
      <c r="AM10121" s="22"/>
      <c r="AN10121" s="22"/>
    </row>
    <row r="10122" spans="37:40">
      <c r="AK10122" s="22"/>
      <c r="AL10122" s="22"/>
      <c r="AM10122" s="22"/>
      <c r="AN10122" s="22"/>
    </row>
    <row r="10123" spans="37:40">
      <c r="AK10123" s="22"/>
      <c r="AL10123" s="22"/>
      <c r="AM10123" s="22"/>
      <c r="AN10123" s="22"/>
    </row>
    <row r="10124" spans="37:40">
      <c r="AK10124" s="22"/>
      <c r="AL10124" s="22"/>
      <c r="AM10124" s="22"/>
      <c r="AN10124" s="22"/>
    </row>
    <row r="10125" spans="37:40">
      <c r="AK10125" s="22"/>
      <c r="AL10125" s="22"/>
      <c r="AM10125" s="22"/>
      <c r="AN10125" s="22"/>
    </row>
    <row r="10126" spans="37:40">
      <c r="AK10126" s="22"/>
      <c r="AL10126" s="22"/>
      <c r="AM10126" s="22"/>
      <c r="AN10126" s="22"/>
    </row>
    <row r="10127" spans="37:40">
      <c r="AK10127" s="22"/>
      <c r="AL10127" s="22"/>
      <c r="AM10127" s="22"/>
      <c r="AN10127" s="22"/>
    </row>
    <row r="10128" spans="37:40">
      <c r="AK10128" s="22"/>
      <c r="AL10128" s="22"/>
      <c r="AM10128" s="22"/>
      <c r="AN10128" s="22"/>
    </row>
    <row r="10129" spans="37:40">
      <c r="AK10129" s="22"/>
      <c r="AL10129" s="22"/>
      <c r="AM10129" s="22"/>
      <c r="AN10129" s="22"/>
    </row>
    <row r="10130" spans="37:40">
      <c r="AK10130" s="22"/>
      <c r="AL10130" s="22"/>
      <c r="AM10130" s="22"/>
      <c r="AN10130" s="22"/>
    </row>
    <row r="10131" spans="37:40">
      <c r="AK10131" s="22"/>
      <c r="AL10131" s="22"/>
      <c r="AM10131" s="22"/>
      <c r="AN10131" s="22"/>
    </row>
    <row r="10132" spans="37:40">
      <c r="AK10132" s="22"/>
      <c r="AL10132" s="22"/>
      <c r="AM10132" s="22"/>
      <c r="AN10132" s="22"/>
    </row>
    <row r="10133" spans="37:40">
      <c r="AK10133" s="22"/>
      <c r="AL10133" s="22"/>
      <c r="AM10133" s="22"/>
      <c r="AN10133" s="22"/>
    </row>
    <row r="10134" spans="37:40">
      <c r="AK10134" s="22"/>
      <c r="AL10134" s="22"/>
      <c r="AM10134" s="22"/>
      <c r="AN10134" s="22"/>
    </row>
    <row r="10135" spans="37:40">
      <c r="AK10135" s="22"/>
      <c r="AL10135" s="22"/>
      <c r="AM10135" s="22"/>
      <c r="AN10135" s="22"/>
    </row>
    <row r="10136" spans="37:40">
      <c r="AK10136" s="22"/>
      <c r="AL10136" s="22"/>
      <c r="AM10136" s="22"/>
      <c r="AN10136" s="22"/>
    </row>
    <row r="10137" spans="37:40">
      <c r="AK10137" s="22"/>
      <c r="AL10137" s="22"/>
      <c r="AM10137" s="22"/>
      <c r="AN10137" s="22"/>
    </row>
    <row r="10138" spans="37:40">
      <c r="AK10138" s="22"/>
      <c r="AL10138" s="22"/>
      <c r="AM10138" s="22"/>
      <c r="AN10138" s="22"/>
    </row>
    <row r="10139" spans="37:40">
      <c r="AK10139" s="22"/>
      <c r="AL10139" s="22"/>
      <c r="AM10139" s="22"/>
      <c r="AN10139" s="22"/>
    </row>
    <row r="10140" spans="37:40">
      <c r="AK10140" s="22"/>
      <c r="AL10140" s="22"/>
      <c r="AM10140" s="22"/>
      <c r="AN10140" s="22"/>
    </row>
    <row r="10141" spans="37:40">
      <c r="AK10141" s="22"/>
      <c r="AL10141" s="22"/>
      <c r="AM10141" s="22"/>
      <c r="AN10141" s="22"/>
    </row>
    <row r="10142" spans="37:40">
      <c r="AK10142" s="22"/>
      <c r="AL10142" s="22"/>
      <c r="AM10142" s="22"/>
      <c r="AN10142" s="22"/>
    </row>
    <row r="10143" spans="37:40">
      <c r="AK10143" s="22"/>
      <c r="AL10143" s="22"/>
      <c r="AM10143" s="22"/>
      <c r="AN10143" s="22"/>
    </row>
    <row r="10144" spans="37:40">
      <c r="AK10144" s="22"/>
      <c r="AL10144" s="22"/>
      <c r="AM10144" s="22"/>
      <c r="AN10144" s="22"/>
    </row>
    <row r="10145" spans="37:40">
      <c r="AK10145" s="22"/>
      <c r="AL10145" s="22"/>
      <c r="AM10145" s="22"/>
      <c r="AN10145" s="22"/>
    </row>
    <row r="10146" spans="37:40">
      <c r="AK10146" s="22"/>
      <c r="AL10146" s="22"/>
      <c r="AM10146" s="22"/>
      <c r="AN10146" s="22"/>
    </row>
    <row r="10147" spans="37:40">
      <c r="AK10147" s="22"/>
      <c r="AL10147" s="22"/>
      <c r="AM10147" s="22"/>
      <c r="AN10147" s="22"/>
    </row>
    <row r="10148" spans="37:40">
      <c r="AK10148" s="22"/>
      <c r="AL10148" s="22"/>
      <c r="AM10148" s="22"/>
      <c r="AN10148" s="22"/>
    </row>
    <row r="10149" spans="37:40">
      <c r="AK10149" s="22"/>
      <c r="AL10149" s="22"/>
      <c r="AM10149" s="22"/>
      <c r="AN10149" s="22"/>
    </row>
    <row r="10150" spans="37:40">
      <c r="AK10150" s="22"/>
      <c r="AL10150" s="22"/>
      <c r="AM10150" s="22"/>
      <c r="AN10150" s="22"/>
    </row>
    <row r="10151" spans="37:40">
      <c r="AK10151" s="22"/>
      <c r="AL10151" s="22"/>
      <c r="AM10151" s="22"/>
      <c r="AN10151" s="22"/>
    </row>
    <row r="10152" spans="37:40">
      <c r="AK10152" s="22"/>
      <c r="AL10152" s="22"/>
      <c r="AM10152" s="22"/>
      <c r="AN10152" s="22"/>
    </row>
    <row r="10153" spans="37:40">
      <c r="AK10153" s="22"/>
      <c r="AL10153" s="22"/>
      <c r="AM10153" s="22"/>
      <c r="AN10153" s="22"/>
    </row>
    <row r="10154" spans="37:40">
      <c r="AK10154" s="22"/>
      <c r="AL10154" s="22"/>
      <c r="AM10154" s="22"/>
      <c r="AN10154" s="22"/>
    </row>
    <row r="10155" spans="37:40">
      <c r="AK10155" s="22"/>
      <c r="AL10155" s="22"/>
      <c r="AM10155" s="22"/>
      <c r="AN10155" s="22"/>
    </row>
    <row r="10156" spans="37:40">
      <c r="AK10156" s="22"/>
      <c r="AL10156" s="22"/>
      <c r="AM10156" s="22"/>
      <c r="AN10156" s="22"/>
    </row>
    <row r="10157" spans="37:40">
      <c r="AK10157" s="22"/>
      <c r="AL10157" s="22"/>
      <c r="AM10157" s="22"/>
      <c r="AN10157" s="22"/>
    </row>
    <row r="10158" spans="37:40">
      <c r="AK10158" s="22"/>
      <c r="AL10158" s="22"/>
      <c r="AM10158" s="22"/>
      <c r="AN10158" s="22"/>
    </row>
    <row r="10159" spans="37:40">
      <c r="AK10159" s="22"/>
      <c r="AL10159" s="22"/>
      <c r="AM10159" s="22"/>
      <c r="AN10159" s="22"/>
    </row>
    <row r="10160" spans="37:40">
      <c r="AK10160" s="22"/>
      <c r="AL10160" s="22"/>
      <c r="AM10160" s="22"/>
      <c r="AN10160" s="22"/>
    </row>
    <row r="10161" spans="37:40">
      <c r="AK10161" s="22"/>
      <c r="AL10161" s="22"/>
      <c r="AM10161" s="22"/>
      <c r="AN10161" s="22"/>
    </row>
    <row r="10162" spans="37:40">
      <c r="AK10162" s="22"/>
      <c r="AL10162" s="22"/>
      <c r="AM10162" s="22"/>
      <c r="AN10162" s="22"/>
    </row>
    <row r="10163" spans="37:40">
      <c r="AK10163" s="22"/>
      <c r="AL10163" s="22"/>
      <c r="AM10163" s="22"/>
      <c r="AN10163" s="22"/>
    </row>
    <row r="10164" spans="37:40">
      <c r="AK10164" s="22"/>
      <c r="AL10164" s="22"/>
      <c r="AM10164" s="22"/>
      <c r="AN10164" s="22"/>
    </row>
    <row r="10165" spans="37:40">
      <c r="AK10165" s="22"/>
      <c r="AL10165" s="22"/>
      <c r="AM10165" s="22"/>
      <c r="AN10165" s="22"/>
    </row>
    <row r="10166" spans="37:40">
      <c r="AK10166" s="22"/>
      <c r="AL10166" s="22"/>
      <c r="AM10166" s="22"/>
      <c r="AN10166" s="22"/>
    </row>
    <row r="10167" spans="37:40">
      <c r="AK10167" s="22"/>
      <c r="AL10167" s="22"/>
      <c r="AM10167" s="22"/>
      <c r="AN10167" s="22"/>
    </row>
    <row r="10168" spans="37:40">
      <c r="AK10168" s="22"/>
      <c r="AL10168" s="22"/>
      <c r="AM10168" s="22"/>
      <c r="AN10168" s="22"/>
    </row>
    <row r="10169" spans="37:40">
      <c r="AK10169" s="22"/>
      <c r="AL10169" s="22"/>
      <c r="AM10169" s="22"/>
      <c r="AN10169" s="22"/>
    </row>
    <row r="10170" spans="37:40">
      <c r="AK10170" s="22"/>
      <c r="AL10170" s="22"/>
      <c r="AM10170" s="22"/>
      <c r="AN10170" s="22"/>
    </row>
    <row r="10171" spans="37:40">
      <c r="AK10171" s="22"/>
      <c r="AL10171" s="22"/>
      <c r="AM10171" s="22"/>
      <c r="AN10171" s="22"/>
    </row>
    <row r="10172" spans="37:40">
      <c r="AK10172" s="22"/>
      <c r="AL10172" s="22"/>
      <c r="AM10172" s="22"/>
      <c r="AN10172" s="22"/>
    </row>
    <row r="10173" spans="37:40">
      <c r="AK10173" s="22"/>
      <c r="AL10173" s="22"/>
      <c r="AM10173" s="22"/>
      <c r="AN10173" s="22"/>
    </row>
    <row r="10174" spans="37:40">
      <c r="AK10174" s="22"/>
      <c r="AL10174" s="22"/>
      <c r="AM10174" s="22"/>
      <c r="AN10174" s="22"/>
    </row>
    <row r="10175" spans="37:40">
      <c r="AK10175" s="22"/>
      <c r="AL10175" s="22"/>
      <c r="AM10175" s="22"/>
      <c r="AN10175" s="22"/>
    </row>
    <row r="10176" spans="37:40">
      <c r="AK10176" s="22"/>
      <c r="AL10176" s="22"/>
      <c r="AM10176" s="22"/>
      <c r="AN10176" s="22"/>
    </row>
    <row r="10177" spans="37:40">
      <c r="AK10177" s="22"/>
      <c r="AL10177" s="22"/>
      <c r="AM10177" s="22"/>
      <c r="AN10177" s="22"/>
    </row>
    <row r="10178" spans="37:40">
      <c r="AK10178" s="22"/>
      <c r="AL10178" s="22"/>
      <c r="AM10178" s="22"/>
      <c r="AN10178" s="22"/>
    </row>
    <row r="10179" spans="37:40">
      <c r="AK10179" s="22"/>
      <c r="AL10179" s="22"/>
      <c r="AM10179" s="22"/>
      <c r="AN10179" s="22"/>
    </row>
    <row r="10180" spans="37:40">
      <c r="AK10180" s="22"/>
      <c r="AL10180" s="22"/>
      <c r="AM10180" s="22"/>
      <c r="AN10180" s="22"/>
    </row>
    <row r="10181" spans="37:40">
      <c r="AK10181" s="22"/>
      <c r="AL10181" s="22"/>
      <c r="AM10181" s="22"/>
      <c r="AN10181" s="22"/>
    </row>
    <row r="10182" spans="37:40">
      <c r="AK10182" s="22"/>
      <c r="AL10182" s="22"/>
      <c r="AM10182" s="22"/>
      <c r="AN10182" s="22"/>
    </row>
    <row r="10183" spans="37:40">
      <c r="AK10183" s="22"/>
      <c r="AL10183" s="22"/>
      <c r="AM10183" s="22"/>
      <c r="AN10183" s="22"/>
    </row>
    <row r="10184" spans="37:40">
      <c r="AK10184" s="22"/>
      <c r="AL10184" s="22"/>
      <c r="AM10184" s="22"/>
      <c r="AN10184" s="22"/>
    </row>
    <row r="10185" spans="37:40">
      <c r="AK10185" s="22"/>
      <c r="AL10185" s="22"/>
      <c r="AM10185" s="22"/>
      <c r="AN10185" s="22"/>
    </row>
    <row r="10186" spans="37:40">
      <c r="AK10186" s="22"/>
      <c r="AL10186" s="22"/>
      <c r="AM10186" s="22"/>
      <c r="AN10186" s="22"/>
    </row>
    <row r="10187" spans="37:40">
      <c r="AK10187" s="22"/>
      <c r="AL10187" s="22"/>
      <c r="AM10187" s="22"/>
      <c r="AN10187" s="22"/>
    </row>
    <row r="10188" spans="37:40">
      <c r="AK10188" s="22"/>
      <c r="AL10188" s="22"/>
      <c r="AM10188" s="22"/>
      <c r="AN10188" s="22"/>
    </row>
    <row r="10189" spans="37:40">
      <c r="AK10189" s="22"/>
      <c r="AL10189" s="22"/>
      <c r="AM10189" s="22"/>
      <c r="AN10189" s="22"/>
    </row>
    <row r="10190" spans="37:40">
      <c r="AK10190" s="22"/>
      <c r="AL10190" s="22"/>
      <c r="AM10190" s="22"/>
      <c r="AN10190" s="22"/>
    </row>
    <row r="10191" spans="37:40">
      <c r="AK10191" s="22"/>
      <c r="AL10191" s="22"/>
      <c r="AM10191" s="22"/>
      <c r="AN10191" s="22"/>
    </row>
    <row r="10192" spans="37:40">
      <c r="AK10192" s="22"/>
      <c r="AL10192" s="22"/>
      <c r="AM10192" s="22"/>
      <c r="AN10192" s="22"/>
    </row>
    <row r="10193" spans="37:40">
      <c r="AK10193" s="22"/>
      <c r="AL10193" s="22"/>
      <c r="AM10193" s="22"/>
      <c r="AN10193" s="22"/>
    </row>
    <row r="10194" spans="37:40">
      <c r="AK10194" s="22"/>
      <c r="AL10194" s="22"/>
      <c r="AM10194" s="22"/>
      <c r="AN10194" s="22"/>
    </row>
    <row r="10195" spans="37:40">
      <c r="AK10195" s="22"/>
      <c r="AL10195" s="22"/>
      <c r="AM10195" s="22"/>
      <c r="AN10195" s="22"/>
    </row>
    <row r="10196" spans="37:40">
      <c r="AK10196" s="22"/>
      <c r="AL10196" s="22"/>
      <c r="AM10196" s="22"/>
      <c r="AN10196" s="22"/>
    </row>
    <row r="10197" spans="37:40">
      <c r="AK10197" s="22"/>
      <c r="AL10197" s="22"/>
      <c r="AM10197" s="22"/>
      <c r="AN10197" s="22"/>
    </row>
    <row r="10198" spans="37:40">
      <c r="AK10198" s="22"/>
      <c r="AL10198" s="22"/>
      <c r="AM10198" s="22"/>
      <c r="AN10198" s="22"/>
    </row>
    <row r="10199" spans="37:40">
      <c r="AK10199" s="22"/>
      <c r="AL10199" s="22"/>
      <c r="AM10199" s="22"/>
      <c r="AN10199" s="22"/>
    </row>
    <row r="10200" spans="37:40">
      <c r="AK10200" s="22"/>
      <c r="AL10200" s="22"/>
      <c r="AM10200" s="22"/>
      <c r="AN10200" s="22"/>
    </row>
    <row r="10201" spans="37:40">
      <c r="AK10201" s="22"/>
      <c r="AL10201" s="22"/>
      <c r="AM10201" s="22"/>
      <c r="AN10201" s="22"/>
    </row>
    <row r="10202" spans="37:40">
      <c r="AK10202" s="22"/>
      <c r="AL10202" s="22"/>
      <c r="AM10202" s="22"/>
      <c r="AN10202" s="22"/>
    </row>
    <row r="10203" spans="37:40">
      <c r="AK10203" s="22"/>
      <c r="AL10203" s="22"/>
      <c r="AM10203" s="22"/>
      <c r="AN10203" s="22"/>
    </row>
    <row r="10204" spans="37:40">
      <c r="AK10204" s="22"/>
      <c r="AL10204" s="22"/>
      <c r="AM10204" s="22"/>
      <c r="AN10204" s="22"/>
    </row>
    <row r="10205" spans="37:40">
      <c r="AK10205" s="22"/>
      <c r="AL10205" s="22"/>
      <c r="AM10205" s="22"/>
      <c r="AN10205" s="22"/>
    </row>
    <row r="10206" spans="37:40">
      <c r="AK10206" s="22"/>
      <c r="AL10206" s="22"/>
      <c r="AM10206" s="22"/>
      <c r="AN10206" s="22"/>
    </row>
    <row r="10207" spans="37:40">
      <c r="AK10207" s="22"/>
      <c r="AL10207" s="22"/>
      <c r="AM10207" s="22"/>
      <c r="AN10207" s="22"/>
    </row>
    <row r="10208" spans="37:40">
      <c r="AK10208" s="22"/>
      <c r="AL10208" s="22"/>
      <c r="AM10208" s="22"/>
      <c r="AN10208" s="22"/>
    </row>
    <row r="10209" spans="37:40">
      <c r="AK10209" s="22"/>
      <c r="AL10209" s="22"/>
      <c r="AM10209" s="22"/>
      <c r="AN10209" s="22"/>
    </row>
    <row r="10210" spans="37:40">
      <c r="AK10210" s="22"/>
      <c r="AL10210" s="22"/>
      <c r="AM10210" s="22"/>
      <c r="AN10210" s="22"/>
    </row>
    <row r="10211" spans="37:40">
      <c r="AK10211" s="22"/>
      <c r="AL10211" s="22"/>
      <c r="AM10211" s="22"/>
      <c r="AN10211" s="22"/>
    </row>
    <row r="10212" spans="37:40">
      <c r="AK10212" s="22"/>
      <c r="AL10212" s="22"/>
      <c r="AM10212" s="22"/>
      <c r="AN10212" s="22"/>
    </row>
    <row r="10213" spans="37:40">
      <c r="AK10213" s="22"/>
      <c r="AL10213" s="22"/>
      <c r="AM10213" s="22"/>
      <c r="AN10213" s="22"/>
    </row>
    <row r="10214" spans="37:40">
      <c r="AK10214" s="22"/>
      <c r="AL10214" s="22"/>
      <c r="AM10214" s="22"/>
      <c r="AN10214" s="22"/>
    </row>
    <row r="10215" spans="37:40">
      <c r="AK10215" s="22"/>
      <c r="AL10215" s="22"/>
      <c r="AM10215" s="22"/>
      <c r="AN10215" s="22"/>
    </row>
    <row r="10216" spans="37:40">
      <c r="AK10216" s="22"/>
      <c r="AL10216" s="22"/>
      <c r="AM10216" s="22"/>
      <c r="AN10216" s="22"/>
    </row>
    <row r="10217" spans="37:40">
      <c r="AK10217" s="22"/>
      <c r="AL10217" s="22"/>
      <c r="AM10217" s="22"/>
      <c r="AN10217" s="22"/>
    </row>
    <row r="10218" spans="37:40">
      <c r="AK10218" s="22"/>
      <c r="AL10218" s="22"/>
      <c r="AM10218" s="22"/>
      <c r="AN10218" s="22"/>
    </row>
    <row r="10219" spans="37:40">
      <c r="AK10219" s="22"/>
      <c r="AL10219" s="22"/>
      <c r="AM10219" s="22"/>
      <c r="AN10219" s="22"/>
    </row>
    <row r="10220" spans="37:40">
      <c r="AK10220" s="22"/>
      <c r="AL10220" s="22"/>
      <c r="AM10220" s="22"/>
      <c r="AN10220" s="22"/>
    </row>
    <row r="10221" spans="37:40">
      <c r="AK10221" s="22"/>
      <c r="AL10221" s="22"/>
      <c r="AM10221" s="22"/>
      <c r="AN10221" s="22"/>
    </row>
    <row r="10222" spans="37:40">
      <c r="AK10222" s="22"/>
      <c r="AL10222" s="22"/>
      <c r="AM10222" s="22"/>
      <c r="AN10222" s="22"/>
    </row>
    <row r="10223" spans="37:40">
      <c r="AK10223" s="22"/>
      <c r="AL10223" s="22"/>
      <c r="AM10223" s="22"/>
      <c r="AN10223" s="22"/>
    </row>
    <row r="10224" spans="37:40">
      <c r="AK10224" s="22"/>
      <c r="AL10224" s="22"/>
      <c r="AM10224" s="22"/>
      <c r="AN10224" s="22"/>
    </row>
    <row r="10225" spans="37:40">
      <c r="AK10225" s="22"/>
      <c r="AL10225" s="22"/>
      <c r="AM10225" s="22"/>
      <c r="AN10225" s="22"/>
    </row>
    <row r="10226" spans="37:40">
      <c r="AK10226" s="22"/>
      <c r="AL10226" s="22"/>
      <c r="AM10226" s="22"/>
      <c r="AN10226" s="22"/>
    </row>
    <row r="10227" spans="37:40">
      <c r="AK10227" s="22"/>
      <c r="AL10227" s="22"/>
      <c r="AM10227" s="22"/>
      <c r="AN10227" s="22"/>
    </row>
    <row r="10228" spans="37:40">
      <c r="AK10228" s="22"/>
      <c r="AL10228" s="22"/>
      <c r="AM10228" s="22"/>
      <c r="AN10228" s="22"/>
    </row>
    <row r="10229" spans="37:40">
      <c r="AK10229" s="22"/>
      <c r="AL10229" s="22"/>
      <c r="AM10229" s="22"/>
      <c r="AN10229" s="22"/>
    </row>
    <row r="10230" spans="37:40">
      <c r="AK10230" s="22"/>
      <c r="AL10230" s="22"/>
      <c r="AM10230" s="22"/>
      <c r="AN10230" s="22"/>
    </row>
    <row r="10231" spans="37:40">
      <c r="AK10231" s="22"/>
      <c r="AL10231" s="22"/>
      <c r="AM10231" s="22"/>
      <c r="AN10231" s="22"/>
    </row>
    <row r="10232" spans="37:40">
      <c r="AK10232" s="22"/>
      <c r="AL10232" s="22"/>
      <c r="AM10232" s="22"/>
      <c r="AN10232" s="22"/>
    </row>
    <row r="10233" spans="37:40">
      <c r="AK10233" s="22"/>
      <c r="AL10233" s="22"/>
      <c r="AM10233" s="22"/>
      <c r="AN10233" s="22"/>
    </row>
    <row r="10234" spans="37:40">
      <c r="AK10234" s="22"/>
      <c r="AL10234" s="22"/>
      <c r="AM10234" s="22"/>
      <c r="AN10234" s="22"/>
    </row>
    <row r="10235" spans="37:40">
      <c r="AK10235" s="22"/>
      <c r="AL10235" s="22"/>
      <c r="AM10235" s="22"/>
      <c r="AN10235" s="22"/>
    </row>
    <row r="10236" spans="37:40">
      <c r="AK10236" s="22"/>
      <c r="AL10236" s="22"/>
      <c r="AM10236" s="22"/>
      <c r="AN10236" s="22"/>
    </row>
    <row r="10237" spans="37:40">
      <c r="AK10237" s="22"/>
      <c r="AL10237" s="22"/>
      <c r="AM10237" s="22"/>
      <c r="AN10237" s="22"/>
    </row>
    <row r="10238" spans="37:40">
      <c r="AK10238" s="22"/>
      <c r="AL10238" s="22"/>
      <c r="AM10238" s="22"/>
      <c r="AN10238" s="22"/>
    </row>
    <row r="10239" spans="37:40">
      <c r="AK10239" s="22"/>
      <c r="AL10239" s="22"/>
      <c r="AM10239" s="22"/>
      <c r="AN10239" s="22"/>
    </row>
    <row r="10240" spans="37:40">
      <c r="AK10240" s="22"/>
      <c r="AL10240" s="22"/>
      <c r="AM10240" s="22"/>
      <c r="AN10240" s="22"/>
    </row>
    <row r="10241" spans="37:40">
      <c r="AK10241" s="22"/>
      <c r="AL10241" s="22"/>
      <c r="AM10241" s="22"/>
      <c r="AN10241" s="22"/>
    </row>
    <row r="10242" spans="37:40">
      <c r="AK10242" s="22"/>
      <c r="AL10242" s="22"/>
      <c r="AM10242" s="22"/>
      <c r="AN10242" s="22"/>
    </row>
    <row r="10243" spans="37:40">
      <c r="AK10243" s="22"/>
      <c r="AL10243" s="22"/>
      <c r="AM10243" s="22"/>
      <c r="AN10243" s="22"/>
    </row>
    <row r="10244" spans="37:40">
      <c r="AK10244" s="22"/>
      <c r="AL10244" s="22"/>
      <c r="AM10244" s="22"/>
      <c r="AN10244" s="22"/>
    </row>
    <row r="10245" spans="37:40">
      <c r="AK10245" s="22"/>
      <c r="AL10245" s="22"/>
      <c r="AM10245" s="22"/>
      <c r="AN10245" s="22"/>
    </row>
    <row r="10246" spans="37:40">
      <c r="AK10246" s="22"/>
      <c r="AL10246" s="22"/>
      <c r="AM10246" s="22"/>
      <c r="AN10246" s="22"/>
    </row>
    <row r="10247" spans="37:40">
      <c r="AK10247" s="22"/>
      <c r="AL10247" s="22"/>
      <c r="AM10247" s="22"/>
      <c r="AN10247" s="22"/>
    </row>
    <row r="10248" spans="37:40">
      <c r="AK10248" s="22"/>
      <c r="AL10248" s="22"/>
      <c r="AM10248" s="22"/>
      <c r="AN10248" s="22"/>
    </row>
    <row r="10249" spans="37:40">
      <c r="AK10249" s="22"/>
      <c r="AL10249" s="22"/>
      <c r="AM10249" s="22"/>
      <c r="AN10249" s="22"/>
    </row>
    <row r="10250" spans="37:40">
      <c r="AK10250" s="22"/>
      <c r="AL10250" s="22"/>
      <c r="AM10250" s="22"/>
      <c r="AN10250" s="22"/>
    </row>
    <row r="10251" spans="37:40">
      <c r="AK10251" s="22"/>
      <c r="AL10251" s="22"/>
      <c r="AM10251" s="22"/>
      <c r="AN10251" s="22"/>
    </row>
    <row r="10252" spans="37:40">
      <c r="AK10252" s="22"/>
      <c r="AL10252" s="22"/>
      <c r="AM10252" s="22"/>
      <c r="AN10252" s="22"/>
    </row>
    <row r="10253" spans="37:40">
      <c r="AK10253" s="22"/>
      <c r="AL10253" s="22"/>
      <c r="AM10253" s="22"/>
      <c r="AN10253" s="22"/>
    </row>
    <row r="10254" spans="37:40">
      <c r="AK10254" s="22"/>
      <c r="AL10254" s="22"/>
      <c r="AM10254" s="22"/>
      <c r="AN10254" s="22"/>
    </row>
    <row r="10255" spans="37:40">
      <c r="AK10255" s="22"/>
      <c r="AL10255" s="22"/>
      <c r="AM10255" s="22"/>
      <c r="AN10255" s="22"/>
    </row>
    <row r="10256" spans="37:40">
      <c r="AK10256" s="22"/>
      <c r="AL10256" s="22"/>
      <c r="AM10256" s="22"/>
      <c r="AN10256" s="22"/>
    </row>
    <row r="10257" spans="37:40">
      <c r="AK10257" s="22"/>
      <c r="AL10257" s="22"/>
      <c r="AM10257" s="22"/>
      <c r="AN10257" s="22"/>
    </row>
    <row r="10258" spans="37:40">
      <c r="AK10258" s="22"/>
      <c r="AL10258" s="22"/>
      <c r="AM10258" s="22"/>
      <c r="AN10258" s="22"/>
    </row>
    <row r="10259" spans="37:40">
      <c r="AK10259" s="22"/>
      <c r="AL10259" s="22"/>
      <c r="AM10259" s="22"/>
      <c r="AN10259" s="22"/>
    </row>
    <row r="10260" spans="37:40">
      <c r="AK10260" s="22"/>
      <c r="AL10260" s="22"/>
      <c r="AM10260" s="22"/>
      <c r="AN10260" s="22"/>
    </row>
    <row r="10261" spans="37:40">
      <c r="AK10261" s="22"/>
      <c r="AL10261" s="22"/>
      <c r="AM10261" s="22"/>
      <c r="AN10261" s="22"/>
    </row>
    <row r="10262" spans="37:40">
      <c r="AK10262" s="22"/>
      <c r="AL10262" s="22"/>
      <c r="AM10262" s="22"/>
      <c r="AN10262" s="22"/>
    </row>
    <row r="10263" spans="37:40">
      <c r="AK10263" s="22"/>
      <c r="AL10263" s="22"/>
      <c r="AM10263" s="22"/>
      <c r="AN10263" s="22"/>
    </row>
    <row r="10264" spans="37:40">
      <c r="AK10264" s="22"/>
      <c r="AL10264" s="22"/>
      <c r="AM10264" s="22"/>
      <c r="AN10264" s="22"/>
    </row>
    <row r="10265" spans="37:40">
      <c r="AK10265" s="22"/>
      <c r="AL10265" s="22"/>
      <c r="AM10265" s="22"/>
      <c r="AN10265" s="22"/>
    </row>
    <row r="10266" spans="37:40">
      <c r="AK10266" s="22"/>
      <c r="AL10266" s="22"/>
      <c r="AM10266" s="22"/>
      <c r="AN10266" s="22"/>
    </row>
    <row r="10267" spans="37:40">
      <c r="AK10267" s="22"/>
      <c r="AL10267" s="22"/>
      <c r="AM10267" s="22"/>
      <c r="AN10267" s="22"/>
    </row>
    <row r="10268" spans="37:40">
      <c r="AK10268" s="22"/>
      <c r="AL10268" s="22"/>
      <c r="AM10268" s="22"/>
      <c r="AN10268" s="22"/>
    </row>
    <row r="10269" spans="37:40">
      <c r="AK10269" s="22"/>
      <c r="AL10269" s="22"/>
      <c r="AM10269" s="22"/>
      <c r="AN10269" s="22"/>
    </row>
    <row r="10270" spans="37:40">
      <c r="AK10270" s="22"/>
      <c r="AL10270" s="22"/>
      <c r="AM10270" s="22"/>
      <c r="AN10270" s="22"/>
    </row>
    <row r="10271" spans="37:40">
      <c r="AK10271" s="22"/>
      <c r="AL10271" s="22"/>
      <c r="AM10271" s="22"/>
      <c r="AN10271" s="22"/>
    </row>
    <row r="10272" spans="37:40">
      <c r="AK10272" s="22"/>
      <c r="AL10272" s="22"/>
      <c r="AM10272" s="22"/>
      <c r="AN10272" s="22"/>
    </row>
    <row r="10273" spans="37:40">
      <c r="AK10273" s="22"/>
      <c r="AL10273" s="22"/>
      <c r="AM10273" s="22"/>
      <c r="AN10273" s="22"/>
    </row>
    <row r="10274" spans="37:40">
      <c r="AK10274" s="22"/>
      <c r="AL10274" s="22"/>
      <c r="AM10274" s="22"/>
      <c r="AN10274" s="22"/>
    </row>
    <row r="10275" spans="37:40">
      <c r="AK10275" s="22"/>
      <c r="AL10275" s="22"/>
      <c r="AM10275" s="22"/>
      <c r="AN10275" s="22"/>
    </row>
    <row r="10276" spans="37:40">
      <c r="AK10276" s="22"/>
      <c r="AL10276" s="22"/>
      <c r="AM10276" s="22"/>
      <c r="AN10276" s="22"/>
    </row>
    <row r="10277" spans="37:40">
      <c r="AK10277" s="22"/>
      <c r="AL10277" s="22"/>
      <c r="AM10277" s="22"/>
      <c r="AN10277" s="22"/>
    </row>
    <row r="10278" spans="37:40">
      <c r="AK10278" s="22"/>
      <c r="AL10278" s="22"/>
      <c r="AM10278" s="22"/>
      <c r="AN10278" s="22"/>
    </row>
    <row r="10279" spans="37:40">
      <c r="AK10279" s="22"/>
      <c r="AL10279" s="22"/>
      <c r="AM10279" s="22"/>
      <c r="AN10279" s="22"/>
    </row>
    <row r="10280" spans="37:40">
      <c r="AK10280" s="22"/>
      <c r="AL10280" s="22"/>
      <c r="AM10280" s="22"/>
      <c r="AN10280" s="22"/>
    </row>
    <row r="10281" spans="37:40">
      <c r="AK10281" s="22"/>
      <c r="AL10281" s="22"/>
      <c r="AM10281" s="22"/>
      <c r="AN10281" s="22"/>
    </row>
    <row r="10282" spans="37:40">
      <c r="AK10282" s="22"/>
      <c r="AL10282" s="22"/>
      <c r="AM10282" s="22"/>
      <c r="AN10282" s="22"/>
    </row>
    <row r="10283" spans="37:40">
      <c r="AK10283" s="22"/>
      <c r="AL10283" s="22"/>
      <c r="AM10283" s="22"/>
      <c r="AN10283" s="22"/>
    </row>
    <row r="10284" spans="37:40">
      <c r="AK10284" s="22"/>
      <c r="AL10284" s="22"/>
      <c r="AM10284" s="22"/>
      <c r="AN10284" s="22"/>
    </row>
    <row r="10285" spans="37:40">
      <c r="AK10285" s="22"/>
      <c r="AL10285" s="22"/>
      <c r="AM10285" s="22"/>
      <c r="AN10285" s="22"/>
    </row>
    <row r="10286" spans="37:40">
      <c r="AK10286" s="22"/>
      <c r="AL10286" s="22"/>
      <c r="AM10286" s="22"/>
      <c r="AN10286" s="22"/>
    </row>
    <row r="10287" spans="37:40">
      <c r="AK10287" s="22"/>
      <c r="AL10287" s="22"/>
      <c r="AM10287" s="22"/>
      <c r="AN10287" s="22"/>
    </row>
    <row r="10288" spans="37:40">
      <c r="AK10288" s="22"/>
      <c r="AL10288" s="22"/>
      <c r="AM10288" s="22"/>
      <c r="AN10288" s="22"/>
    </row>
    <row r="10289" spans="37:40">
      <c r="AK10289" s="22"/>
      <c r="AL10289" s="22"/>
      <c r="AM10289" s="22"/>
      <c r="AN10289" s="22"/>
    </row>
    <row r="10290" spans="37:40">
      <c r="AK10290" s="22"/>
      <c r="AL10290" s="22"/>
      <c r="AM10290" s="22"/>
      <c r="AN10290" s="22"/>
    </row>
    <row r="10291" spans="37:40">
      <c r="AK10291" s="22"/>
      <c r="AL10291" s="22"/>
      <c r="AM10291" s="22"/>
      <c r="AN10291" s="22"/>
    </row>
    <row r="10292" spans="37:40">
      <c r="AK10292" s="22"/>
      <c r="AL10292" s="22"/>
      <c r="AM10292" s="22"/>
      <c r="AN10292" s="22"/>
    </row>
    <row r="10293" spans="37:40">
      <c r="AK10293" s="22"/>
      <c r="AL10293" s="22"/>
      <c r="AM10293" s="22"/>
      <c r="AN10293" s="22"/>
    </row>
    <row r="10294" spans="37:40">
      <c r="AK10294" s="22"/>
      <c r="AL10294" s="22"/>
      <c r="AM10294" s="22"/>
      <c r="AN10294" s="22"/>
    </row>
    <row r="10295" spans="37:40">
      <c r="AK10295" s="22"/>
      <c r="AL10295" s="22"/>
      <c r="AM10295" s="22"/>
      <c r="AN10295" s="22"/>
    </row>
    <row r="10296" spans="37:40">
      <c r="AK10296" s="22"/>
      <c r="AL10296" s="22"/>
      <c r="AM10296" s="22"/>
      <c r="AN10296" s="22"/>
    </row>
    <row r="10297" spans="37:40">
      <c r="AK10297" s="22"/>
      <c r="AL10297" s="22"/>
      <c r="AM10297" s="22"/>
      <c r="AN10297" s="22"/>
    </row>
    <row r="10298" spans="37:40">
      <c r="AK10298" s="22"/>
      <c r="AL10298" s="22"/>
      <c r="AM10298" s="22"/>
      <c r="AN10298" s="22"/>
    </row>
    <row r="10299" spans="37:40">
      <c r="AK10299" s="22"/>
      <c r="AL10299" s="22"/>
      <c r="AM10299" s="22"/>
      <c r="AN10299" s="22"/>
    </row>
    <row r="10300" spans="37:40">
      <c r="AK10300" s="22"/>
      <c r="AL10300" s="22"/>
      <c r="AM10300" s="22"/>
      <c r="AN10300" s="22"/>
    </row>
    <row r="10301" spans="37:40">
      <c r="AK10301" s="22"/>
      <c r="AL10301" s="22"/>
      <c r="AM10301" s="22"/>
      <c r="AN10301" s="22"/>
    </row>
    <row r="10302" spans="37:40">
      <c r="AK10302" s="22"/>
      <c r="AL10302" s="22"/>
      <c r="AM10302" s="22"/>
      <c r="AN10302" s="22"/>
    </row>
    <row r="10303" spans="37:40">
      <c r="AK10303" s="22"/>
      <c r="AL10303" s="22"/>
      <c r="AM10303" s="22"/>
      <c r="AN10303" s="22"/>
    </row>
    <row r="10304" spans="37:40">
      <c r="AK10304" s="22"/>
      <c r="AL10304" s="22"/>
      <c r="AM10304" s="22"/>
      <c r="AN10304" s="22"/>
    </row>
    <row r="10305" spans="37:40">
      <c r="AK10305" s="22"/>
      <c r="AL10305" s="22"/>
      <c r="AM10305" s="22"/>
      <c r="AN10305" s="22"/>
    </row>
    <row r="10306" spans="37:40">
      <c r="AK10306" s="22"/>
      <c r="AL10306" s="22"/>
      <c r="AM10306" s="22"/>
      <c r="AN10306" s="22"/>
    </row>
    <row r="10307" spans="37:40">
      <c r="AK10307" s="22"/>
      <c r="AL10307" s="22"/>
      <c r="AM10307" s="22"/>
      <c r="AN10307" s="22"/>
    </row>
    <row r="10308" spans="37:40">
      <c r="AK10308" s="22"/>
      <c r="AL10308" s="22"/>
      <c r="AM10308" s="22"/>
      <c r="AN10308" s="22"/>
    </row>
    <row r="10309" spans="37:40">
      <c r="AK10309" s="22"/>
      <c r="AL10309" s="22"/>
      <c r="AM10309" s="22"/>
      <c r="AN10309" s="22"/>
    </row>
    <row r="10310" spans="37:40">
      <c r="AK10310" s="22"/>
      <c r="AL10310" s="22"/>
      <c r="AM10310" s="22"/>
      <c r="AN10310" s="22"/>
    </row>
    <row r="10311" spans="37:40">
      <c r="AK10311" s="22"/>
      <c r="AL10311" s="22"/>
      <c r="AM10311" s="22"/>
      <c r="AN10311" s="22"/>
    </row>
    <row r="10312" spans="37:40">
      <c r="AK10312" s="22"/>
      <c r="AL10312" s="22"/>
      <c r="AM10312" s="22"/>
      <c r="AN10312" s="22"/>
    </row>
    <row r="10313" spans="37:40">
      <c r="AK10313" s="22"/>
      <c r="AL10313" s="22"/>
      <c r="AM10313" s="22"/>
      <c r="AN10313" s="22"/>
    </row>
    <row r="10314" spans="37:40">
      <c r="AK10314" s="22"/>
      <c r="AL10314" s="22"/>
      <c r="AM10314" s="22"/>
      <c r="AN10314" s="22"/>
    </row>
    <row r="10315" spans="37:40">
      <c r="AK10315" s="22"/>
      <c r="AL10315" s="22"/>
      <c r="AM10315" s="22"/>
      <c r="AN10315" s="22"/>
    </row>
    <row r="10316" spans="37:40">
      <c r="AK10316" s="22"/>
      <c r="AL10316" s="22"/>
      <c r="AM10316" s="22"/>
      <c r="AN10316" s="22"/>
    </row>
    <row r="10317" spans="37:40">
      <c r="AK10317" s="22"/>
      <c r="AL10317" s="22"/>
      <c r="AM10317" s="22"/>
      <c r="AN10317" s="22"/>
    </row>
    <row r="10318" spans="37:40">
      <c r="AK10318" s="22"/>
      <c r="AL10318" s="22"/>
      <c r="AM10318" s="22"/>
      <c r="AN10318" s="22"/>
    </row>
    <row r="10319" spans="37:40">
      <c r="AK10319" s="22"/>
      <c r="AL10319" s="22"/>
      <c r="AM10319" s="22"/>
      <c r="AN10319" s="22"/>
    </row>
    <row r="10320" spans="37:40">
      <c r="AK10320" s="22"/>
      <c r="AL10320" s="22"/>
      <c r="AM10320" s="22"/>
      <c r="AN10320" s="22"/>
    </row>
    <row r="10321" spans="37:40">
      <c r="AK10321" s="22"/>
      <c r="AL10321" s="22"/>
      <c r="AM10321" s="22"/>
      <c r="AN10321" s="22"/>
    </row>
    <row r="10322" spans="37:40">
      <c r="AK10322" s="22"/>
      <c r="AL10322" s="22"/>
      <c r="AM10322" s="22"/>
      <c r="AN10322" s="22"/>
    </row>
    <row r="10323" spans="37:40">
      <c r="AK10323" s="22"/>
      <c r="AL10323" s="22"/>
      <c r="AM10323" s="22"/>
      <c r="AN10323" s="22"/>
    </row>
    <row r="10324" spans="37:40">
      <c r="AK10324" s="22"/>
      <c r="AL10324" s="22"/>
      <c r="AM10324" s="22"/>
      <c r="AN10324" s="22"/>
    </row>
    <row r="10325" spans="37:40">
      <c r="AK10325" s="22"/>
      <c r="AL10325" s="22"/>
      <c r="AM10325" s="22"/>
      <c r="AN10325" s="22"/>
    </row>
    <row r="10326" spans="37:40">
      <c r="AK10326" s="22"/>
      <c r="AL10326" s="22"/>
      <c r="AM10326" s="22"/>
      <c r="AN10326" s="22"/>
    </row>
    <row r="10327" spans="37:40">
      <c r="AK10327" s="22"/>
      <c r="AL10327" s="22"/>
      <c r="AM10327" s="22"/>
      <c r="AN10327" s="22"/>
    </row>
    <row r="10328" spans="37:40">
      <c r="AK10328" s="22"/>
      <c r="AL10328" s="22"/>
      <c r="AM10328" s="22"/>
      <c r="AN10328" s="22"/>
    </row>
    <row r="10329" spans="37:40">
      <c r="AK10329" s="22"/>
      <c r="AL10329" s="22"/>
      <c r="AM10329" s="22"/>
      <c r="AN10329" s="22"/>
    </row>
    <row r="10330" spans="37:40">
      <c r="AK10330" s="22"/>
      <c r="AL10330" s="22"/>
      <c r="AM10330" s="22"/>
      <c r="AN10330" s="22"/>
    </row>
    <row r="10331" spans="37:40">
      <c r="AK10331" s="22"/>
      <c r="AL10331" s="22"/>
      <c r="AM10331" s="22"/>
      <c r="AN10331" s="22"/>
    </row>
    <row r="10332" spans="37:40">
      <c r="AK10332" s="22"/>
      <c r="AL10332" s="22"/>
      <c r="AM10332" s="22"/>
      <c r="AN10332" s="22"/>
    </row>
    <row r="10333" spans="37:40">
      <c r="AK10333" s="22"/>
      <c r="AL10333" s="22"/>
      <c r="AM10333" s="22"/>
      <c r="AN10333" s="22"/>
    </row>
    <row r="10334" spans="37:40">
      <c r="AK10334" s="22"/>
      <c r="AL10334" s="22"/>
      <c r="AM10334" s="22"/>
      <c r="AN10334" s="22"/>
    </row>
    <row r="10335" spans="37:40">
      <c r="AK10335" s="22"/>
      <c r="AL10335" s="22"/>
      <c r="AM10335" s="22"/>
      <c r="AN10335" s="22"/>
    </row>
    <row r="10336" spans="37:40">
      <c r="AK10336" s="22"/>
      <c r="AL10336" s="22"/>
      <c r="AM10336" s="22"/>
      <c r="AN10336" s="22"/>
    </row>
    <row r="10337" spans="37:40">
      <c r="AK10337" s="22"/>
      <c r="AL10337" s="22"/>
      <c r="AM10337" s="22"/>
      <c r="AN10337" s="22"/>
    </row>
    <row r="10338" spans="37:40">
      <c r="AK10338" s="22"/>
      <c r="AL10338" s="22"/>
      <c r="AM10338" s="22"/>
      <c r="AN10338" s="22"/>
    </row>
    <row r="10339" spans="37:40">
      <c r="AK10339" s="22"/>
      <c r="AL10339" s="22"/>
      <c r="AM10339" s="22"/>
      <c r="AN10339" s="22"/>
    </row>
    <row r="10340" spans="37:40">
      <c r="AK10340" s="22"/>
      <c r="AL10340" s="22"/>
      <c r="AM10340" s="22"/>
      <c r="AN10340" s="22"/>
    </row>
    <row r="10341" spans="37:40">
      <c r="AK10341" s="22"/>
      <c r="AL10341" s="22"/>
      <c r="AM10341" s="22"/>
      <c r="AN10341" s="22"/>
    </row>
    <row r="10342" spans="37:40">
      <c r="AK10342" s="22"/>
      <c r="AL10342" s="22"/>
      <c r="AM10342" s="22"/>
      <c r="AN10342" s="22"/>
    </row>
    <row r="10343" spans="37:40">
      <c r="AK10343" s="22"/>
      <c r="AL10343" s="22"/>
      <c r="AM10343" s="22"/>
      <c r="AN10343" s="22"/>
    </row>
    <row r="10344" spans="37:40">
      <c r="AK10344" s="22"/>
      <c r="AL10344" s="22"/>
      <c r="AM10344" s="22"/>
      <c r="AN10344" s="22"/>
    </row>
    <row r="10345" spans="37:40">
      <c r="AK10345" s="22"/>
      <c r="AL10345" s="22"/>
      <c r="AM10345" s="22"/>
      <c r="AN10345" s="22"/>
    </row>
    <row r="10346" spans="37:40">
      <c r="AK10346" s="22"/>
      <c r="AL10346" s="22"/>
      <c r="AM10346" s="22"/>
      <c r="AN10346" s="22"/>
    </row>
    <row r="10347" spans="37:40">
      <c r="AK10347" s="22"/>
      <c r="AL10347" s="22"/>
      <c r="AM10347" s="22"/>
      <c r="AN10347" s="22"/>
    </row>
    <row r="10348" spans="37:40">
      <c r="AK10348" s="22"/>
      <c r="AL10348" s="22"/>
      <c r="AM10348" s="22"/>
      <c r="AN10348" s="22"/>
    </row>
    <row r="10349" spans="37:40">
      <c r="AK10349" s="22"/>
      <c r="AL10349" s="22"/>
      <c r="AM10349" s="22"/>
      <c r="AN10349" s="22"/>
    </row>
    <row r="10350" spans="37:40">
      <c r="AK10350" s="22"/>
      <c r="AL10350" s="22"/>
      <c r="AM10350" s="22"/>
      <c r="AN10350" s="22"/>
    </row>
    <row r="10351" spans="37:40">
      <c r="AK10351" s="22"/>
      <c r="AL10351" s="22"/>
      <c r="AM10351" s="22"/>
      <c r="AN10351" s="22"/>
    </row>
    <row r="10352" spans="37:40">
      <c r="AK10352" s="22"/>
      <c r="AL10352" s="22"/>
      <c r="AM10352" s="22"/>
      <c r="AN10352" s="22"/>
    </row>
    <row r="10353" spans="37:40">
      <c r="AK10353" s="22"/>
      <c r="AL10353" s="22"/>
      <c r="AM10353" s="22"/>
      <c r="AN10353" s="22"/>
    </row>
    <row r="10354" spans="37:40">
      <c r="AK10354" s="22"/>
      <c r="AL10354" s="22"/>
      <c r="AM10354" s="22"/>
      <c r="AN10354" s="22"/>
    </row>
    <row r="10355" spans="37:40">
      <c r="AK10355" s="22"/>
      <c r="AL10355" s="22"/>
      <c r="AM10355" s="22"/>
      <c r="AN10355" s="22"/>
    </row>
    <row r="10356" spans="37:40">
      <c r="AK10356" s="22"/>
      <c r="AL10356" s="22"/>
      <c r="AM10356" s="22"/>
      <c r="AN10356" s="22"/>
    </row>
    <row r="10357" spans="37:40">
      <c r="AK10357" s="22"/>
      <c r="AL10357" s="22"/>
      <c r="AM10357" s="22"/>
      <c r="AN10357" s="22"/>
    </row>
    <row r="10358" spans="37:40">
      <c r="AK10358" s="22"/>
      <c r="AL10358" s="22"/>
      <c r="AM10358" s="22"/>
      <c r="AN10358" s="22"/>
    </row>
    <row r="10359" spans="37:40">
      <c r="AK10359" s="22"/>
      <c r="AL10359" s="22"/>
      <c r="AM10359" s="22"/>
      <c r="AN10359" s="22"/>
    </row>
    <row r="10360" spans="37:40">
      <c r="AK10360" s="22"/>
      <c r="AL10360" s="22"/>
      <c r="AM10360" s="22"/>
      <c r="AN10360" s="22"/>
    </row>
    <row r="10361" spans="37:40">
      <c r="AK10361" s="22"/>
      <c r="AL10361" s="22"/>
      <c r="AM10361" s="22"/>
      <c r="AN10361" s="22"/>
    </row>
    <row r="10362" spans="37:40">
      <c r="AK10362" s="22"/>
      <c r="AL10362" s="22"/>
      <c r="AM10362" s="22"/>
      <c r="AN10362" s="22"/>
    </row>
    <row r="10363" spans="37:40">
      <c r="AK10363" s="22"/>
      <c r="AL10363" s="22"/>
      <c r="AM10363" s="22"/>
      <c r="AN10363" s="22"/>
    </row>
    <row r="10364" spans="37:40">
      <c r="AK10364" s="22"/>
      <c r="AL10364" s="22"/>
      <c r="AM10364" s="22"/>
      <c r="AN10364" s="22"/>
    </row>
    <row r="10365" spans="37:40">
      <c r="AK10365" s="22"/>
      <c r="AL10365" s="22"/>
      <c r="AM10365" s="22"/>
      <c r="AN10365" s="22"/>
    </row>
    <row r="10366" spans="37:40">
      <c r="AK10366" s="22"/>
      <c r="AL10366" s="22"/>
      <c r="AM10366" s="22"/>
      <c r="AN10366" s="22"/>
    </row>
    <row r="10367" spans="37:40">
      <c r="AK10367" s="22"/>
      <c r="AL10367" s="22"/>
      <c r="AM10367" s="22"/>
      <c r="AN10367" s="22"/>
    </row>
    <row r="10368" spans="37:40">
      <c r="AK10368" s="22"/>
      <c r="AL10368" s="22"/>
      <c r="AM10368" s="22"/>
      <c r="AN10368" s="22"/>
    </row>
    <row r="10369" spans="37:40">
      <c r="AK10369" s="22"/>
      <c r="AL10369" s="22"/>
      <c r="AM10369" s="22"/>
      <c r="AN10369" s="22"/>
    </row>
    <row r="10370" spans="37:40">
      <c r="AK10370" s="22"/>
      <c r="AL10370" s="22"/>
      <c r="AM10370" s="22"/>
      <c r="AN10370" s="22"/>
    </row>
    <row r="10371" spans="37:40">
      <c r="AK10371" s="22"/>
      <c r="AL10371" s="22"/>
      <c r="AM10371" s="22"/>
      <c r="AN10371" s="22"/>
    </row>
    <row r="10372" spans="37:40">
      <c r="AK10372" s="22"/>
      <c r="AL10372" s="22"/>
      <c r="AM10372" s="22"/>
      <c r="AN10372" s="22"/>
    </row>
    <row r="10373" spans="37:40">
      <c r="AK10373" s="22"/>
      <c r="AL10373" s="22"/>
      <c r="AM10373" s="22"/>
      <c r="AN10373" s="22"/>
    </row>
    <row r="10374" spans="37:40">
      <c r="AK10374" s="22"/>
      <c r="AL10374" s="22"/>
      <c r="AM10374" s="22"/>
      <c r="AN10374" s="22"/>
    </row>
    <row r="10375" spans="37:40">
      <c r="AK10375" s="22"/>
      <c r="AL10375" s="22"/>
      <c r="AM10375" s="22"/>
      <c r="AN10375" s="22"/>
    </row>
    <row r="10376" spans="37:40">
      <c r="AK10376" s="22"/>
      <c r="AL10376" s="22"/>
      <c r="AM10376" s="22"/>
      <c r="AN10376" s="22"/>
    </row>
    <row r="10377" spans="37:40">
      <c r="AK10377" s="22"/>
      <c r="AL10377" s="22"/>
      <c r="AM10377" s="22"/>
      <c r="AN10377" s="22"/>
    </row>
    <row r="10378" spans="37:40">
      <c r="AK10378" s="22"/>
      <c r="AL10378" s="22"/>
      <c r="AM10378" s="22"/>
      <c r="AN10378" s="22"/>
    </row>
    <row r="10379" spans="37:40">
      <c r="AK10379" s="22"/>
      <c r="AL10379" s="22"/>
      <c r="AM10379" s="22"/>
      <c r="AN10379" s="22"/>
    </row>
    <row r="10380" spans="37:40">
      <c r="AK10380" s="22"/>
      <c r="AL10380" s="22"/>
      <c r="AM10380" s="22"/>
      <c r="AN10380" s="22"/>
    </row>
    <row r="10381" spans="37:40">
      <c r="AK10381" s="22"/>
      <c r="AL10381" s="22"/>
      <c r="AM10381" s="22"/>
      <c r="AN10381" s="22"/>
    </row>
    <row r="10382" spans="37:40">
      <c r="AK10382" s="22"/>
      <c r="AL10382" s="22"/>
      <c r="AM10382" s="22"/>
      <c r="AN10382" s="22"/>
    </row>
    <row r="10383" spans="37:40">
      <c r="AK10383" s="22"/>
      <c r="AL10383" s="22"/>
      <c r="AM10383" s="22"/>
      <c r="AN10383" s="22"/>
    </row>
    <row r="10384" spans="37:40">
      <c r="AK10384" s="22"/>
      <c r="AL10384" s="22"/>
      <c r="AM10384" s="22"/>
      <c r="AN10384" s="22"/>
    </row>
    <row r="10385" spans="37:40">
      <c r="AK10385" s="22"/>
      <c r="AL10385" s="22"/>
      <c r="AM10385" s="22"/>
      <c r="AN10385" s="22"/>
    </row>
    <row r="10386" spans="37:40">
      <c r="AK10386" s="22"/>
      <c r="AL10386" s="22"/>
      <c r="AM10386" s="22"/>
      <c r="AN10386" s="22"/>
    </row>
    <row r="10387" spans="37:40">
      <c r="AK10387" s="22"/>
      <c r="AL10387" s="22"/>
      <c r="AM10387" s="22"/>
      <c r="AN10387" s="22"/>
    </row>
    <row r="10388" spans="37:40">
      <c r="AK10388" s="22"/>
      <c r="AL10388" s="22"/>
      <c r="AM10388" s="22"/>
      <c r="AN10388" s="22"/>
    </row>
    <row r="10389" spans="37:40">
      <c r="AK10389" s="22"/>
      <c r="AL10389" s="22"/>
      <c r="AM10389" s="22"/>
      <c r="AN10389" s="22"/>
    </row>
    <row r="10390" spans="37:40">
      <c r="AK10390" s="22"/>
      <c r="AL10390" s="22"/>
      <c r="AM10390" s="22"/>
      <c r="AN10390" s="22"/>
    </row>
    <row r="10391" spans="37:40">
      <c r="AK10391" s="22"/>
      <c r="AL10391" s="22"/>
      <c r="AM10391" s="22"/>
      <c r="AN10391" s="22"/>
    </row>
    <row r="10392" spans="37:40">
      <c r="AK10392" s="22"/>
      <c r="AL10392" s="22"/>
      <c r="AM10392" s="22"/>
      <c r="AN10392" s="22"/>
    </row>
    <row r="10393" spans="37:40">
      <c r="AK10393" s="22"/>
      <c r="AL10393" s="22"/>
      <c r="AM10393" s="22"/>
      <c r="AN10393" s="22"/>
    </row>
    <row r="10394" spans="37:40">
      <c r="AK10394" s="22"/>
      <c r="AL10394" s="22"/>
      <c r="AM10394" s="22"/>
      <c r="AN10394" s="22"/>
    </row>
    <row r="10395" spans="37:40">
      <c r="AK10395" s="22"/>
      <c r="AL10395" s="22"/>
      <c r="AM10395" s="22"/>
      <c r="AN10395" s="22"/>
    </row>
    <row r="10396" spans="37:40">
      <c r="AK10396" s="22"/>
      <c r="AL10396" s="22"/>
      <c r="AM10396" s="22"/>
      <c r="AN10396" s="22"/>
    </row>
    <row r="10397" spans="37:40">
      <c r="AK10397" s="22"/>
      <c r="AL10397" s="22"/>
      <c r="AM10397" s="22"/>
      <c r="AN10397" s="22"/>
    </row>
    <row r="10398" spans="37:40">
      <c r="AK10398" s="22"/>
      <c r="AL10398" s="22"/>
      <c r="AM10398" s="22"/>
      <c r="AN10398" s="22"/>
    </row>
    <row r="10399" spans="37:40">
      <c r="AK10399" s="22"/>
      <c r="AL10399" s="22"/>
      <c r="AM10399" s="22"/>
      <c r="AN10399" s="22"/>
    </row>
    <row r="10400" spans="37:40">
      <c r="AK10400" s="22"/>
      <c r="AL10400" s="22"/>
      <c r="AM10400" s="22"/>
      <c r="AN10400" s="22"/>
    </row>
    <row r="10401" spans="37:40">
      <c r="AK10401" s="22"/>
      <c r="AL10401" s="22"/>
      <c r="AM10401" s="22"/>
      <c r="AN10401" s="22"/>
    </row>
    <row r="10402" spans="37:40">
      <c r="AK10402" s="22"/>
      <c r="AL10402" s="22"/>
      <c r="AM10402" s="22"/>
      <c r="AN10402" s="22"/>
    </row>
    <row r="10403" spans="37:40">
      <c r="AK10403" s="22"/>
      <c r="AL10403" s="22"/>
      <c r="AM10403" s="22"/>
      <c r="AN10403" s="22"/>
    </row>
    <row r="10404" spans="37:40">
      <c r="AK10404" s="22"/>
      <c r="AL10404" s="22"/>
      <c r="AM10404" s="22"/>
      <c r="AN10404" s="22"/>
    </row>
    <row r="10405" spans="37:40">
      <c r="AK10405" s="22"/>
      <c r="AL10405" s="22"/>
      <c r="AM10405" s="22"/>
      <c r="AN10405" s="22"/>
    </row>
    <row r="10406" spans="37:40">
      <c r="AK10406" s="22"/>
      <c r="AL10406" s="22"/>
      <c r="AM10406" s="22"/>
      <c r="AN10406" s="22"/>
    </row>
    <row r="10407" spans="37:40">
      <c r="AK10407" s="22"/>
      <c r="AL10407" s="22"/>
      <c r="AM10407" s="22"/>
      <c r="AN10407" s="22"/>
    </row>
    <row r="10408" spans="37:40">
      <c r="AK10408" s="22"/>
      <c r="AL10408" s="22"/>
      <c r="AM10408" s="22"/>
      <c r="AN10408" s="22"/>
    </row>
    <row r="10409" spans="37:40">
      <c r="AK10409" s="22"/>
      <c r="AL10409" s="22"/>
      <c r="AM10409" s="22"/>
      <c r="AN10409" s="22"/>
    </row>
    <row r="10410" spans="37:40">
      <c r="AK10410" s="22"/>
      <c r="AL10410" s="22"/>
      <c r="AM10410" s="22"/>
      <c r="AN10410" s="22"/>
    </row>
    <row r="10411" spans="37:40">
      <c r="AK10411" s="22"/>
      <c r="AL10411" s="22"/>
      <c r="AM10411" s="22"/>
      <c r="AN10411" s="22"/>
    </row>
    <row r="10412" spans="37:40">
      <c r="AK10412" s="22"/>
      <c r="AL10412" s="22"/>
      <c r="AM10412" s="22"/>
      <c r="AN10412" s="22"/>
    </row>
    <row r="10413" spans="37:40">
      <c r="AK10413" s="22"/>
      <c r="AL10413" s="22"/>
      <c r="AM10413" s="22"/>
      <c r="AN10413" s="22"/>
    </row>
    <row r="10414" spans="37:40">
      <c r="AK10414" s="22"/>
      <c r="AL10414" s="22"/>
      <c r="AM10414" s="22"/>
      <c r="AN10414" s="22"/>
    </row>
    <row r="10415" spans="37:40">
      <c r="AK10415" s="22"/>
      <c r="AL10415" s="22"/>
      <c r="AM10415" s="22"/>
      <c r="AN10415" s="22"/>
    </row>
    <row r="10416" spans="37:40">
      <c r="AK10416" s="22"/>
      <c r="AL10416" s="22"/>
      <c r="AM10416" s="22"/>
      <c r="AN10416" s="22"/>
    </row>
    <row r="10417" spans="37:40">
      <c r="AK10417" s="22"/>
      <c r="AL10417" s="22"/>
      <c r="AM10417" s="22"/>
      <c r="AN10417" s="22"/>
    </row>
    <row r="10418" spans="37:40">
      <c r="AK10418" s="22"/>
      <c r="AL10418" s="22"/>
      <c r="AM10418" s="22"/>
      <c r="AN10418" s="22"/>
    </row>
    <row r="10419" spans="37:40">
      <c r="AK10419" s="22"/>
      <c r="AL10419" s="22"/>
      <c r="AM10419" s="22"/>
      <c r="AN10419" s="22"/>
    </row>
    <row r="10420" spans="37:40">
      <c r="AK10420" s="22"/>
      <c r="AL10420" s="22"/>
      <c r="AM10420" s="22"/>
      <c r="AN10420" s="22"/>
    </row>
    <row r="10421" spans="37:40">
      <c r="AK10421" s="22"/>
      <c r="AL10421" s="22"/>
      <c r="AM10421" s="22"/>
      <c r="AN10421" s="22"/>
    </row>
    <row r="10422" spans="37:40">
      <c r="AK10422" s="22"/>
      <c r="AL10422" s="22"/>
      <c r="AM10422" s="22"/>
      <c r="AN10422" s="22"/>
    </row>
    <row r="10423" spans="37:40">
      <c r="AK10423" s="22"/>
      <c r="AL10423" s="22"/>
      <c r="AM10423" s="22"/>
      <c r="AN10423" s="22"/>
    </row>
    <row r="10424" spans="37:40">
      <c r="AK10424" s="22"/>
      <c r="AL10424" s="22"/>
      <c r="AM10424" s="22"/>
      <c r="AN10424" s="22"/>
    </row>
    <row r="10425" spans="37:40">
      <c r="AK10425" s="22"/>
      <c r="AL10425" s="22"/>
      <c r="AM10425" s="22"/>
      <c r="AN10425" s="22"/>
    </row>
    <row r="10426" spans="37:40">
      <c r="AK10426" s="22"/>
      <c r="AL10426" s="22"/>
      <c r="AM10426" s="22"/>
      <c r="AN10426" s="22"/>
    </row>
    <row r="10427" spans="37:40">
      <c r="AK10427" s="22"/>
      <c r="AL10427" s="22"/>
      <c r="AM10427" s="22"/>
      <c r="AN10427" s="22"/>
    </row>
    <row r="10428" spans="37:40">
      <c r="AK10428" s="22"/>
      <c r="AL10428" s="22"/>
      <c r="AM10428" s="22"/>
      <c r="AN10428" s="22"/>
    </row>
    <row r="10429" spans="37:40">
      <c r="AK10429" s="22"/>
      <c r="AL10429" s="22"/>
      <c r="AM10429" s="22"/>
      <c r="AN10429" s="22"/>
    </row>
    <row r="10430" spans="37:40">
      <c r="AK10430" s="22"/>
      <c r="AL10430" s="22"/>
      <c r="AM10430" s="22"/>
      <c r="AN10430" s="22"/>
    </row>
    <row r="10431" spans="37:40">
      <c r="AK10431" s="22"/>
      <c r="AL10431" s="22"/>
      <c r="AM10431" s="22"/>
      <c r="AN10431" s="22"/>
    </row>
    <row r="10432" spans="37:40">
      <c r="AK10432" s="22"/>
      <c r="AL10432" s="22"/>
      <c r="AM10432" s="22"/>
      <c r="AN10432" s="22"/>
    </row>
    <row r="10433" spans="37:40">
      <c r="AK10433" s="22"/>
      <c r="AL10433" s="22"/>
      <c r="AM10433" s="22"/>
      <c r="AN10433" s="22"/>
    </row>
    <row r="10434" spans="37:40">
      <c r="AK10434" s="22"/>
      <c r="AL10434" s="22"/>
      <c r="AM10434" s="22"/>
      <c r="AN10434" s="22"/>
    </row>
    <row r="10435" spans="37:40">
      <c r="AK10435" s="22"/>
      <c r="AL10435" s="22"/>
      <c r="AM10435" s="22"/>
      <c r="AN10435" s="22"/>
    </row>
    <row r="10436" spans="37:40">
      <c r="AK10436" s="22"/>
      <c r="AL10436" s="22"/>
      <c r="AM10436" s="22"/>
      <c r="AN10436" s="22"/>
    </row>
    <row r="10437" spans="37:40">
      <c r="AK10437" s="22"/>
      <c r="AL10437" s="22"/>
      <c r="AM10437" s="22"/>
      <c r="AN10437" s="22"/>
    </row>
    <row r="10438" spans="37:40">
      <c r="AK10438" s="22"/>
      <c r="AL10438" s="22"/>
      <c r="AM10438" s="22"/>
      <c r="AN10438" s="22"/>
    </row>
    <row r="10439" spans="37:40">
      <c r="AK10439" s="22"/>
      <c r="AL10439" s="22"/>
      <c r="AM10439" s="22"/>
      <c r="AN10439" s="22"/>
    </row>
    <row r="10440" spans="37:40">
      <c r="AK10440" s="22"/>
      <c r="AL10440" s="22"/>
      <c r="AM10440" s="22"/>
      <c r="AN10440" s="22"/>
    </row>
    <row r="10441" spans="37:40">
      <c r="AK10441" s="22"/>
      <c r="AL10441" s="22"/>
      <c r="AM10441" s="22"/>
      <c r="AN10441" s="22"/>
    </row>
    <row r="10442" spans="37:40">
      <c r="AK10442" s="22"/>
      <c r="AL10442" s="22"/>
      <c r="AM10442" s="22"/>
      <c r="AN10442" s="22"/>
    </row>
    <row r="10443" spans="37:40">
      <c r="AK10443" s="22"/>
      <c r="AL10443" s="22"/>
      <c r="AM10443" s="22"/>
      <c r="AN10443" s="22"/>
    </row>
    <row r="10444" spans="37:40">
      <c r="AK10444" s="22"/>
      <c r="AL10444" s="22"/>
      <c r="AM10444" s="22"/>
      <c r="AN10444" s="22"/>
    </row>
    <row r="10445" spans="37:40">
      <c r="AK10445" s="22"/>
      <c r="AL10445" s="22"/>
      <c r="AM10445" s="22"/>
      <c r="AN10445" s="22"/>
    </row>
    <row r="10446" spans="37:40">
      <c r="AK10446" s="22"/>
      <c r="AL10446" s="22"/>
      <c r="AM10446" s="22"/>
      <c r="AN10446" s="22"/>
    </row>
    <row r="10447" spans="37:40">
      <c r="AK10447" s="22"/>
      <c r="AL10447" s="22"/>
      <c r="AM10447" s="22"/>
      <c r="AN10447" s="22"/>
    </row>
    <row r="10448" spans="37:40">
      <c r="AK10448" s="22"/>
      <c r="AL10448" s="22"/>
      <c r="AM10448" s="22"/>
      <c r="AN10448" s="22"/>
    </row>
    <row r="10449" spans="37:40">
      <c r="AK10449" s="22"/>
      <c r="AL10449" s="22"/>
      <c r="AM10449" s="22"/>
      <c r="AN10449" s="22"/>
    </row>
    <row r="10450" spans="37:40">
      <c r="AK10450" s="22"/>
      <c r="AL10450" s="22"/>
      <c r="AM10450" s="22"/>
      <c r="AN10450" s="22"/>
    </row>
    <row r="10451" spans="37:40">
      <c r="AK10451" s="22"/>
      <c r="AL10451" s="22"/>
      <c r="AM10451" s="22"/>
      <c r="AN10451" s="22"/>
    </row>
    <row r="10452" spans="37:40">
      <c r="AK10452" s="22"/>
      <c r="AL10452" s="22"/>
      <c r="AM10452" s="22"/>
      <c r="AN10452" s="22"/>
    </row>
    <row r="10453" spans="37:40">
      <c r="AK10453" s="22"/>
      <c r="AL10453" s="22"/>
      <c r="AM10453" s="22"/>
      <c r="AN10453" s="22"/>
    </row>
    <row r="10454" spans="37:40">
      <c r="AK10454" s="22"/>
      <c r="AL10454" s="22"/>
      <c r="AM10454" s="22"/>
      <c r="AN10454" s="22"/>
    </row>
    <row r="10455" spans="37:40">
      <c r="AK10455" s="22"/>
      <c r="AL10455" s="22"/>
      <c r="AM10455" s="22"/>
      <c r="AN10455" s="22"/>
    </row>
    <row r="10456" spans="37:40">
      <c r="AK10456" s="22"/>
      <c r="AL10456" s="22"/>
      <c r="AM10456" s="22"/>
      <c r="AN10456" s="22"/>
    </row>
    <row r="10457" spans="37:40">
      <c r="AK10457" s="22"/>
      <c r="AL10457" s="22"/>
      <c r="AM10457" s="22"/>
      <c r="AN10457" s="22"/>
    </row>
    <row r="10458" spans="37:40">
      <c r="AK10458" s="22"/>
      <c r="AL10458" s="22"/>
      <c r="AM10458" s="22"/>
      <c r="AN10458" s="22"/>
    </row>
    <row r="10459" spans="37:40">
      <c r="AK10459" s="22"/>
      <c r="AL10459" s="22"/>
      <c r="AM10459" s="22"/>
      <c r="AN10459" s="22"/>
    </row>
    <row r="10460" spans="37:40">
      <c r="AK10460" s="22"/>
      <c r="AL10460" s="22"/>
      <c r="AM10460" s="22"/>
      <c r="AN10460" s="22"/>
    </row>
    <row r="10461" spans="37:40">
      <c r="AK10461" s="22"/>
      <c r="AL10461" s="22"/>
      <c r="AM10461" s="22"/>
      <c r="AN10461" s="22"/>
    </row>
    <row r="10462" spans="37:40">
      <c r="AK10462" s="22"/>
      <c r="AL10462" s="22"/>
      <c r="AM10462" s="22"/>
      <c r="AN10462" s="22"/>
    </row>
    <row r="10463" spans="37:40">
      <c r="AK10463" s="22"/>
      <c r="AL10463" s="22"/>
      <c r="AM10463" s="22"/>
      <c r="AN10463" s="22"/>
    </row>
    <row r="10464" spans="37:40">
      <c r="AK10464" s="22"/>
      <c r="AL10464" s="22"/>
      <c r="AM10464" s="22"/>
      <c r="AN10464" s="22"/>
    </row>
    <row r="10465" spans="37:40">
      <c r="AK10465" s="22"/>
      <c r="AL10465" s="22"/>
      <c r="AM10465" s="22"/>
      <c r="AN10465" s="22"/>
    </row>
    <row r="10466" spans="37:40">
      <c r="AK10466" s="22"/>
      <c r="AL10466" s="22"/>
      <c r="AM10466" s="22"/>
      <c r="AN10466" s="22"/>
    </row>
    <row r="10467" spans="37:40">
      <c r="AK10467" s="22"/>
      <c r="AL10467" s="22"/>
      <c r="AM10467" s="22"/>
      <c r="AN10467" s="22"/>
    </row>
    <row r="10468" spans="37:40">
      <c r="AK10468" s="22"/>
      <c r="AL10468" s="22"/>
      <c r="AM10468" s="22"/>
      <c r="AN10468" s="22"/>
    </row>
    <row r="10469" spans="37:40">
      <c r="AK10469" s="22"/>
      <c r="AL10469" s="22"/>
      <c r="AM10469" s="22"/>
      <c r="AN10469" s="22"/>
    </row>
    <row r="10470" spans="37:40">
      <c r="AK10470" s="22"/>
      <c r="AL10470" s="22"/>
      <c r="AM10470" s="22"/>
      <c r="AN10470" s="22"/>
    </row>
    <row r="10471" spans="37:40">
      <c r="AK10471" s="22"/>
      <c r="AL10471" s="22"/>
      <c r="AM10471" s="22"/>
      <c r="AN10471" s="22"/>
    </row>
    <row r="10472" spans="37:40">
      <c r="AK10472" s="22"/>
      <c r="AL10472" s="22"/>
      <c r="AM10472" s="22"/>
      <c r="AN10472" s="22"/>
    </row>
    <row r="10473" spans="37:40">
      <c r="AK10473" s="22"/>
      <c r="AL10473" s="22"/>
      <c r="AM10473" s="22"/>
      <c r="AN10473" s="22"/>
    </row>
    <row r="10474" spans="37:40">
      <c r="AK10474" s="22"/>
      <c r="AL10474" s="22"/>
      <c r="AM10474" s="22"/>
      <c r="AN10474" s="22"/>
    </row>
    <row r="10475" spans="37:40">
      <c r="AK10475" s="22"/>
      <c r="AL10475" s="22"/>
      <c r="AM10475" s="22"/>
      <c r="AN10475" s="22"/>
    </row>
    <row r="10476" spans="37:40">
      <c r="AK10476" s="22"/>
      <c r="AL10476" s="22"/>
      <c r="AM10476" s="22"/>
      <c r="AN10476" s="22"/>
    </row>
    <row r="10477" spans="37:40">
      <c r="AK10477" s="22"/>
      <c r="AL10477" s="22"/>
      <c r="AM10477" s="22"/>
      <c r="AN10477" s="22"/>
    </row>
    <row r="10478" spans="37:40">
      <c r="AK10478" s="22"/>
      <c r="AL10478" s="22"/>
      <c r="AM10478" s="22"/>
      <c r="AN10478" s="22"/>
    </row>
    <row r="10479" spans="37:40">
      <c r="AK10479" s="22"/>
      <c r="AL10479" s="22"/>
      <c r="AM10479" s="22"/>
      <c r="AN10479" s="22"/>
    </row>
    <row r="10480" spans="37:40">
      <c r="AK10480" s="22"/>
      <c r="AL10480" s="22"/>
      <c r="AM10480" s="22"/>
      <c r="AN10480" s="22"/>
    </row>
    <row r="10481" spans="37:40">
      <c r="AK10481" s="22"/>
      <c r="AL10481" s="22"/>
      <c r="AM10481" s="22"/>
      <c r="AN10481" s="22"/>
    </row>
    <row r="10482" spans="37:40">
      <c r="AK10482" s="22"/>
      <c r="AL10482" s="22"/>
      <c r="AM10482" s="22"/>
      <c r="AN10482" s="22"/>
    </row>
    <row r="10483" spans="37:40">
      <c r="AK10483" s="22"/>
      <c r="AL10483" s="22"/>
      <c r="AM10483" s="22"/>
      <c r="AN10483" s="22"/>
    </row>
    <row r="10484" spans="37:40">
      <c r="AK10484" s="22"/>
      <c r="AL10484" s="22"/>
      <c r="AM10484" s="22"/>
      <c r="AN10484" s="22"/>
    </row>
    <row r="10485" spans="37:40">
      <c r="AK10485" s="22"/>
      <c r="AL10485" s="22"/>
      <c r="AM10485" s="22"/>
      <c r="AN10485" s="22"/>
    </row>
    <row r="10486" spans="37:40">
      <c r="AK10486" s="22"/>
      <c r="AL10486" s="22"/>
      <c r="AM10486" s="22"/>
      <c r="AN10486" s="22"/>
    </row>
    <row r="10487" spans="37:40">
      <c r="AK10487" s="22"/>
      <c r="AL10487" s="22"/>
      <c r="AM10487" s="22"/>
      <c r="AN10487" s="22"/>
    </row>
    <row r="10488" spans="37:40">
      <c r="AK10488" s="22"/>
      <c r="AL10488" s="22"/>
      <c r="AM10488" s="22"/>
      <c r="AN10488" s="22"/>
    </row>
    <row r="10489" spans="37:40">
      <c r="AK10489" s="22"/>
      <c r="AL10489" s="22"/>
      <c r="AM10489" s="22"/>
      <c r="AN10489" s="22"/>
    </row>
    <row r="10490" spans="37:40">
      <c r="AK10490" s="22"/>
      <c r="AL10490" s="22"/>
      <c r="AM10490" s="22"/>
      <c r="AN10490" s="22"/>
    </row>
    <row r="10491" spans="37:40">
      <c r="AK10491" s="22"/>
      <c r="AL10491" s="22"/>
      <c r="AM10491" s="22"/>
      <c r="AN10491" s="22"/>
    </row>
    <row r="10492" spans="37:40">
      <c r="AK10492" s="22"/>
      <c r="AL10492" s="22"/>
      <c r="AM10492" s="22"/>
      <c r="AN10492" s="22"/>
    </row>
    <row r="10493" spans="37:40">
      <c r="AK10493" s="22"/>
      <c r="AL10493" s="22"/>
      <c r="AM10493" s="22"/>
      <c r="AN10493" s="22"/>
    </row>
    <row r="10494" spans="37:40">
      <c r="AK10494" s="22"/>
      <c r="AL10494" s="22"/>
      <c r="AM10494" s="22"/>
      <c r="AN10494" s="22"/>
    </row>
    <row r="10495" spans="37:40">
      <c r="AK10495" s="22"/>
      <c r="AL10495" s="22"/>
      <c r="AM10495" s="22"/>
      <c r="AN10495" s="22"/>
    </row>
    <row r="10496" spans="37:40">
      <c r="AK10496" s="22"/>
      <c r="AL10496" s="22"/>
      <c r="AM10496" s="22"/>
      <c r="AN10496" s="22"/>
    </row>
    <row r="10497" spans="37:40">
      <c r="AK10497" s="22"/>
      <c r="AL10497" s="22"/>
      <c r="AM10497" s="22"/>
      <c r="AN10497" s="22"/>
    </row>
    <row r="10498" spans="37:40">
      <c r="AK10498" s="22"/>
      <c r="AL10498" s="22"/>
      <c r="AM10498" s="22"/>
      <c r="AN10498" s="22"/>
    </row>
    <row r="10499" spans="37:40">
      <c r="AK10499" s="22"/>
      <c r="AL10499" s="22"/>
      <c r="AM10499" s="22"/>
      <c r="AN10499" s="22"/>
    </row>
    <row r="10500" spans="37:40">
      <c r="AK10500" s="22"/>
      <c r="AL10500" s="22"/>
      <c r="AM10500" s="22"/>
      <c r="AN10500" s="22"/>
    </row>
    <row r="10501" spans="37:40">
      <c r="AK10501" s="22"/>
      <c r="AL10501" s="22"/>
      <c r="AM10501" s="22"/>
      <c r="AN10501" s="22"/>
    </row>
    <row r="10502" spans="37:40">
      <c r="AK10502" s="22"/>
      <c r="AL10502" s="22"/>
      <c r="AM10502" s="22"/>
      <c r="AN10502" s="22"/>
    </row>
    <row r="10503" spans="37:40">
      <c r="AK10503" s="22"/>
      <c r="AL10503" s="22"/>
      <c r="AM10503" s="22"/>
      <c r="AN10503" s="22"/>
    </row>
    <row r="10504" spans="37:40">
      <c r="AK10504" s="22"/>
      <c r="AL10504" s="22"/>
      <c r="AM10504" s="22"/>
      <c r="AN10504" s="22"/>
    </row>
    <row r="10505" spans="37:40">
      <c r="AK10505" s="22"/>
      <c r="AL10505" s="22"/>
      <c r="AM10505" s="22"/>
      <c r="AN10505" s="22"/>
    </row>
    <row r="10506" spans="37:40">
      <c r="AK10506" s="22"/>
      <c r="AL10506" s="22"/>
      <c r="AM10506" s="22"/>
      <c r="AN10506" s="22"/>
    </row>
    <row r="10507" spans="37:40">
      <c r="AK10507" s="22"/>
      <c r="AL10507" s="22"/>
      <c r="AM10507" s="22"/>
      <c r="AN10507" s="22"/>
    </row>
    <row r="10508" spans="37:40">
      <c r="AK10508" s="22"/>
      <c r="AL10508" s="22"/>
      <c r="AM10508" s="22"/>
      <c r="AN10508" s="22"/>
    </row>
    <row r="10509" spans="37:40">
      <c r="AK10509" s="22"/>
      <c r="AL10509" s="22"/>
      <c r="AM10509" s="22"/>
      <c r="AN10509" s="22"/>
    </row>
    <row r="10510" spans="37:40">
      <c r="AK10510" s="22"/>
      <c r="AL10510" s="22"/>
      <c r="AM10510" s="22"/>
      <c r="AN10510" s="22"/>
    </row>
    <row r="10511" spans="37:40">
      <c r="AK10511" s="22"/>
      <c r="AL10511" s="22"/>
      <c r="AM10511" s="22"/>
      <c r="AN10511" s="22"/>
    </row>
    <row r="10512" spans="37:40">
      <c r="AK10512" s="22"/>
      <c r="AL10512" s="22"/>
      <c r="AM10512" s="22"/>
      <c r="AN10512" s="22"/>
    </row>
    <row r="10513" spans="37:40">
      <c r="AK10513" s="22"/>
      <c r="AL10513" s="22"/>
      <c r="AM10513" s="22"/>
      <c r="AN10513" s="22"/>
    </row>
    <row r="10514" spans="37:40">
      <c r="AK10514" s="22"/>
      <c r="AL10514" s="22"/>
      <c r="AM10514" s="22"/>
      <c r="AN10514" s="22"/>
    </row>
    <row r="10515" spans="37:40">
      <c r="AK10515" s="22"/>
      <c r="AL10515" s="22"/>
      <c r="AM10515" s="22"/>
      <c r="AN10515" s="22"/>
    </row>
    <row r="10516" spans="37:40">
      <c r="AK10516" s="22"/>
      <c r="AL10516" s="22"/>
      <c r="AM10516" s="22"/>
      <c r="AN10516" s="22"/>
    </row>
    <row r="10517" spans="37:40">
      <c r="AK10517" s="22"/>
      <c r="AL10517" s="22"/>
      <c r="AM10517" s="22"/>
      <c r="AN10517" s="22"/>
    </row>
    <row r="10518" spans="37:40">
      <c r="AK10518" s="22"/>
      <c r="AL10518" s="22"/>
      <c r="AM10518" s="22"/>
      <c r="AN10518" s="22"/>
    </row>
    <row r="10519" spans="37:40">
      <c r="AK10519" s="22"/>
      <c r="AL10519" s="22"/>
      <c r="AM10519" s="22"/>
      <c r="AN10519" s="22"/>
    </row>
    <row r="10520" spans="37:40">
      <c r="AK10520" s="22"/>
      <c r="AL10520" s="22"/>
      <c r="AM10520" s="22"/>
      <c r="AN10520" s="22"/>
    </row>
    <row r="10521" spans="37:40">
      <c r="AK10521" s="22"/>
      <c r="AL10521" s="22"/>
      <c r="AM10521" s="22"/>
      <c r="AN10521" s="22"/>
    </row>
    <row r="10522" spans="37:40">
      <c r="AK10522" s="22"/>
      <c r="AL10522" s="22"/>
      <c r="AM10522" s="22"/>
      <c r="AN10522" s="22"/>
    </row>
    <row r="10523" spans="37:40">
      <c r="AK10523" s="22"/>
      <c r="AL10523" s="22"/>
      <c r="AM10523" s="22"/>
      <c r="AN10523" s="22"/>
    </row>
    <row r="10524" spans="37:40">
      <c r="AK10524" s="22"/>
      <c r="AL10524" s="22"/>
      <c r="AM10524" s="22"/>
      <c r="AN10524" s="22"/>
    </row>
    <row r="10525" spans="37:40">
      <c r="AK10525" s="22"/>
      <c r="AL10525" s="22"/>
      <c r="AM10525" s="22"/>
      <c r="AN10525" s="22"/>
    </row>
    <row r="10526" spans="37:40">
      <c r="AK10526" s="22"/>
      <c r="AL10526" s="22"/>
      <c r="AM10526" s="22"/>
      <c r="AN10526" s="22"/>
    </row>
    <row r="10527" spans="37:40">
      <c r="AK10527" s="22"/>
      <c r="AL10527" s="22"/>
      <c r="AM10527" s="22"/>
      <c r="AN10527" s="22"/>
    </row>
    <row r="10528" spans="37:40">
      <c r="AK10528" s="22"/>
      <c r="AL10528" s="22"/>
      <c r="AM10528" s="22"/>
      <c r="AN10528" s="22"/>
    </row>
    <row r="10529" spans="37:40">
      <c r="AK10529" s="22"/>
      <c r="AL10529" s="22"/>
      <c r="AM10529" s="22"/>
      <c r="AN10529" s="22"/>
    </row>
    <row r="10530" spans="37:40">
      <c r="AK10530" s="22"/>
      <c r="AL10530" s="22"/>
      <c r="AM10530" s="22"/>
      <c r="AN10530" s="22"/>
    </row>
    <row r="10531" spans="37:40">
      <c r="AK10531" s="22"/>
      <c r="AL10531" s="22"/>
      <c r="AM10531" s="22"/>
      <c r="AN10531" s="22"/>
    </row>
    <row r="10532" spans="37:40">
      <c r="AK10532" s="22"/>
      <c r="AL10532" s="22"/>
      <c r="AM10532" s="22"/>
      <c r="AN10532" s="22"/>
    </row>
    <row r="10533" spans="37:40">
      <c r="AK10533" s="22"/>
      <c r="AL10533" s="22"/>
      <c r="AM10533" s="22"/>
      <c r="AN10533" s="22"/>
    </row>
    <row r="10534" spans="37:40">
      <c r="AK10534" s="22"/>
      <c r="AL10534" s="22"/>
      <c r="AM10534" s="22"/>
      <c r="AN10534" s="22"/>
    </row>
    <row r="10535" spans="37:40">
      <c r="AK10535" s="22"/>
      <c r="AL10535" s="22"/>
      <c r="AM10535" s="22"/>
      <c r="AN10535" s="22"/>
    </row>
    <row r="10536" spans="37:40">
      <c r="AK10536" s="22"/>
      <c r="AL10536" s="22"/>
      <c r="AM10536" s="22"/>
      <c r="AN10536" s="22"/>
    </row>
    <row r="10537" spans="37:40">
      <c r="AK10537" s="22"/>
      <c r="AL10537" s="22"/>
      <c r="AM10537" s="22"/>
      <c r="AN10537" s="22"/>
    </row>
    <row r="10538" spans="37:40">
      <c r="AK10538" s="22"/>
      <c r="AL10538" s="22"/>
      <c r="AM10538" s="22"/>
      <c r="AN10538" s="22"/>
    </row>
    <row r="10539" spans="37:40">
      <c r="AK10539" s="22"/>
      <c r="AL10539" s="22"/>
      <c r="AM10539" s="22"/>
      <c r="AN10539" s="22"/>
    </row>
    <row r="10540" spans="37:40">
      <c r="AK10540" s="22"/>
      <c r="AL10540" s="22"/>
      <c r="AM10540" s="22"/>
      <c r="AN10540" s="22"/>
    </row>
    <row r="10541" spans="37:40">
      <c r="AK10541" s="22"/>
      <c r="AL10541" s="22"/>
      <c r="AM10541" s="22"/>
      <c r="AN10541" s="22"/>
    </row>
    <row r="10542" spans="37:40">
      <c r="AK10542" s="22"/>
      <c r="AL10542" s="22"/>
      <c r="AM10542" s="22"/>
      <c r="AN10542" s="22"/>
    </row>
    <row r="10543" spans="37:40">
      <c r="AK10543" s="22"/>
      <c r="AL10543" s="22"/>
      <c r="AM10543" s="22"/>
      <c r="AN10543" s="22"/>
    </row>
    <row r="10544" spans="37:40">
      <c r="AK10544" s="22"/>
      <c r="AL10544" s="22"/>
      <c r="AM10544" s="22"/>
      <c r="AN10544" s="22"/>
    </row>
    <row r="10545" spans="37:40">
      <c r="AK10545" s="22"/>
      <c r="AL10545" s="22"/>
      <c r="AM10545" s="22"/>
      <c r="AN10545" s="22"/>
    </row>
    <row r="10546" spans="37:40">
      <c r="AK10546" s="22"/>
      <c r="AL10546" s="22"/>
      <c r="AM10546" s="22"/>
      <c r="AN10546" s="22"/>
    </row>
    <row r="10547" spans="37:40">
      <c r="AK10547" s="22"/>
      <c r="AL10547" s="22"/>
      <c r="AM10547" s="22"/>
      <c r="AN10547" s="22"/>
    </row>
    <row r="10548" spans="37:40">
      <c r="AK10548" s="22"/>
      <c r="AL10548" s="22"/>
      <c r="AM10548" s="22"/>
      <c r="AN10548" s="22"/>
    </row>
    <row r="10549" spans="37:40">
      <c r="AK10549" s="22"/>
      <c r="AL10549" s="22"/>
      <c r="AM10549" s="22"/>
      <c r="AN10549" s="22"/>
    </row>
    <row r="10550" spans="37:40">
      <c r="AK10550" s="22"/>
      <c r="AL10550" s="22"/>
      <c r="AM10550" s="22"/>
      <c r="AN10550" s="22"/>
    </row>
    <row r="10551" spans="37:40">
      <c r="AK10551" s="22"/>
      <c r="AL10551" s="22"/>
      <c r="AM10551" s="22"/>
      <c r="AN10551" s="22"/>
    </row>
    <row r="10552" spans="37:40">
      <c r="AK10552" s="22"/>
      <c r="AL10552" s="22"/>
      <c r="AM10552" s="22"/>
      <c r="AN10552" s="22"/>
    </row>
    <row r="10553" spans="37:40">
      <c r="AK10553" s="22"/>
      <c r="AL10553" s="22"/>
      <c r="AM10553" s="22"/>
      <c r="AN10553" s="22"/>
    </row>
    <row r="10554" spans="37:40">
      <c r="AK10554" s="22"/>
      <c r="AL10554" s="22"/>
      <c r="AM10554" s="22"/>
      <c r="AN10554" s="22"/>
    </row>
    <row r="10555" spans="37:40">
      <c r="AK10555" s="22"/>
      <c r="AL10555" s="22"/>
      <c r="AM10555" s="22"/>
      <c r="AN10555" s="22"/>
    </row>
    <row r="10556" spans="37:40">
      <c r="AK10556" s="22"/>
      <c r="AL10556" s="22"/>
      <c r="AM10556" s="22"/>
      <c r="AN10556" s="22"/>
    </row>
    <row r="10557" spans="37:40">
      <c r="AK10557" s="22"/>
      <c r="AL10557" s="22"/>
      <c r="AM10557" s="22"/>
      <c r="AN10557" s="22"/>
    </row>
    <row r="10558" spans="37:40">
      <c r="AK10558" s="22"/>
      <c r="AL10558" s="22"/>
      <c r="AM10558" s="22"/>
      <c r="AN10558" s="22"/>
    </row>
    <row r="10559" spans="37:40">
      <c r="AK10559" s="22"/>
      <c r="AL10559" s="22"/>
      <c r="AM10559" s="22"/>
      <c r="AN10559" s="22"/>
    </row>
    <row r="10560" spans="37:40">
      <c r="AK10560" s="22"/>
      <c r="AL10560" s="22"/>
      <c r="AM10560" s="22"/>
      <c r="AN10560" s="22"/>
    </row>
    <row r="10561" spans="37:40">
      <c r="AK10561" s="22"/>
      <c r="AL10561" s="22"/>
      <c r="AM10561" s="22"/>
      <c r="AN10561" s="22"/>
    </row>
    <row r="10562" spans="37:40">
      <c r="AK10562" s="22"/>
      <c r="AL10562" s="22"/>
      <c r="AM10562" s="22"/>
      <c r="AN10562" s="22"/>
    </row>
    <row r="10563" spans="37:40">
      <c r="AK10563" s="22"/>
      <c r="AL10563" s="22"/>
      <c r="AM10563" s="22"/>
      <c r="AN10563" s="22"/>
    </row>
    <row r="10564" spans="37:40">
      <c r="AK10564" s="22"/>
      <c r="AL10564" s="22"/>
      <c r="AM10564" s="22"/>
      <c r="AN10564" s="22"/>
    </row>
    <row r="10565" spans="37:40">
      <c r="AK10565" s="22"/>
      <c r="AL10565" s="22"/>
      <c r="AM10565" s="22"/>
      <c r="AN10565" s="22"/>
    </row>
    <row r="10566" spans="37:40">
      <c r="AK10566" s="22"/>
      <c r="AL10566" s="22"/>
      <c r="AM10566" s="22"/>
      <c r="AN10566" s="22"/>
    </row>
    <row r="10567" spans="37:40">
      <c r="AK10567" s="22"/>
      <c r="AL10567" s="22"/>
      <c r="AM10567" s="22"/>
      <c r="AN10567" s="22"/>
    </row>
    <row r="10568" spans="37:40">
      <c r="AK10568" s="22"/>
      <c r="AL10568" s="22"/>
      <c r="AM10568" s="22"/>
      <c r="AN10568" s="22"/>
    </row>
    <row r="10569" spans="37:40">
      <c r="AK10569" s="22"/>
      <c r="AL10569" s="22"/>
      <c r="AM10569" s="22"/>
      <c r="AN10569" s="22"/>
    </row>
    <row r="10570" spans="37:40">
      <c r="AK10570" s="22"/>
      <c r="AL10570" s="22"/>
      <c r="AM10570" s="22"/>
      <c r="AN10570" s="22"/>
    </row>
    <row r="10571" spans="37:40">
      <c r="AK10571" s="22"/>
      <c r="AL10571" s="22"/>
      <c r="AM10571" s="22"/>
      <c r="AN10571" s="22"/>
    </row>
    <row r="10572" spans="37:40">
      <c r="AK10572" s="22"/>
      <c r="AL10572" s="22"/>
      <c r="AM10572" s="22"/>
      <c r="AN10572" s="22"/>
    </row>
    <row r="10573" spans="37:40">
      <c r="AK10573" s="22"/>
      <c r="AL10573" s="22"/>
      <c r="AM10573" s="22"/>
      <c r="AN10573" s="22"/>
    </row>
    <row r="10574" spans="37:40">
      <c r="AK10574" s="22"/>
      <c r="AL10574" s="22"/>
      <c r="AM10574" s="22"/>
      <c r="AN10574" s="22"/>
    </row>
    <row r="10575" spans="37:40">
      <c r="AK10575" s="22"/>
      <c r="AL10575" s="22"/>
      <c r="AM10575" s="22"/>
      <c r="AN10575" s="22"/>
    </row>
    <row r="10576" spans="37:40">
      <c r="AK10576" s="22"/>
      <c r="AL10576" s="22"/>
      <c r="AM10576" s="22"/>
      <c r="AN10576" s="22"/>
    </row>
    <row r="10577" spans="37:40">
      <c r="AK10577" s="22"/>
      <c r="AL10577" s="22"/>
      <c r="AM10577" s="22"/>
      <c r="AN10577" s="22"/>
    </row>
    <row r="10578" spans="37:40">
      <c r="AK10578" s="22"/>
      <c r="AL10578" s="22"/>
      <c r="AM10578" s="22"/>
      <c r="AN10578" s="22"/>
    </row>
    <row r="10579" spans="37:40">
      <c r="AK10579" s="22"/>
      <c r="AL10579" s="22"/>
      <c r="AM10579" s="22"/>
      <c r="AN10579" s="22"/>
    </row>
    <row r="10580" spans="37:40">
      <c r="AK10580" s="22"/>
      <c r="AL10580" s="22"/>
      <c r="AM10580" s="22"/>
      <c r="AN10580" s="22"/>
    </row>
    <row r="10581" spans="37:40">
      <c r="AK10581" s="22"/>
      <c r="AL10581" s="22"/>
      <c r="AM10581" s="22"/>
      <c r="AN10581" s="22"/>
    </row>
    <row r="10582" spans="37:40">
      <c r="AK10582" s="22"/>
      <c r="AL10582" s="22"/>
      <c r="AM10582" s="22"/>
      <c r="AN10582" s="22"/>
    </row>
    <row r="10583" spans="37:40">
      <c r="AK10583" s="22"/>
      <c r="AL10583" s="22"/>
      <c r="AM10583" s="22"/>
      <c r="AN10583" s="22"/>
    </row>
    <row r="10584" spans="37:40">
      <c r="AK10584" s="22"/>
      <c r="AL10584" s="22"/>
      <c r="AM10584" s="22"/>
      <c r="AN10584" s="22"/>
    </row>
    <row r="10585" spans="37:40">
      <c r="AK10585" s="22"/>
      <c r="AL10585" s="22"/>
      <c r="AM10585" s="22"/>
      <c r="AN10585" s="22"/>
    </row>
    <row r="10586" spans="37:40">
      <c r="AK10586" s="22"/>
      <c r="AL10586" s="22"/>
      <c r="AM10586" s="22"/>
      <c r="AN10586" s="22"/>
    </row>
    <row r="10587" spans="37:40">
      <c r="AK10587" s="22"/>
      <c r="AL10587" s="22"/>
      <c r="AM10587" s="22"/>
      <c r="AN10587" s="22"/>
    </row>
    <row r="10588" spans="37:40">
      <c r="AK10588" s="22"/>
      <c r="AL10588" s="22"/>
      <c r="AM10588" s="22"/>
      <c r="AN10588" s="22"/>
    </row>
    <row r="10589" spans="37:40">
      <c r="AK10589" s="22"/>
      <c r="AL10589" s="22"/>
      <c r="AM10589" s="22"/>
      <c r="AN10589" s="22"/>
    </row>
    <row r="10590" spans="37:40">
      <c r="AK10590" s="22"/>
      <c r="AL10590" s="22"/>
      <c r="AM10590" s="22"/>
      <c r="AN10590" s="22"/>
    </row>
    <row r="10591" spans="37:40">
      <c r="AK10591" s="22"/>
      <c r="AL10591" s="22"/>
      <c r="AM10591" s="22"/>
      <c r="AN10591" s="22"/>
    </row>
    <row r="10592" spans="37:40">
      <c r="AK10592" s="22"/>
      <c r="AL10592" s="22"/>
      <c r="AM10592" s="22"/>
      <c r="AN10592" s="22"/>
    </row>
    <row r="10593" spans="37:40">
      <c r="AK10593" s="22"/>
      <c r="AL10593" s="22"/>
      <c r="AM10593" s="22"/>
      <c r="AN10593" s="22"/>
    </row>
    <row r="10594" spans="37:40">
      <c r="AK10594" s="22"/>
      <c r="AL10594" s="22"/>
      <c r="AM10594" s="22"/>
      <c r="AN10594" s="22"/>
    </row>
    <row r="10595" spans="37:40">
      <c r="AK10595" s="22"/>
      <c r="AL10595" s="22"/>
      <c r="AM10595" s="22"/>
      <c r="AN10595" s="22"/>
    </row>
    <row r="10596" spans="37:40">
      <c r="AK10596" s="22"/>
      <c r="AL10596" s="22"/>
      <c r="AM10596" s="22"/>
      <c r="AN10596" s="22"/>
    </row>
    <row r="10597" spans="37:40">
      <c r="AK10597" s="22"/>
      <c r="AL10597" s="22"/>
      <c r="AM10597" s="22"/>
      <c r="AN10597" s="22"/>
    </row>
    <row r="10598" spans="37:40">
      <c r="AK10598" s="22"/>
      <c r="AL10598" s="22"/>
      <c r="AM10598" s="22"/>
      <c r="AN10598" s="22"/>
    </row>
    <row r="10599" spans="37:40">
      <c r="AK10599" s="22"/>
      <c r="AL10599" s="22"/>
      <c r="AM10599" s="22"/>
      <c r="AN10599" s="22"/>
    </row>
    <row r="10600" spans="37:40">
      <c r="AK10600" s="22"/>
      <c r="AL10600" s="22"/>
      <c r="AM10600" s="22"/>
      <c r="AN10600" s="22"/>
    </row>
    <row r="10601" spans="37:40">
      <c r="AK10601" s="22"/>
      <c r="AL10601" s="22"/>
      <c r="AM10601" s="22"/>
      <c r="AN10601" s="22"/>
    </row>
    <row r="10602" spans="37:40">
      <c r="AK10602" s="22"/>
      <c r="AL10602" s="22"/>
      <c r="AM10602" s="22"/>
      <c r="AN10602" s="22"/>
    </row>
    <row r="10603" spans="37:40">
      <c r="AK10603" s="22"/>
      <c r="AL10603" s="22"/>
      <c r="AM10603" s="22"/>
      <c r="AN10603" s="22"/>
    </row>
    <row r="10604" spans="37:40">
      <c r="AK10604" s="22"/>
      <c r="AL10604" s="22"/>
      <c r="AM10604" s="22"/>
      <c r="AN10604" s="22"/>
    </row>
    <row r="10605" spans="37:40">
      <c r="AK10605" s="22"/>
      <c r="AL10605" s="22"/>
      <c r="AM10605" s="22"/>
      <c r="AN10605" s="22"/>
    </row>
    <row r="10606" spans="37:40">
      <c r="AK10606" s="22"/>
      <c r="AL10606" s="22"/>
      <c r="AM10606" s="22"/>
      <c r="AN10606" s="22"/>
    </row>
    <row r="10607" spans="37:40">
      <c r="AK10607" s="22"/>
      <c r="AL10607" s="22"/>
      <c r="AM10607" s="22"/>
      <c r="AN10607" s="22"/>
    </row>
    <row r="10608" spans="37:40">
      <c r="AK10608" s="22"/>
      <c r="AL10608" s="22"/>
      <c r="AM10608" s="22"/>
      <c r="AN10608" s="22"/>
    </row>
    <row r="10609" spans="37:40">
      <c r="AK10609" s="22"/>
      <c r="AL10609" s="22"/>
      <c r="AM10609" s="22"/>
      <c r="AN10609" s="22"/>
    </row>
    <row r="10610" spans="37:40">
      <c r="AK10610" s="22"/>
      <c r="AL10610" s="22"/>
      <c r="AM10610" s="22"/>
      <c r="AN10610" s="22"/>
    </row>
    <row r="10611" spans="37:40">
      <c r="AK10611" s="22"/>
      <c r="AL10611" s="22"/>
      <c r="AM10611" s="22"/>
      <c r="AN10611" s="22"/>
    </row>
    <row r="10612" spans="37:40">
      <c r="AK10612" s="22"/>
      <c r="AL10612" s="22"/>
      <c r="AM10612" s="22"/>
      <c r="AN10612" s="22"/>
    </row>
    <row r="10613" spans="37:40">
      <c r="AK10613" s="22"/>
      <c r="AL10613" s="22"/>
      <c r="AM10613" s="22"/>
      <c r="AN10613" s="22"/>
    </row>
    <row r="10614" spans="37:40">
      <c r="AK10614" s="22"/>
      <c r="AL10614" s="22"/>
      <c r="AM10614" s="22"/>
      <c r="AN10614" s="22"/>
    </row>
    <row r="10615" spans="37:40">
      <c r="AK10615" s="22"/>
      <c r="AL10615" s="22"/>
      <c r="AM10615" s="22"/>
      <c r="AN10615" s="22"/>
    </row>
    <row r="10616" spans="37:40">
      <c r="AK10616" s="22"/>
      <c r="AL10616" s="22"/>
      <c r="AM10616" s="22"/>
      <c r="AN10616" s="22"/>
    </row>
    <row r="10617" spans="37:40">
      <c r="AK10617" s="22"/>
      <c r="AL10617" s="22"/>
      <c r="AM10617" s="22"/>
      <c r="AN10617" s="22"/>
    </row>
    <row r="10618" spans="37:40">
      <c r="AK10618" s="22"/>
      <c r="AL10618" s="22"/>
      <c r="AM10618" s="22"/>
      <c r="AN10618" s="22"/>
    </row>
    <row r="10619" spans="37:40">
      <c r="AK10619" s="22"/>
      <c r="AL10619" s="22"/>
      <c r="AM10619" s="22"/>
      <c r="AN10619" s="22"/>
    </row>
    <row r="10620" spans="37:40">
      <c r="AK10620" s="22"/>
      <c r="AL10620" s="22"/>
      <c r="AM10620" s="22"/>
      <c r="AN10620" s="22"/>
    </row>
    <row r="10621" spans="37:40">
      <c r="AK10621" s="22"/>
      <c r="AL10621" s="22"/>
      <c r="AM10621" s="22"/>
      <c r="AN10621" s="22"/>
    </row>
    <row r="10622" spans="37:40">
      <c r="AK10622" s="22"/>
      <c r="AL10622" s="22"/>
      <c r="AM10622" s="22"/>
      <c r="AN10622" s="22"/>
    </row>
    <row r="10623" spans="37:40">
      <c r="AK10623" s="22"/>
      <c r="AL10623" s="22"/>
      <c r="AM10623" s="22"/>
      <c r="AN10623" s="22"/>
    </row>
    <row r="10624" spans="37:40">
      <c r="AK10624" s="22"/>
      <c r="AL10624" s="22"/>
      <c r="AM10624" s="22"/>
      <c r="AN10624" s="22"/>
    </row>
    <row r="10625" spans="37:40">
      <c r="AK10625" s="22"/>
      <c r="AL10625" s="22"/>
      <c r="AM10625" s="22"/>
      <c r="AN10625" s="22"/>
    </row>
    <row r="10626" spans="37:40">
      <c r="AK10626" s="22"/>
      <c r="AL10626" s="22"/>
      <c r="AM10626" s="22"/>
      <c r="AN10626" s="22"/>
    </row>
    <row r="10627" spans="37:40">
      <c r="AK10627" s="22"/>
      <c r="AL10627" s="22"/>
      <c r="AM10627" s="22"/>
      <c r="AN10627" s="22"/>
    </row>
    <row r="10628" spans="37:40">
      <c r="AK10628" s="22"/>
      <c r="AL10628" s="22"/>
      <c r="AM10628" s="22"/>
      <c r="AN10628" s="22"/>
    </row>
    <row r="10629" spans="37:40">
      <c r="AK10629" s="22"/>
      <c r="AL10629" s="22"/>
      <c r="AM10629" s="22"/>
      <c r="AN10629" s="22"/>
    </row>
    <row r="10630" spans="37:40">
      <c r="AK10630" s="22"/>
      <c r="AL10630" s="22"/>
      <c r="AM10630" s="22"/>
      <c r="AN10630" s="22"/>
    </row>
    <row r="10631" spans="37:40">
      <c r="AK10631" s="22"/>
      <c r="AL10631" s="22"/>
      <c r="AM10631" s="22"/>
      <c r="AN10631" s="22"/>
    </row>
    <row r="10632" spans="37:40">
      <c r="AK10632" s="22"/>
      <c r="AL10632" s="22"/>
      <c r="AM10632" s="22"/>
      <c r="AN10632" s="22"/>
    </row>
    <row r="10633" spans="37:40">
      <c r="AK10633" s="22"/>
      <c r="AL10633" s="22"/>
      <c r="AM10633" s="22"/>
      <c r="AN10633" s="22"/>
    </row>
    <row r="10634" spans="37:40">
      <c r="AK10634" s="22"/>
      <c r="AL10634" s="22"/>
      <c r="AM10634" s="22"/>
      <c r="AN10634" s="22"/>
    </row>
    <row r="10635" spans="37:40">
      <c r="AK10635" s="22"/>
      <c r="AL10635" s="22"/>
      <c r="AM10635" s="22"/>
      <c r="AN10635" s="22"/>
    </row>
    <row r="10636" spans="37:40">
      <c r="AK10636" s="22"/>
      <c r="AL10636" s="22"/>
      <c r="AM10636" s="22"/>
      <c r="AN10636" s="22"/>
    </row>
    <row r="10637" spans="37:40">
      <c r="AK10637" s="22"/>
      <c r="AL10637" s="22"/>
      <c r="AM10637" s="22"/>
      <c r="AN10637" s="22"/>
    </row>
    <row r="10638" spans="37:40">
      <c r="AK10638" s="22"/>
      <c r="AL10638" s="22"/>
      <c r="AM10638" s="22"/>
      <c r="AN10638" s="22"/>
    </row>
    <row r="10639" spans="37:40">
      <c r="AK10639" s="22"/>
      <c r="AL10639" s="22"/>
      <c r="AM10639" s="22"/>
      <c r="AN10639" s="22"/>
    </row>
    <row r="10640" spans="37:40">
      <c r="AK10640" s="22"/>
      <c r="AL10640" s="22"/>
      <c r="AM10640" s="22"/>
      <c r="AN10640" s="22"/>
    </row>
    <row r="10641" spans="37:40">
      <c r="AK10641" s="22"/>
      <c r="AL10641" s="22"/>
      <c r="AM10641" s="22"/>
      <c r="AN10641" s="22"/>
    </row>
    <row r="10642" spans="37:40">
      <c r="AK10642" s="22"/>
      <c r="AL10642" s="22"/>
      <c r="AM10642" s="22"/>
      <c r="AN10642" s="22"/>
    </row>
    <row r="10643" spans="37:40">
      <c r="AK10643" s="22"/>
      <c r="AL10643" s="22"/>
      <c r="AM10643" s="22"/>
      <c r="AN10643" s="22"/>
    </row>
    <row r="10644" spans="37:40">
      <c r="AK10644" s="22"/>
      <c r="AL10644" s="22"/>
      <c r="AM10644" s="22"/>
      <c r="AN10644" s="22"/>
    </row>
    <row r="10645" spans="37:40">
      <c r="AK10645" s="22"/>
      <c r="AL10645" s="22"/>
      <c r="AM10645" s="22"/>
      <c r="AN10645" s="22"/>
    </row>
    <row r="10646" spans="37:40">
      <c r="AK10646" s="22"/>
      <c r="AL10646" s="22"/>
      <c r="AM10646" s="22"/>
      <c r="AN10646" s="22"/>
    </row>
    <row r="10647" spans="37:40">
      <c r="AK10647" s="22"/>
      <c r="AL10647" s="22"/>
      <c r="AM10647" s="22"/>
      <c r="AN10647" s="22"/>
    </row>
    <row r="10648" spans="37:40">
      <c r="AK10648" s="22"/>
      <c r="AL10648" s="22"/>
      <c r="AM10648" s="22"/>
      <c r="AN10648" s="22"/>
    </row>
    <row r="10649" spans="37:40">
      <c r="AK10649" s="22"/>
      <c r="AL10649" s="22"/>
      <c r="AM10649" s="22"/>
      <c r="AN10649" s="22"/>
    </row>
    <row r="10650" spans="37:40">
      <c r="AK10650" s="22"/>
      <c r="AL10650" s="22"/>
      <c r="AM10650" s="22"/>
      <c r="AN10650" s="22"/>
    </row>
    <row r="10651" spans="37:40">
      <c r="AK10651" s="22"/>
      <c r="AL10651" s="22"/>
      <c r="AM10651" s="22"/>
      <c r="AN10651" s="22"/>
    </row>
    <row r="10652" spans="37:40">
      <c r="AK10652" s="22"/>
      <c r="AL10652" s="22"/>
      <c r="AM10652" s="22"/>
      <c r="AN10652" s="22"/>
    </row>
    <row r="10653" spans="37:40">
      <c r="AK10653" s="22"/>
      <c r="AL10653" s="22"/>
      <c r="AM10653" s="22"/>
      <c r="AN10653" s="22"/>
    </row>
    <row r="10654" spans="37:40">
      <c r="AK10654" s="22"/>
      <c r="AL10654" s="22"/>
      <c r="AM10654" s="22"/>
      <c r="AN10654" s="22"/>
    </row>
    <row r="10655" spans="37:40">
      <c r="AK10655" s="22"/>
      <c r="AL10655" s="22"/>
      <c r="AM10655" s="22"/>
      <c r="AN10655" s="22"/>
    </row>
    <row r="10656" spans="37:40">
      <c r="AK10656" s="22"/>
      <c r="AL10656" s="22"/>
      <c r="AM10656" s="22"/>
      <c r="AN10656" s="22"/>
    </row>
    <row r="10657" spans="37:40">
      <c r="AK10657" s="22"/>
      <c r="AL10657" s="22"/>
      <c r="AM10657" s="22"/>
      <c r="AN10657" s="22"/>
    </row>
    <row r="10658" spans="37:40">
      <c r="AK10658" s="22"/>
      <c r="AL10658" s="22"/>
      <c r="AM10658" s="22"/>
      <c r="AN10658" s="22"/>
    </row>
    <row r="10659" spans="37:40">
      <c r="AK10659" s="22"/>
      <c r="AL10659" s="22"/>
      <c r="AM10659" s="22"/>
      <c r="AN10659" s="22"/>
    </row>
    <row r="10660" spans="37:40">
      <c r="AK10660" s="22"/>
      <c r="AL10660" s="22"/>
      <c r="AM10660" s="22"/>
      <c r="AN10660" s="22"/>
    </row>
    <row r="10661" spans="37:40">
      <c r="AK10661" s="22"/>
      <c r="AL10661" s="22"/>
      <c r="AM10661" s="22"/>
      <c r="AN10661" s="22"/>
    </row>
    <row r="10662" spans="37:40">
      <c r="AK10662" s="22"/>
      <c r="AL10662" s="22"/>
      <c r="AM10662" s="22"/>
      <c r="AN10662" s="22"/>
    </row>
    <row r="10663" spans="37:40">
      <c r="AK10663" s="22"/>
      <c r="AL10663" s="22"/>
      <c r="AM10663" s="22"/>
      <c r="AN10663" s="22"/>
    </row>
    <row r="10664" spans="37:40">
      <c r="AK10664" s="22"/>
      <c r="AL10664" s="22"/>
      <c r="AM10664" s="22"/>
      <c r="AN10664" s="22"/>
    </row>
    <row r="10665" spans="37:40">
      <c r="AK10665" s="22"/>
      <c r="AL10665" s="22"/>
      <c r="AM10665" s="22"/>
      <c r="AN10665" s="22"/>
    </row>
    <row r="10666" spans="37:40">
      <c r="AK10666" s="22"/>
      <c r="AL10666" s="22"/>
      <c r="AM10666" s="22"/>
      <c r="AN10666" s="22"/>
    </row>
    <row r="10667" spans="37:40">
      <c r="AK10667" s="22"/>
      <c r="AL10667" s="22"/>
      <c r="AM10667" s="22"/>
      <c r="AN10667" s="22"/>
    </row>
    <row r="10668" spans="37:40">
      <c r="AK10668" s="22"/>
      <c r="AL10668" s="22"/>
      <c r="AM10668" s="22"/>
      <c r="AN10668" s="22"/>
    </row>
    <row r="10669" spans="37:40">
      <c r="AK10669" s="22"/>
      <c r="AL10669" s="22"/>
      <c r="AM10669" s="22"/>
      <c r="AN10669" s="22"/>
    </row>
    <row r="10670" spans="37:40">
      <c r="AK10670" s="22"/>
      <c r="AL10670" s="22"/>
      <c r="AM10670" s="22"/>
      <c r="AN10670" s="22"/>
    </row>
    <row r="10671" spans="37:40">
      <c r="AK10671" s="22"/>
      <c r="AL10671" s="22"/>
      <c r="AM10671" s="22"/>
      <c r="AN10671" s="22"/>
    </row>
    <row r="10672" spans="37:40">
      <c r="AK10672" s="22"/>
      <c r="AL10672" s="22"/>
      <c r="AM10672" s="22"/>
      <c r="AN10672" s="22"/>
    </row>
    <row r="10673" spans="37:40">
      <c r="AK10673" s="22"/>
      <c r="AL10673" s="22"/>
      <c r="AM10673" s="22"/>
      <c r="AN10673" s="22"/>
    </row>
    <row r="10674" spans="37:40">
      <c r="AK10674" s="22"/>
      <c r="AL10674" s="22"/>
      <c r="AM10674" s="22"/>
      <c r="AN10674" s="22"/>
    </row>
    <row r="10675" spans="37:40">
      <c r="AK10675" s="22"/>
      <c r="AL10675" s="22"/>
      <c r="AM10675" s="22"/>
      <c r="AN10675" s="22"/>
    </row>
    <row r="10676" spans="37:40">
      <c r="AK10676" s="22"/>
      <c r="AL10676" s="22"/>
      <c r="AM10676" s="22"/>
      <c r="AN10676" s="22"/>
    </row>
    <row r="10677" spans="37:40">
      <c r="AK10677" s="22"/>
      <c r="AL10677" s="22"/>
      <c r="AM10677" s="22"/>
      <c r="AN10677" s="22"/>
    </row>
    <row r="10678" spans="37:40">
      <c r="AK10678" s="22"/>
      <c r="AL10678" s="22"/>
      <c r="AM10678" s="22"/>
      <c r="AN10678" s="22"/>
    </row>
    <row r="10679" spans="37:40">
      <c r="AK10679" s="22"/>
      <c r="AL10679" s="22"/>
      <c r="AM10679" s="22"/>
      <c r="AN10679" s="22"/>
    </row>
    <row r="10680" spans="37:40">
      <c r="AK10680" s="22"/>
      <c r="AL10680" s="22"/>
      <c r="AM10680" s="22"/>
      <c r="AN10680" s="22"/>
    </row>
    <row r="10681" spans="37:40">
      <c r="AK10681" s="22"/>
      <c r="AL10681" s="22"/>
      <c r="AM10681" s="22"/>
      <c r="AN10681" s="22"/>
    </row>
    <row r="10682" spans="37:40">
      <c r="AK10682" s="22"/>
      <c r="AL10682" s="22"/>
      <c r="AM10682" s="22"/>
      <c r="AN10682" s="22"/>
    </row>
    <row r="10683" spans="37:40">
      <c r="AK10683" s="22"/>
      <c r="AL10683" s="22"/>
      <c r="AM10683" s="22"/>
      <c r="AN10683" s="22"/>
    </row>
    <row r="10684" spans="37:40">
      <c r="AK10684" s="22"/>
      <c r="AL10684" s="22"/>
      <c r="AM10684" s="22"/>
      <c r="AN10684" s="22"/>
    </row>
    <row r="10685" spans="37:40">
      <c r="AK10685" s="22"/>
      <c r="AL10685" s="22"/>
      <c r="AM10685" s="22"/>
      <c r="AN10685" s="22"/>
    </row>
    <row r="10686" spans="37:40">
      <c r="AK10686" s="22"/>
      <c r="AL10686" s="22"/>
      <c r="AM10686" s="22"/>
      <c r="AN10686" s="22"/>
    </row>
    <row r="10687" spans="37:40">
      <c r="AK10687" s="22"/>
      <c r="AL10687" s="22"/>
      <c r="AM10687" s="22"/>
      <c r="AN10687" s="22"/>
    </row>
    <row r="10688" spans="37:40">
      <c r="AK10688" s="22"/>
      <c r="AL10688" s="22"/>
      <c r="AM10688" s="22"/>
      <c r="AN10688" s="22"/>
    </row>
    <row r="10689" spans="37:40">
      <c r="AK10689" s="22"/>
      <c r="AL10689" s="22"/>
      <c r="AM10689" s="22"/>
      <c r="AN10689" s="22"/>
    </row>
    <row r="10690" spans="37:40">
      <c r="AK10690" s="22"/>
      <c r="AL10690" s="22"/>
      <c r="AM10690" s="22"/>
      <c r="AN10690" s="22"/>
    </row>
    <row r="10691" spans="37:40">
      <c r="AK10691" s="22"/>
      <c r="AL10691" s="22"/>
      <c r="AM10691" s="22"/>
      <c r="AN10691" s="22"/>
    </row>
    <row r="10692" spans="37:40">
      <c r="AK10692" s="22"/>
      <c r="AL10692" s="22"/>
      <c r="AM10692" s="22"/>
      <c r="AN10692" s="22"/>
    </row>
    <row r="10693" spans="37:40">
      <c r="AK10693" s="22"/>
      <c r="AL10693" s="22"/>
      <c r="AM10693" s="22"/>
      <c r="AN10693" s="22"/>
    </row>
    <row r="10694" spans="37:40">
      <c r="AK10694" s="22"/>
      <c r="AL10694" s="22"/>
      <c r="AM10694" s="22"/>
      <c r="AN10694" s="22"/>
    </row>
    <row r="10695" spans="37:40">
      <c r="AK10695" s="22"/>
      <c r="AL10695" s="22"/>
      <c r="AM10695" s="22"/>
      <c r="AN10695" s="22"/>
    </row>
    <row r="10696" spans="37:40">
      <c r="AK10696" s="22"/>
      <c r="AL10696" s="22"/>
      <c r="AM10696" s="22"/>
      <c r="AN10696" s="22"/>
    </row>
    <row r="10697" spans="37:40">
      <c r="AK10697" s="22"/>
      <c r="AL10697" s="22"/>
      <c r="AM10697" s="22"/>
      <c r="AN10697" s="22"/>
    </row>
    <row r="10698" spans="37:40">
      <c r="AK10698" s="22"/>
      <c r="AL10698" s="22"/>
      <c r="AM10698" s="22"/>
      <c r="AN10698" s="22"/>
    </row>
    <row r="10699" spans="37:40">
      <c r="AK10699" s="22"/>
      <c r="AL10699" s="22"/>
      <c r="AM10699" s="22"/>
      <c r="AN10699" s="22"/>
    </row>
    <row r="10700" spans="37:40">
      <c r="AK10700" s="22"/>
      <c r="AL10700" s="22"/>
      <c r="AM10700" s="22"/>
      <c r="AN10700" s="22"/>
    </row>
    <row r="10701" spans="37:40">
      <c r="AK10701" s="22"/>
      <c r="AL10701" s="22"/>
      <c r="AM10701" s="22"/>
      <c r="AN10701" s="22"/>
    </row>
    <row r="10702" spans="37:40">
      <c r="AK10702" s="22"/>
      <c r="AL10702" s="22"/>
      <c r="AM10702" s="22"/>
      <c r="AN10702" s="22"/>
    </row>
    <row r="10703" spans="37:40">
      <c r="AK10703" s="22"/>
      <c r="AL10703" s="22"/>
      <c r="AM10703" s="22"/>
      <c r="AN10703" s="22"/>
    </row>
    <row r="10704" spans="37:40">
      <c r="AK10704" s="22"/>
      <c r="AL10704" s="22"/>
      <c r="AM10704" s="22"/>
      <c r="AN10704" s="22"/>
    </row>
    <row r="10705" spans="37:40">
      <c r="AK10705" s="22"/>
      <c r="AL10705" s="22"/>
      <c r="AM10705" s="22"/>
      <c r="AN10705" s="22"/>
    </row>
    <row r="10706" spans="37:40">
      <c r="AK10706" s="22"/>
      <c r="AL10706" s="22"/>
      <c r="AM10706" s="22"/>
      <c r="AN10706" s="22"/>
    </row>
    <row r="10707" spans="37:40">
      <c r="AK10707" s="22"/>
      <c r="AL10707" s="22"/>
      <c r="AM10707" s="22"/>
      <c r="AN10707" s="22"/>
    </row>
    <row r="10708" spans="37:40">
      <c r="AK10708" s="22"/>
      <c r="AL10708" s="22"/>
      <c r="AM10708" s="22"/>
      <c r="AN10708" s="22"/>
    </row>
    <row r="10709" spans="37:40">
      <c r="AK10709" s="22"/>
      <c r="AL10709" s="22"/>
      <c r="AM10709" s="22"/>
      <c r="AN10709" s="22"/>
    </row>
    <row r="10710" spans="37:40">
      <c r="AK10710" s="22"/>
      <c r="AL10710" s="22"/>
      <c r="AM10710" s="22"/>
      <c r="AN10710" s="22"/>
    </row>
    <row r="10711" spans="37:40">
      <c r="AK10711" s="22"/>
      <c r="AL10711" s="22"/>
      <c r="AM10711" s="22"/>
      <c r="AN10711" s="22"/>
    </row>
    <row r="10712" spans="37:40">
      <c r="AK10712" s="22"/>
      <c r="AL10712" s="22"/>
      <c r="AM10712" s="22"/>
      <c r="AN10712" s="22"/>
    </row>
    <row r="10713" spans="37:40">
      <c r="AK10713" s="22"/>
      <c r="AL10713" s="22"/>
      <c r="AM10713" s="22"/>
      <c r="AN10713" s="22"/>
    </row>
    <row r="10714" spans="37:40">
      <c r="AK10714" s="22"/>
      <c r="AL10714" s="22"/>
      <c r="AM10714" s="22"/>
      <c r="AN10714" s="22"/>
    </row>
    <row r="10715" spans="37:40">
      <c r="AK10715" s="22"/>
      <c r="AL10715" s="22"/>
      <c r="AM10715" s="22"/>
      <c r="AN10715" s="22"/>
    </row>
    <row r="10716" spans="37:40">
      <c r="AK10716" s="22"/>
      <c r="AL10716" s="22"/>
      <c r="AM10716" s="22"/>
      <c r="AN10716" s="22"/>
    </row>
    <row r="10717" spans="37:40">
      <c r="AK10717" s="22"/>
      <c r="AL10717" s="22"/>
      <c r="AM10717" s="22"/>
      <c r="AN10717" s="22"/>
    </row>
    <row r="10718" spans="37:40">
      <c r="AK10718" s="22"/>
      <c r="AL10718" s="22"/>
      <c r="AM10718" s="22"/>
      <c r="AN10718" s="22"/>
    </row>
    <row r="10719" spans="37:40">
      <c r="AK10719" s="22"/>
      <c r="AL10719" s="22"/>
      <c r="AM10719" s="22"/>
      <c r="AN10719" s="22"/>
    </row>
    <row r="10720" spans="37:40">
      <c r="AK10720" s="22"/>
      <c r="AL10720" s="22"/>
      <c r="AM10720" s="22"/>
      <c r="AN10720" s="22"/>
    </row>
    <row r="10721" spans="37:40">
      <c r="AK10721" s="22"/>
      <c r="AL10721" s="22"/>
      <c r="AM10721" s="22"/>
      <c r="AN10721" s="22"/>
    </row>
    <row r="10722" spans="37:40">
      <c r="AK10722" s="22"/>
      <c r="AL10722" s="22"/>
      <c r="AM10722" s="22"/>
      <c r="AN10722" s="22"/>
    </row>
    <row r="10723" spans="37:40">
      <c r="AK10723" s="22"/>
      <c r="AL10723" s="22"/>
      <c r="AM10723" s="22"/>
      <c r="AN10723" s="22"/>
    </row>
    <row r="10724" spans="37:40">
      <c r="AK10724" s="22"/>
      <c r="AL10724" s="22"/>
      <c r="AM10724" s="22"/>
      <c r="AN10724" s="22"/>
    </row>
    <row r="10725" spans="37:40">
      <c r="AK10725" s="22"/>
      <c r="AL10725" s="22"/>
      <c r="AM10725" s="22"/>
      <c r="AN10725" s="22"/>
    </row>
    <row r="10726" spans="37:40">
      <c r="AK10726" s="22"/>
      <c r="AL10726" s="22"/>
      <c r="AM10726" s="22"/>
      <c r="AN10726" s="22"/>
    </row>
    <row r="10727" spans="37:40">
      <c r="AK10727" s="22"/>
      <c r="AL10727" s="22"/>
      <c r="AM10727" s="22"/>
      <c r="AN10727" s="22"/>
    </row>
    <row r="10728" spans="37:40">
      <c r="AK10728" s="22"/>
      <c r="AL10728" s="22"/>
      <c r="AM10728" s="22"/>
      <c r="AN10728" s="22"/>
    </row>
    <row r="10729" spans="37:40">
      <c r="AK10729" s="22"/>
      <c r="AL10729" s="22"/>
      <c r="AM10729" s="22"/>
      <c r="AN10729" s="22"/>
    </row>
    <row r="10730" spans="37:40">
      <c r="AK10730" s="22"/>
      <c r="AL10730" s="22"/>
      <c r="AM10730" s="22"/>
      <c r="AN10730" s="22"/>
    </row>
    <row r="10731" spans="37:40">
      <c r="AK10731" s="22"/>
      <c r="AL10731" s="22"/>
      <c r="AM10731" s="22"/>
      <c r="AN10731" s="22"/>
    </row>
    <row r="10732" spans="37:40">
      <c r="AK10732" s="22"/>
      <c r="AL10732" s="22"/>
      <c r="AM10732" s="22"/>
      <c r="AN10732" s="22"/>
    </row>
    <row r="10733" spans="37:40">
      <c r="AK10733" s="22"/>
      <c r="AL10733" s="22"/>
      <c r="AM10733" s="22"/>
      <c r="AN10733" s="22"/>
    </row>
    <row r="10734" spans="37:40">
      <c r="AK10734" s="22"/>
      <c r="AL10734" s="22"/>
      <c r="AM10734" s="22"/>
      <c r="AN10734" s="22"/>
    </row>
    <row r="10735" spans="37:40">
      <c r="AK10735" s="22"/>
      <c r="AL10735" s="22"/>
      <c r="AM10735" s="22"/>
      <c r="AN10735" s="22"/>
    </row>
    <row r="10736" spans="37:40">
      <c r="AK10736" s="22"/>
      <c r="AL10736" s="22"/>
      <c r="AM10736" s="22"/>
      <c r="AN10736" s="22"/>
    </row>
    <row r="10737" spans="37:40">
      <c r="AK10737" s="22"/>
      <c r="AL10737" s="22"/>
      <c r="AM10737" s="22"/>
      <c r="AN10737" s="22"/>
    </row>
    <row r="10738" spans="37:40">
      <c r="AK10738" s="22"/>
      <c r="AL10738" s="22"/>
      <c r="AM10738" s="22"/>
      <c r="AN10738" s="22"/>
    </row>
    <row r="10739" spans="37:40">
      <c r="AK10739" s="22"/>
      <c r="AL10739" s="22"/>
      <c r="AM10739" s="22"/>
      <c r="AN10739" s="22"/>
    </row>
    <row r="10740" spans="37:40">
      <c r="AK10740" s="22"/>
      <c r="AL10740" s="22"/>
      <c r="AM10740" s="22"/>
      <c r="AN10740" s="22"/>
    </row>
    <row r="10741" spans="37:40">
      <c r="AK10741" s="22"/>
      <c r="AL10741" s="22"/>
      <c r="AM10741" s="22"/>
      <c r="AN10741" s="22"/>
    </row>
    <row r="10742" spans="37:40">
      <c r="AK10742" s="22"/>
      <c r="AL10742" s="22"/>
      <c r="AM10742" s="22"/>
      <c r="AN10742" s="22"/>
    </row>
    <row r="10743" spans="37:40">
      <c r="AK10743" s="22"/>
      <c r="AL10743" s="22"/>
      <c r="AM10743" s="22"/>
      <c r="AN10743" s="22"/>
    </row>
    <row r="10744" spans="37:40">
      <c r="AK10744" s="22"/>
      <c r="AL10744" s="22"/>
      <c r="AM10744" s="22"/>
      <c r="AN10744" s="22"/>
    </row>
    <row r="10745" spans="37:40">
      <c r="AK10745" s="22"/>
      <c r="AL10745" s="22"/>
      <c r="AM10745" s="22"/>
      <c r="AN10745" s="22"/>
    </row>
    <row r="10746" spans="37:40">
      <c r="AK10746" s="22"/>
      <c r="AL10746" s="22"/>
      <c r="AM10746" s="22"/>
      <c r="AN10746" s="22"/>
    </row>
    <row r="10747" spans="37:40">
      <c r="AK10747" s="22"/>
      <c r="AL10747" s="22"/>
      <c r="AM10747" s="22"/>
      <c r="AN10747" s="22"/>
    </row>
    <row r="10748" spans="37:40">
      <c r="AK10748" s="22"/>
      <c r="AL10748" s="22"/>
      <c r="AM10748" s="22"/>
      <c r="AN10748" s="22"/>
    </row>
    <row r="10749" spans="37:40">
      <c r="AK10749" s="22"/>
      <c r="AL10749" s="22"/>
      <c r="AM10749" s="22"/>
      <c r="AN10749" s="22"/>
    </row>
    <row r="10750" spans="37:40">
      <c r="AK10750" s="22"/>
      <c r="AL10750" s="22"/>
      <c r="AM10750" s="22"/>
      <c r="AN10750" s="22"/>
    </row>
    <row r="10751" spans="37:40">
      <c r="AK10751" s="22"/>
      <c r="AL10751" s="22"/>
      <c r="AM10751" s="22"/>
      <c r="AN10751" s="22"/>
    </row>
    <row r="10752" spans="37:40">
      <c r="AK10752" s="22"/>
      <c r="AL10752" s="22"/>
      <c r="AM10752" s="22"/>
      <c r="AN10752" s="22"/>
    </row>
    <row r="10753" spans="37:40">
      <c r="AK10753" s="22"/>
      <c r="AL10753" s="22"/>
      <c r="AM10753" s="22"/>
      <c r="AN10753" s="22"/>
    </row>
    <row r="10754" spans="37:40">
      <c r="AK10754" s="22"/>
      <c r="AL10754" s="22"/>
      <c r="AM10754" s="22"/>
      <c r="AN10754" s="22"/>
    </row>
    <row r="10755" spans="37:40">
      <c r="AK10755" s="22"/>
      <c r="AL10755" s="22"/>
      <c r="AM10755" s="22"/>
      <c r="AN10755" s="22"/>
    </row>
    <row r="10756" spans="37:40">
      <c r="AK10756" s="22"/>
      <c r="AL10756" s="22"/>
      <c r="AM10756" s="22"/>
      <c r="AN10756" s="22"/>
    </row>
    <row r="10757" spans="37:40">
      <c r="AK10757" s="22"/>
      <c r="AL10757" s="22"/>
      <c r="AM10757" s="22"/>
      <c r="AN10757" s="22"/>
    </row>
    <row r="10758" spans="37:40">
      <c r="AK10758" s="22"/>
      <c r="AL10758" s="22"/>
      <c r="AM10758" s="22"/>
      <c r="AN10758" s="22"/>
    </row>
    <row r="10759" spans="37:40">
      <c r="AK10759" s="22"/>
      <c r="AL10759" s="22"/>
      <c r="AM10759" s="22"/>
      <c r="AN10759" s="22"/>
    </row>
    <row r="10760" spans="37:40">
      <c r="AK10760" s="22"/>
      <c r="AL10760" s="22"/>
      <c r="AM10760" s="22"/>
      <c r="AN10760" s="22"/>
    </row>
    <row r="10761" spans="37:40">
      <c r="AK10761" s="22"/>
      <c r="AL10761" s="22"/>
      <c r="AM10761" s="22"/>
      <c r="AN10761" s="22"/>
    </row>
    <row r="10762" spans="37:40">
      <c r="AK10762" s="22"/>
      <c r="AL10762" s="22"/>
      <c r="AM10762" s="22"/>
      <c r="AN10762" s="22"/>
    </row>
    <row r="10763" spans="37:40">
      <c r="AK10763" s="22"/>
      <c r="AL10763" s="22"/>
      <c r="AM10763" s="22"/>
      <c r="AN10763" s="22"/>
    </row>
    <row r="10764" spans="37:40">
      <c r="AK10764" s="22"/>
      <c r="AL10764" s="22"/>
      <c r="AM10764" s="22"/>
      <c r="AN10764" s="22"/>
    </row>
    <row r="10765" spans="37:40">
      <c r="AK10765" s="22"/>
      <c r="AL10765" s="22"/>
      <c r="AM10765" s="22"/>
      <c r="AN10765" s="22"/>
    </row>
    <row r="10766" spans="37:40">
      <c r="AK10766" s="22"/>
      <c r="AL10766" s="22"/>
      <c r="AM10766" s="22"/>
      <c r="AN10766" s="22"/>
    </row>
    <row r="10767" spans="37:40">
      <c r="AK10767" s="22"/>
      <c r="AL10767" s="22"/>
      <c r="AM10767" s="22"/>
      <c r="AN10767" s="22"/>
    </row>
    <row r="10768" spans="37:40">
      <c r="AK10768" s="22"/>
      <c r="AL10768" s="22"/>
      <c r="AM10768" s="22"/>
      <c r="AN10768" s="22"/>
    </row>
    <row r="10769" spans="37:40">
      <c r="AK10769" s="22"/>
      <c r="AL10769" s="22"/>
      <c r="AM10769" s="22"/>
      <c r="AN10769" s="22"/>
    </row>
    <row r="10770" spans="37:40">
      <c r="AK10770" s="22"/>
      <c r="AL10770" s="22"/>
      <c r="AM10770" s="22"/>
      <c r="AN10770" s="22"/>
    </row>
    <row r="10771" spans="37:40">
      <c r="AK10771" s="22"/>
      <c r="AL10771" s="22"/>
      <c r="AM10771" s="22"/>
      <c r="AN10771" s="22"/>
    </row>
    <row r="10772" spans="37:40">
      <c r="AK10772" s="22"/>
      <c r="AL10772" s="22"/>
      <c r="AM10772" s="22"/>
      <c r="AN10772" s="22"/>
    </row>
    <row r="10773" spans="37:40">
      <c r="AK10773" s="22"/>
      <c r="AL10773" s="22"/>
      <c r="AM10773" s="22"/>
      <c r="AN10773" s="22"/>
    </row>
    <row r="10774" spans="37:40">
      <c r="AK10774" s="22"/>
      <c r="AL10774" s="22"/>
      <c r="AM10774" s="22"/>
      <c r="AN10774" s="22"/>
    </row>
    <row r="10775" spans="37:40">
      <c r="AK10775" s="22"/>
      <c r="AL10775" s="22"/>
      <c r="AM10775" s="22"/>
      <c r="AN10775" s="22"/>
    </row>
    <row r="10776" spans="37:40">
      <c r="AK10776" s="22"/>
      <c r="AL10776" s="22"/>
      <c r="AM10776" s="22"/>
      <c r="AN10776" s="22"/>
    </row>
    <row r="10777" spans="37:40">
      <c r="AK10777" s="22"/>
      <c r="AL10777" s="22"/>
      <c r="AM10777" s="22"/>
      <c r="AN10777" s="22"/>
    </row>
    <row r="10778" spans="37:40">
      <c r="AK10778" s="22"/>
      <c r="AL10778" s="22"/>
      <c r="AM10778" s="22"/>
      <c r="AN10778" s="22"/>
    </row>
    <row r="10779" spans="37:40">
      <c r="AK10779" s="22"/>
      <c r="AL10779" s="22"/>
      <c r="AM10779" s="22"/>
      <c r="AN10779" s="22"/>
    </row>
    <row r="10780" spans="37:40">
      <c r="AK10780" s="22"/>
      <c r="AL10780" s="22"/>
      <c r="AM10780" s="22"/>
      <c r="AN10780" s="22"/>
    </row>
    <row r="10781" spans="37:40">
      <c r="AK10781" s="22"/>
      <c r="AL10781" s="22"/>
      <c r="AM10781" s="22"/>
      <c r="AN10781" s="22"/>
    </row>
    <row r="10782" spans="37:40">
      <c r="AK10782" s="22"/>
      <c r="AL10782" s="22"/>
      <c r="AM10782" s="22"/>
      <c r="AN10782" s="22"/>
    </row>
    <row r="10783" spans="37:40">
      <c r="AK10783" s="22"/>
      <c r="AL10783" s="22"/>
      <c r="AM10783" s="22"/>
      <c r="AN10783" s="22"/>
    </row>
    <row r="10784" spans="37:40">
      <c r="AK10784" s="22"/>
      <c r="AL10784" s="22"/>
      <c r="AM10784" s="22"/>
      <c r="AN10784" s="22"/>
    </row>
    <row r="10785" spans="37:40">
      <c r="AK10785" s="22"/>
      <c r="AL10785" s="22"/>
      <c r="AM10785" s="22"/>
      <c r="AN10785" s="22"/>
    </row>
    <row r="10786" spans="37:40">
      <c r="AK10786" s="22"/>
      <c r="AL10786" s="22"/>
      <c r="AM10786" s="22"/>
      <c r="AN10786" s="22"/>
    </row>
    <row r="10787" spans="37:40">
      <c r="AK10787" s="22"/>
      <c r="AL10787" s="22"/>
      <c r="AM10787" s="22"/>
      <c r="AN10787" s="22"/>
    </row>
    <row r="10788" spans="37:40">
      <c r="AK10788" s="22"/>
      <c r="AL10788" s="22"/>
      <c r="AM10788" s="22"/>
      <c r="AN10788" s="22"/>
    </row>
    <row r="10789" spans="37:40">
      <c r="AK10789" s="22"/>
      <c r="AL10789" s="22"/>
      <c r="AM10789" s="22"/>
      <c r="AN10789" s="22"/>
    </row>
    <row r="10790" spans="37:40">
      <c r="AK10790" s="22"/>
      <c r="AL10790" s="22"/>
      <c r="AM10790" s="22"/>
      <c r="AN10790" s="22"/>
    </row>
    <row r="10791" spans="37:40">
      <c r="AK10791" s="22"/>
      <c r="AL10791" s="22"/>
      <c r="AM10791" s="22"/>
      <c r="AN10791" s="22"/>
    </row>
    <row r="10792" spans="37:40">
      <c r="AK10792" s="22"/>
      <c r="AL10792" s="22"/>
      <c r="AM10792" s="22"/>
      <c r="AN10792" s="22"/>
    </row>
    <row r="10793" spans="37:40">
      <c r="AK10793" s="22"/>
      <c r="AL10793" s="22"/>
      <c r="AM10793" s="22"/>
      <c r="AN10793" s="22"/>
    </row>
    <row r="10794" spans="37:40">
      <c r="AK10794" s="22"/>
      <c r="AL10794" s="22"/>
      <c r="AM10794" s="22"/>
      <c r="AN10794" s="22"/>
    </row>
    <row r="10795" spans="37:40">
      <c r="AK10795" s="22"/>
      <c r="AL10795" s="22"/>
      <c r="AM10795" s="22"/>
      <c r="AN10795" s="22"/>
    </row>
    <row r="10796" spans="37:40">
      <c r="AK10796" s="22"/>
      <c r="AL10796" s="22"/>
      <c r="AM10796" s="22"/>
      <c r="AN10796" s="22"/>
    </row>
    <row r="10797" spans="37:40">
      <c r="AK10797" s="22"/>
      <c r="AL10797" s="22"/>
      <c r="AM10797" s="22"/>
      <c r="AN10797" s="22"/>
    </row>
    <row r="10798" spans="37:40">
      <c r="AK10798" s="22"/>
      <c r="AL10798" s="22"/>
      <c r="AM10798" s="22"/>
      <c r="AN10798" s="22"/>
    </row>
    <row r="10799" spans="37:40">
      <c r="AK10799" s="22"/>
      <c r="AL10799" s="22"/>
      <c r="AM10799" s="22"/>
      <c r="AN10799" s="22"/>
    </row>
    <row r="10800" spans="37:40">
      <c r="AK10800" s="22"/>
      <c r="AL10800" s="22"/>
      <c r="AM10800" s="22"/>
      <c r="AN10800" s="22"/>
    </row>
    <row r="10801" spans="37:40">
      <c r="AK10801" s="22"/>
      <c r="AL10801" s="22"/>
      <c r="AM10801" s="22"/>
      <c r="AN10801" s="22"/>
    </row>
    <row r="10802" spans="37:40">
      <c r="AK10802" s="22"/>
      <c r="AL10802" s="22"/>
      <c r="AM10802" s="22"/>
      <c r="AN10802" s="22"/>
    </row>
    <row r="10803" spans="37:40">
      <c r="AK10803" s="22"/>
      <c r="AL10803" s="22"/>
      <c r="AM10803" s="22"/>
      <c r="AN10803" s="22"/>
    </row>
    <row r="10804" spans="37:40">
      <c r="AK10804" s="22"/>
      <c r="AL10804" s="22"/>
      <c r="AM10804" s="22"/>
      <c r="AN10804" s="22"/>
    </row>
    <row r="10805" spans="37:40">
      <c r="AK10805" s="22"/>
      <c r="AL10805" s="22"/>
      <c r="AM10805" s="22"/>
      <c r="AN10805" s="22"/>
    </row>
    <row r="10806" spans="37:40">
      <c r="AK10806" s="22"/>
      <c r="AL10806" s="22"/>
      <c r="AM10806" s="22"/>
      <c r="AN10806" s="22"/>
    </row>
    <row r="10807" spans="37:40">
      <c r="AK10807" s="22"/>
      <c r="AL10807" s="22"/>
      <c r="AM10807" s="22"/>
      <c r="AN10807" s="22"/>
    </row>
    <row r="10808" spans="37:40">
      <c r="AK10808" s="22"/>
      <c r="AL10808" s="22"/>
      <c r="AM10808" s="22"/>
      <c r="AN10808" s="22"/>
    </row>
    <row r="10809" spans="37:40">
      <c r="AK10809" s="22"/>
      <c r="AL10809" s="22"/>
      <c r="AM10809" s="22"/>
      <c r="AN10809" s="22"/>
    </row>
    <row r="10810" spans="37:40">
      <c r="AK10810" s="22"/>
      <c r="AL10810" s="22"/>
      <c r="AM10810" s="22"/>
      <c r="AN10810" s="22"/>
    </row>
    <row r="10811" spans="37:40">
      <c r="AK10811" s="22"/>
      <c r="AL10811" s="22"/>
      <c r="AM10811" s="22"/>
      <c r="AN10811" s="22"/>
    </row>
    <row r="10812" spans="37:40">
      <c r="AK10812" s="22"/>
      <c r="AL10812" s="22"/>
      <c r="AM10812" s="22"/>
      <c r="AN10812" s="22"/>
    </row>
    <row r="10813" spans="37:40">
      <c r="AK10813" s="22"/>
      <c r="AL10813" s="22"/>
      <c r="AM10813" s="22"/>
      <c r="AN10813" s="22"/>
    </row>
    <row r="10814" spans="37:40">
      <c r="AK10814" s="22"/>
      <c r="AL10814" s="22"/>
      <c r="AM10814" s="22"/>
      <c r="AN10814" s="22"/>
    </row>
    <row r="10815" spans="37:40">
      <c r="AK10815" s="22"/>
      <c r="AL10815" s="22"/>
      <c r="AM10815" s="22"/>
      <c r="AN10815" s="22"/>
    </row>
    <row r="10816" spans="37:40">
      <c r="AK10816" s="22"/>
      <c r="AL10816" s="22"/>
      <c r="AM10816" s="22"/>
      <c r="AN10816" s="22"/>
    </row>
    <row r="10817" spans="37:40">
      <c r="AK10817" s="22"/>
      <c r="AL10817" s="22"/>
      <c r="AM10817" s="22"/>
      <c r="AN10817" s="22"/>
    </row>
    <row r="10818" spans="37:40">
      <c r="AK10818" s="22"/>
      <c r="AL10818" s="22"/>
      <c r="AM10818" s="22"/>
      <c r="AN10818" s="22"/>
    </row>
    <row r="10819" spans="37:40">
      <c r="AK10819" s="22"/>
      <c r="AL10819" s="22"/>
      <c r="AM10819" s="22"/>
      <c r="AN10819" s="22"/>
    </row>
    <row r="10820" spans="37:40">
      <c r="AK10820" s="22"/>
      <c r="AL10820" s="22"/>
      <c r="AM10820" s="22"/>
      <c r="AN10820" s="22"/>
    </row>
    <row r="10821" spans="37:40">
      <c r="AK10821" s="22"/>
      <c r="AL10821" s="22"/>
      <c r="AM10821" s="22"/>
      <c r="AN10821" s="22"/>
    </row>
    <row r="10822" spans="37:40">
      <c r="AK10822" s="22"/>
      <c r="AL10822" s="22"/>
      <c r="AM10822" s="22"/>
      <c r="AN10822" s="22"/>
    </row>
    <row r="10823" spans="37:40">
      <c r="AK10823" s="22"/>
      <c r="AL10823" s="22"/>
      <c r="AM10823" s="22"/>
      <c r="AN10823" s="22"/>
    </row>
    <row r="10824" spans="37:40">
      <c r="AK10824" s="22"/>
      <c r="AL10824" s="22"/>
      <c r="AM10824" s="22"/>
      <c r="AN10824" s="22"/>
    </row>
    <row r="10825" spans="37:40">
      <c r="AK10825" s="22"/>
      <c r="AL10825" s="22"/>
      <c r="AM10825" s="22"/>
      <c r="AN10825" s="22"/>
    </row>
    <row r="10826" spans="37:40">
      <c r="AK10826" s="22"/>
      <c r="AL10826" s="22"/>
      <c r="AM10826" s="22"/>
      <c r="AN10826" s="22"/>
    </row>
    <row r="10827" spans="37:40">
      <c r="AK10827" s="22"/>
      <c r="AL10827" s="22"/>
      <c r="AM10827" s="22"/>
      <c r="AN10827" s="22"/>
    </row>
    <row r="10828" spans="37:40">
      <c r="AK10828" s="22"/>
      <c r="AL10828" s="22"/>
      <c r="AM10828" s="22"/>
      <c r="AN10828" s="22"/>
    </row>
    <row r="10829" spans="37:40">
      <c r="AK10829" s="22"/>
      <c r="AL10829" s="22"/>
      <c r="AM10829" s="22"/>
      <c r="AN10829" s="22"/>
    </row>
    <row r="10830" spans="37:40">
      <c r="AK10830" s="22"/>
      <c r="AL10830" s="22"/>
      <c r="AM10830" s="22"/>
      <c r="AN10830" s="22"/>
    </row>
    <row r="10831" spans="37:40">
      <c r="AK10831" s="22"/>
      <c r="AL10831" s="22"/>
      <c r="AM10831" s="22"/>
      <c r="AN10831" s="22"/>
    </row>
    <row r="10832" spans="37:40">
      <c r="AK10832" s="22"/>
      <c r="AL10832" s="22"/>
      <c r="AM10832" s="22"/>
      <c r="AN10832" s="22"/>
    </row>
    <row r="10833" spans="37:40">
      <c r="AK10833" s="22"/>
      <c r="AL10833" s="22"/>
      <c r="AM10833" s="22"/>
      <c r="AN10833" s="22"/>
    </row>
    <row r="10834" spans="37:40">
      <c r="AK10834" s="22"/>
      <c r="AL10834" s="22"/>
      <c r="AM10834" s="22"/>
      <c r="AN10834" s="22"/>
    </row>
    <row r="10835" spans="37:40">
      <c r="AK10835" s="22"/>
      <c r="AL10835" s="22"/>
      <c r="AM10835" s="22"/>
      <c r="AN10835" s="22"/>
    </row>
    <row r="10836" spans="37:40">
      <c r="AK10836" s="22"/>
      <c r="AL10836" s="22"/>
      <c r="AM10836" s="22"/>
      <c r="AN10836" s="22"/>
    </row>
    <row r="10837" spans="37:40">
      <c r="AK10837" s="22"/>
      <c r="AL10837" s="22"/>
      <c r="AM10837" s="22"/>
      <c r="AN10837" s="22"/>
    </row>
    <row r="10838" spans="37:40">
      <c r="AK10838" s="22"/>
      <c r="AL10838" s="22"/>
      <c r="AM10838" s="22"/>
      <c r="AN10838" s="22"/>
    </row>
    <row r="10839" spans="37:40">
      <c r="AK10839" s="22"/>
      <c r="AL10839" s="22"/>
      <c r="AM10839" s="22"/>
      <c r="AN10839" s="22"/>
    </row>
    <row r="10840" spans="37:40">
      <c r="AK10840" s="22"/>
      <c r="AL10840" s="22"/>
      <c r="AM10840" s="22"/>
      <c r="AN10840" s="22"/>
    </row>
    <row r="10841" spans="37:40">
      <c r="AK10841" s="22"/>
      <c r="AL10841" s="22"/>
      <c r="AM10841" s="22"/>
      <c r="AN10841" s="22"/>
    </row>
    <row r="10842" spans="37:40">
      <c r="AK10842" s="22"/>
      <c r="AL10842" s="22"/>
      <c r="AM10842" s="22"/>
      <c r="AN10842" s="22"/>
    </row>
    <row r="10843" spans="37:40">
      <c r="AK10843" s="22"/>
      <c r="AL10843" s="22"/>
      <c r="AM10843" s="22"/>
      <c r="AN10843" s="22"/>
    </row>
    <row r="10844" spans="37:40">
      <c r="AK10844" s="22"/>
      <c r="AL10844" s="22"/>
      <c r="AM10844" s="22"/>
      <c r="AN10844" s="22"/>
    </row>
    <row r="10845" spans="37:40">
      <c r="AK10845" s="22"/>
      <c r="AL10845" s="22"/>
      <c r="AM10845" s="22"/>
      <c r="AN10845" s="22"/>
    </row>
    <row r="10846" spans="37:40">
      <c r="AK10846" s="22"/>
      <c r="AL10846" s="22"/>
      <c r="AM10846" s="22"/>
      <c r="AN10846" s="22"/>
    </row>
    <row r="10847" spans="37:40">
      <c r="AK10847" s="22"/>
      <c r="AL10847" s="22"/>
      <c r="AM10847" s="22"/>
      <c r="AN10847" s="22"/>
    </row>
    <row r="10848" spans="37:40">
      <c r="AK10848" s="22"/>
      <c r="AL10848" s="22"/>
      <c r="AM10848" s="22"/>
      <c r="AN10848" s="22"/>
    </row>
    <row r="10849" spans="37:40">
      <c r="AK10849" s="22"/>
      <c r="AL10849" s="22"/>
      <c r="AM10849" s="22"/>
      <c r="AN10849" s="22"/>
    </row>
    <row r="10850" spans="37:40">
      <c r="AK10850" s="22"/>
      <c r="AL10850" s="22"/>
      <c r="AM10850" s="22"/>
      <c r="AN10850" s="22"/>
    </row>
    <row r="10851" spans="37:40">
      <c r="AK10851" s="22"/>
      <c r="AL10851" s="22"/>
      <c r="AM10851" s="22"/>
      <c r="AN10851" s="22"/>
    </row>
    <row r="10852" spans="37:40">
      <c r="AK10852" s="22"/>
      <c r="AL10852" s="22"/>
      <c r="AM10852" s="22"/>
      <c r="AN10852" s="22"/>
    </row>
    <row r="10853" spans="37:40">
      <c r="AK10853" s="22"/>
      <c r="AL10853" s="22"/>
      <c r="AM10853" s="22"/>
      <c r="AN10853" s="22"/>
    </row>
    <row r="10854" spans="37:40">
      <c r="AK10854" s="22"/>
      <c r="AL10854" s="22"/>
      <c r="AM10854" s="22"/>
      <c r="AN10854" s="22"/>
    </row>
    <row r="10855" spans="37:40">
      <c r="AK10855" s="22"/>
      <c r="AL10855" s="22"/>
      <c r="AM10855" s="22"/>
      <c r="AN10855" s="22"/>
    </row>
    <row r="10856" spans="37:40">
      <c r="AK10856" s="22"/>
      <c r="AL10856" s="22"/>
      <c r="AM10856" s="22"/>
      <c r="AN10856" s="22"/>
    </row>
    <row r="10857" spans="37:40">
      <c r="AK10857" s="22"/>
      <c r="AL10857" s="22"/>
      <c r="AM10857" s="22"/>
      <c r="AN10857" s="22"/>
    </row>
    <row r="10858" spans="37:40">
      <c r="AK10858" s="22"/>
      <c r="AL10858" s="22"/>
      <c r="AM10858" s="22"/>
      <c r="AN10858" s="22"/>
    </row>
    <row r="10859" spans="37:40">
      <c r="AK10859" s="22"/>
      <c r="AL10859" s="22"/>
      <c r="AM10859" s="22"/>
      <c r="AN10859" s="22"/>
    </row>
    <row r="10860" spans="37:40">
      <c r="AK10860" s="22"/>
      <c r="AL10860" s="22"/>
      <c r="AM10860" s="22"/>
      <c r="AN10860" s="22"/>
    </row>
    <row r="10861" spans="37:40">
      <c r="AK10861" s="22"/>
      <c r="AL10861" s="22"/>
      <c r="AM10861" s="22"/>
      <c r="AN10861" s="22"/>
    </row>
    <row r="10862" spans="37:40">
      <c r="AK10862" s="22"/>
      <c r="AL10862" s="22"/>
      <c r="AM10862" s="22"/>
      <c r="AN10862" s="22"/>
    </row>
    <row r="10863" spans="37:40">
      <c r="AK10863" s="22"/>
      <c r="AL10863" s="22"/>
      <c r="AM10863" s="22"/>
      <c r="AN10863" s="22"/>
    </row>
    <row r="10864" spans="37:40">
      <c r="AK10864" s="22"/>
      <c r="AL10864" s="22"/>
      <c r="AM10864" s="22"/>
      <c r="AN10864" s="22"/>
    </row>
    <row r="10865" spans="37:40">
      <c r="AK10865" s="22"/>
      <c r="AL10865" s="22"/>
      <c r="AM10865" s="22"/>
      <c r="AN10865" s="22"/>
    </row>
    <row r="10866" spans="37:40">
      <c r="AK10866" s="22"/>
      <c r="AL10866" s="22"/>
      <c r="AM10866" s="22"/>
      <c r="AN10866" s="22"/>
    </row>
    <row r="10867" spans="37:40">
      <c r="AK10867" s="22"/>
      <c r="AL10867" s="22"/>
      <c r="AM10867" s="22"/>
      <c r="AN10867" s="22"/>
    </row>
    <row r="10868" spans="37:40">
      <c r="AK10868" s="22"/>
      <c r="AL10868" s="22"/>
      <c r="AM10868" s="22"/>
      <c r="AN10868" s="22"/>
    </row>
    <row r="10869" spans="37:40">
      <c r="AK10869" s="22"/>
      <c r="AL10869" s="22"/>
      <c r="AM10869" s="22"/>
      <c r="AN10869" s="22"/>
    </row>
    <row r="10870" spans="37:40">
      <c r="AK10870" s="22"/>
      <c r="AL10870" s="22"/>
      <c r="AM10870" s="22"/>
      <c r="AN10870" s="22"/>
    </row>
    <row r="10871" spans="37:40">
      <c r="AK10871" s="22"/>
      <c r="AL10871" s="22"/>
      <c r="AM10871" s="22"/>
      <c r="AN10871" s="22"/>
    </row>
    <row r="10872" spans="37:40">
      <c r="AK10872" s="22"/>
      <c r="AL10872" s="22"/>
      <c r="AM10872" s="22"/>
      <c r="AN10872" s="22"/>
    </row>
    <row r="10873" spans="37:40">
      <c r="AK10873" s="22"/>
      <c r="AL10873" s="22"/>
      <c r="AM10873" s="22"/>
      <c r="AN10873" s="22"/>
    </row>
    <row r="10874" spans="37:40">
      <c r="AK10874" s="22"/>
      <c r="AL10874" s="22"/>
      <c r="AM10874" s="22"/>
      <c r="AN10874" s="22"/>
    </row>
    <row r="10875" spans="37:40">
      <c r="AK10875" s="22"/>
      <c r="AL10875" s="22"/>
      <c r="AM10875" s="22"/>
      <c r="AN10875" s="22"/>
    </row>
    <row r="10876" spans="37:40">
      <c r="AK10876" s="22"/>
      <c r="AL10876" s="22"/>
      <c r="AM10876" s="22"/>
      <c r="AN10876" s="22"/>
    </row>
    <row r="10877" spans="37:40">
      <c r="AK10877" s="22"/>
      <c r="AL10877" s="22"/>
      <c r="AM10877" s="22"/>
      <c r="AN10877" s="22"/>
    </row>
    <row r="10878" spans="37:40">
      <c r="AK10878" s="22"/>
      <c r="AL10878" s="22"/>
      <c r="AM10878" s="22"/>
      <c r="AN10878" s="22"/>
    </row>
    <row r="10879" spans="37:40">
      <c r="AK10879" s="22"/>
      <c r="AL10879" s="22"/>
      <c r="AM10879" s="22"/>
      <c r="AN10879" s="22"/>
    </row>
    <row r="10880" spans="37:40">
      <c r="AK10880" s="22"/>
      <c r="AL10880" s="22"/>
      <c r="AM10880" s="22"/>
      <c r="AN10880" s="22"/>
    </row>
    <row r="10881" spans="37:40">
      <c r="AK10881" s="22"/>
      <c r="AL10881" s="22"/>
      <c r="AM10881" s="22"/>
      <c r="AN10881" s="22"/>
    </row>
    <row r="10882" spans="37:40">
      <c r="AK10882" s="22"/>
      <c r="AL10882" s="22"/>
      <c r="AM10882" s="22"/>
      <c r="AN10882" s="22"/>
    </row>
    <row r="10883" spans="37:40">
      <c r="AK10883" s="22"/>
      <c r="AL10883" s="22"/>
      <c r="AM10883" s="22"/>
      <c r="AN10883" s="22"/>
    </row>
    <row r="10884" spans="37:40">
      <c r="AK10884" s="22"/>
      <c r="AL10884" s="22"/>
      <c r="AM10884" s="22"/>
      <c r="AN10884" s="22"/>
    </row>
    <row r="10885" spans="37:40">
      <c r="AK10885" s="22"/>
      <c r="AL10885" s="22"/>
      <c r="AM10885" s="22"/>
      <c r="AN10885" s="22"/>
    </row>
    <row r="10886" spans="37:40">
      <c r="AK10886" s="22"/>
      <c r="AL10886" s="22"/>
      <c r="AM10886" s="22"/>
      <c r="AN10886" s="22"/>
    </row>
    <row r="10887" spans="37:40">
      <c r="AK10887" s="22"/>
      <c r="AL10887" s="22"/>
      <c r="AM10887" s="22"/>
      <c r="AN10887" s="22"/>
    </row>
    <row r="10888" spans="37:40">
      <c r="AK10888" s="22"/>
      <c r="AL10888" s="22"/>
      <c r="AM10888" s="22"/>
      <c r="AN10888" s="22"/>
    </row>
    <row r="10889" spans="37:40">
      <c r="AK10889" s="22"/>
      <c r="AL10889" s="22"/>
      <c r="AM10889" s="22"/>
      <c r="AN10889" s="22"/>
    </row>
    <row r="10890" spans="37:40">
      <c r="AK10890" s="22"/>
      <c r="AL10890" s="22"/>
      <c r="AM10890" s="22"/>
      <c r="AN10890" s="22"/>
    </row>
    <row r="10891" spans="37:40">
      <c r="AK10891" s="22"/>
      <c r="AL10891" s="22"/>
      <c r="AM10891" s="22"/>
      <c r="AN10891" s="22"/>
    </row>
    <row r="10892" spans="37:40">
      <c r="AK10892" s="22"/>
      <c r="AL10892" s="22"/>
      <c r="AM10892" s="22"/>
      <c r="AN10892" s="22"/>
    </row>
    <row r="10893" spans="37:40">
      <c r="AK10893" s="22"/>
      <c r="AL10893" s="22"/>
      <c r="AM10893" s="22"/>
      <c r="AN10893" s="22"/>
    </row>
    <row r="10894" spans="37:40">
      <c r="AK10894" s="22"/>
      <c r="AL10894" s="22"/>
      <c r="AM10894" s="22"/>
      <c r="AN10894" s="22"/>
    </row>
    <row r="10895" spans="37:40">
      <c r="AK10895" s="22"/>
      <c r="AL10895" s="22"/>
      <c r="AM10895" s="22"/>
      <c r="AN10895" s="22"/>
    </row>
    <row r="10896" spans="37:40">
      <c r="AK10896" s="22"/>
      <c r="AL10896" s="22"/>
      <c r="AM10896" s="22"/>
      <c r="AN10896" s="22"/>
    </row>
    <row r="10897" spans="37:40">
      <c r="AK10897" s="22"/>
      <c r="AL10897" s="22"/>
      <c r="AM10897" s="22"/>
      <c r="AN10897" s="22"/>
    </row>
    <row r="10898" spans="37:40">
      <c r="AK10898" s="22"/>
      <c r="AL10898" s="22"/>
      <c r="AM10898" s="22"/>
      <c r="AN10898" s="22"/>
    </row>
    <row r="10899" spans="37:40">
      <c r="AK10899" s="22"/>
      <c r="AL10899" s="22"/>
      <c r="AM10899" s="22"/>
      <c r="AN10899" s="22"/>
    </row>
    <row r="10900" spans="37:40">
      <c r="AK10900" s="22"/>
      <c r="AL10900" s="22"/>
      <c r="AM10900" s="22"/>
      <c r="AN10900" s="22"/>
    </row>
    <row r="10901" spans="37:40">
      <c r="AK10901" s="22"/>
      <c r="AL10901" s="22"/>
      <c r="AM10901" s="22"/>
      <c r="AN10901" s="22"/>
    </row>
    <row r="10902" spans="37:40">
      <c r="AK10902" s="22"/>
      <c r="AL10902" s="22"/>
      <c r="AM10902" s="22"/>
      <c r="AN10902" s="22"/>
    </row>
    <row r="10903" spans="37:40">
      <c r="AK10903" s="22"/>
      <c r="AL10903" s="22"/>
      <c r="AM10903" s="22"/>
      <c r="AN10903" s="22"/>
    </row>
    <row r="10904" spans="37:40">
      <c r="AK10904" s="22"/>
      <c r="AL10904" s="22"/>
      <c r="AM10904" s="22"/>
      <c r="AN10904" s="22"/>
    </row>
    <row r="10905" spans="37:40">
      <c r="AK10905" s="22"/>
      <c r="AL10905" s="22"/>
      <c r="AM10905" s="22"/>
      <c r="AN10905" s="22"/>
    </row>
    <row r="10906" spans="37:40">
      <c r="AK10906" s="22"/>
      <c r="AL10906" s="22"/>
      <c r="AM10906" s="22"/>
      <c r="AN10906" s="22"/>
    </row>
    <row r="10907" spans="37:40">
      <c r="AK10907" s="22"/>
      <c r="AL10907" s="22"/>
      <c r="AM10907" s="22"/>
      <c r="AN10907" s="22"/>
    </row>
    <row r="10908" spans="37:40">
      <c r="AK10908" s="22"/>
      <c r="AL10908" s="22"/>
      <c r="AM10908" s="22"/>
      <c r="AN10908" s="22"/>
    </row>
    <row r="10909" spans="37:40">
      <c r="AK10909" s="22"/>
      <c r="AL10909" s="22"/>
      <c r="AM10909" s="22"/>
      <c r="AN10909" s="22"/>
    </row>
    <row r="10910" spans="37:40">
      <c r="AK10910" s="22"/>
      <c r="AL10910" s="22"/>
      <c r="AM10910" s="22"/>
      <c r="AN10910" s="22"/>
    </row>
    <row r="10911" spans="37:40">
      <c r="AK10911" s="22"/>
      <c r="AL10911" s="22"/>
      <c r="AM10911" s="22"/>
      <c r="AN10911" s="22"/>
    </row>
    <row r="10912" spans="37:40">
      <c r="AK10912" s="22"/>
      <c r="AL10912" s="22"/>
      <c r="AM10912" s="22"/>
      <c r="AN10912" s="22"/>
    </row>
    <row r="10913" spans="37:40">
      <c r="AK10913" s="22"/>
      <c r="AL10913" s="22"/>
      <c r="AM10913" s="22"/>
      <c r="AN10913" s="22"/>
    </row>
    <row r="10914" spans="37:40">
      <c r="AK10914" s="22"/>
      <c r="AL10914" s="22"/>
      <c r="AM10914" s="22"/>
      <c r="AN10914" s="22"/>
    </row>
    <row r="10915" spans="37:40">
      <c r="AK10915" s="22"/>
      <c r="AL10915" s="22"/>
      <c r="AM10915" s="22"/>
      <c r="AN10915" s="22"/>
    </row>
    <row r="10916" spans="37:40">
      <c r="AK10916" s="22"/>
      <c r="AL10916" s="22"/>
      <c r="AM10916" s="22"/>
      <c r="AN10916" s="22"/>
    </row>
    <row r="10917" spans="37:40">
      <c r="AK10917" s="22"/>
      <c r="AL10917" s="22"/>
      <c r="AM10917" s="22"/>
      <c r="AN10917" s="22"/>
    </row>
    <row r="10918" spans="37:40">
      <c r="AK10918" s="22"/>
      <c r="AL10918" s="22"/>
      <c r="AM10918" s="22"/>
      <c r="AN10918" s="22"/>
    </row>
    <row r="10919" spans="37:40">
      <c r="AK10919" s="22"/>
      <c r="AL10919" s="22"/>
      <c r="AM10919" s="22"/>
      <c r="AN10919" s="22"/>
    </row>
    <row r="10920" spans="37:40">
      <c r="AK10920" s="22"/>
      <c r="AL10920" s="22"/>
      <c r="AM10920" s="22"/>
      <c r="AN10920" s="22"/>
    </row>
    <row r="10921" spans="37:40">
      <c r="AK10921" s="22"/>
      <c r="AL10921" s="22"/>
      <c r="AM10921" s="22"/>
      <c r="AN10921" s="22"/>
    </row>
    <row r="10922" spans="37:40">
      <c r="AK10922" s="22"/>
      <c r="AL10922" s="22"/>
      <c r="AM10922" s="22"/>
      <c r="AN10922" s="22"/>
    </row>
    <row r="10923" spans="37:40">
      <c r="AK10923" s="22"/>
      <c r="AL10923" s="22"/>
      <c r="AM10923" s="22"/>
      <c r="AN10923" s="22"/>
    </row>
    <row r="10924" spans="37:40">
      <c r="AK10924" s="22"/>
      <c r="AL10924" s="22"/>
      <c r="AM10924" s="22"/>
      <c r="AN10924" s="22"/>
    </row>
    <row r="10925" spans="37:40">
      <c r="AK10925" s="22"/>
      <c r="AL10925" s="22"/>
      <c r="AM10925" s="22"/>
      <c r="AN10925" s="22"/>
    </row>
    <row r="10926" spans="37:40">
      <c r="AK10926" s="22"/>
      <c r="AL10926" s="22"/>
      <c r="AM10926" s="22"/>
      <c r="AN10926" s="22"/>
    </row>
    <row r="10927" spans="37:40">
      <c r="AK10927" s="22"/>
      <c r="AL10927" s="22"/>
      <c r="AM10927" s="22"/>
      <c r="AN10927" s="22"/>
    </row>
    <row r="10928" spans="37:40">
      <c r="AK10928" s="22"/>
      <c r="AL10928" s="22"/>
      <c r="AM10928" s="22"/>
      <c r="AN10928" s="22"/>
    </row>
    <row r="10929" spans="37:40">
      <c r="AK10929" s="22"/>
      <c r="AL10929" s="22"/>
      <c r="AM10929" s="22"/>
      <c r="AN10929" s="22"/>
    </row>
    <row r="10930" spans="37:40">
      <c r="AK10930" s="22"/>
      <c r="AL10930" s="22"/>
      <c r="AM10930" s="22"/>
      <c r="AN10930" s="22"/>
    </row>
    <row r="10931" spans="37:40">
      <c r="AK10931" s="22"/>
      <c r="AL10931" s="22"/>
      <c r="AM10931" s="22"/>
      <c r="AN10931" s="22"/>
    </row>
    <row r="10932" spans="37:40">
      <c r="AK10932" s="22"/>
      <c r="AL10932" s="22"/>
      <c r="AM10932" s="22"/>
      <c r="AN10932" s="22"/>
    </row>
    <row r="10933" spans="37:40">
      <c r="AK10933" s="22"/>
      <c r="AL10933" s="22"/>
      <c r="AM10933" s="22"/>
      <c r="AN10933" s="22"/>
    </row>
    <row r="10934" spans="37:40">
      <c r="AK10934" s="22"/>
      <c r="AL10934" s="22"/>
      <c r="AM10934" s="22"/>
      <c r="AN10934" s="22"/>
    </row>
    <row r="10935" spans="37:40">
      <c r="AK10935" s="22"/>
      <c r="AL10935" s="22"/>
      <c r="AM10935" s="22"/>
      <c r="AN10935" s="22"/>
    </row>
    <row r="10936" spans="37:40">
      <c r="AK10936" s="22"/>
      <c r="AL10936" s="22"/>
      <c r="AM10936" s="22"/>
      <c r="AN10936" s="22"/>
    </row>
    <row r="10937" spans="37:40">
      <c r="AK10937" s="22"/>
      <c r="AL10937" s="22"/>
      <c r="AM10937" s="22"/>
      <c r="AN10937" s="22"/>
    </row>
    <row r="10938" spans="37:40">
      <c r="AK10938" s="22"/>
      <c r="AL10938" s="22"/>
      <c r="AM10938" s="22"/>
      <c r="AN10938" s="22"/>
    </row>
    <row r="10939" spans="37:40">
      <c r="AK10939" s="22"/>
      <c r="AL10939" s="22"/>
      <c r="AM10939" s="22"/>
      <c r="AN10939" s="22"/>
    </row>
    <row r="10940" spans="37:40">
      <c r="AK10940" s="22"/>
      <c r="AL10940" s="22"/>
      <c r="AM10940" s="22"/>
      <c r="AN10940" s="22"/>
    </row>
    <row r="10941" spans="37:40">
      <c r="AK10941" s="22"/>
      <c r="AL10941" s="22"/>
      <c r="AM10941" s="22"/>
      <c r="AN10941" s="22"/>
    </row>
    <row r="10942" spans="37:40">
      <c r="AK10942" s="22"/>
      <c r="AL10942" s="22"/>
      <c r="AM10942" s="22"/>
      <c r="AN10942" s="22"/>
    </row>
    <row r="10943" spans="37:40">
      <c r="AK10943" s="22"/>
      <c r="AL10943" s="22"/>
      <c r="AM10943" s="22"/>
      <c r="AN10943" s="22"/>
    </row>
    <row r="10944" spans="37:40">
      <c r="AK10944" s="22"/>
      <c r="AL10944" s="22"/>
      <c r="AM10944" s="22"/>
      <c r="AN10944" s="22"/>
    </row>
    <row r="10945" spans="37:40">
      <c r="AK10945" s="22"/>
      <c r="AL10945" s="22"/>
      <c r="AM10945" s="22"/>
      <c r="AN10945" s="22"/>
    </row>
    <row r="10946" spans="37:40">
      <c r="AK10946" s="22"/>
      <c r="AL10946" s="22"/>
      <c r="AM10946" s="22"/>
      <c r="AN10946" s="22"/>
    </row>
    <row r="10947" spans="37:40">
      <c r="AK10947" s="22"/>
      <c r="AL10947" s="22"/>
      <c r="AM10947" s="22"/>
      <c r="AN10947" s="22"/>
    </row>
    <row r="10948" spans="37:40">
      <c r="AK10948" s="22"/>
      <c r="AL10948" s="22"/>
      <c r="AM10948" s="22"/>
      <c r="AN10948" s="22"/>
    </row>
    <row r="10949" spans="37:40">
      <c r="AK10949" s="22"/>
      <c r="AL10949" s="22"/>
      <c r="AM10949" s="22"/>
      <c r="AN10949" s="22"/>
    </row>
    <row r="10950" spans="37:40">
      <c r="AK10950" s="22"/>
      <c r="AL10950" s="22"/>
      <c r="AM10950" s="22"/>
      <c r="AN10950" s="22"/>
    </row>
    <row r="10951" spans="37:40">
      <c r="AK10951" s="22"/>
      <c r="AL10951" s="22"/>
      <c r="AM10951" s="22"/>
      <c r="AN10951" s="22"/>
    </row>
    <row r="10952" spans="37:40">
      <c r="AK10952" s="22"/>
      <c r="AL10952" s="22"/>
      <c r="AM10952" s="22"/>
      <c r="AN10952" s="22"/>
    </row>
    <row r="10953" spans="37:40">
      <c r="AK10953" s="22"/>
      <c r="AL10953" s="22"/>
      <c r="AM10953" s="22"/>
      <c r="AN10953" s="22"/>
    </row>
    <row r="10954" spans="37:40">
      <c r="AK10954" s="22"/>
      <c r="AL10954" s="22"/>
      <c r="AM10954" s="22"/>
      <c r="AN10954" s="22"/>
    </row>
    <row r="10955" spans="37:40">
      <c r="AK10955" s="22"/>
      <c r="AL10955" s="22"/>
      <c r="AM10955" s="22"/>
      <c r="AN10955" s="22"/>
    </row>
    <row r="10956" spans="37:40">
      <c r="AK10956" s="22"/>
      <c r="AL10956" s="22"/>
      <c r="AM10956" s="22"/>
      <c r="AN10956" s="22"/>
    </row>
    <row r="10957" spans="37:40">
      <c r="AK10957" s="22"/>
      <c r="AL10957" s="22"/>
      <c r="AM10957" s="22"/>
      <c r="AN10957" s="22"/>
    </row>
    <row r="10958" spans="37:40">
      <c r="AK10958" s="22"/>
      <c r="AL10958" s="22"/>
      <c r="AM10958" s="22"/>
      <c r="AN10958" s="22"/>
    </row>
    <row r="10959" spans="37:40">
      <c r="AK10959" s="22"/>
      <c r="AL10959" s="22"/>
      <c r="AM10959" s="22"/>
      <c r="AN10959" s="22"/>
    </row>
    <row r="10960" spans="37:40">
      <c r="AK10960" s="22"/>
      <c r="AL10960" s="22"/>
      <c r="AM10960" s="22"/>
      <c r="AN10960" s="22"/>
    </row>
    <row r="10961" spans="37:40">
      <c r="AK10961" s="22"/>
      <c r="AL10961" s="22"/>
      <c r="AM10961" s="22"/>
      <c r="AN10961" s="22"/>
    </row>
    <row r="10962" spans="37:40">
      <c r="AK10962" s="22"/>
      <c r="AL10962" s="22"/>
      <c r="AM10962" s="22"/>
      <c r="AN10962" s="22"/>
    </row>
    <row r="10963" spans="37:40">
      <c r="AK10963" s="22"/>
      <c r="AL10963" s="22"/>
      <c r="AM10963" s="22"/>
      <c r="AN10963" s="22"/>
    </row>
    <row r="10964" spans="37:40">
      <c r="AK10964" s="22"/>
      <c r="AL10964" s="22"/>
      <c r="AM10964" s="22"/>
      <c r="AN10964" s="22"/>
    </row>
    <row r="10965" spans="37:40">
      <c r="AK10965" s="22"/>
      <c r="AL10965" s="22"/>
      <c r="AM10965" s="22"/>
      <c r="AN10965" s="22"/>
    </row>
    <row r="10966" spans="37:40">
      <c r="AK10966" s="22"/>
      <c r="AL10966" s="22"/>
      <c r="AM10966" s="22"/>
      <c r="AN10966" s="22"/>
    </row>
    <row r="10967" spans="37:40">
      <c r="AK10967" s="22"/>
      <c r="AL10967" s="22"/>
      <c r="AM10967" s="22"/>
      <c r="AN10967" s="22"/>
    </row>
    <row r="10968" spans="37:40">
      <c r="AK10968" s="22"/>
      <c r="AL10968" s="22"/>
      <c r="AM10968" s="22"/>
      <c r="AN10968" s="22"/>
    </row>
    <row r="10969" spans="37:40">
      <c r="AK10969" s="22"/>
      <c r="AL10969" s="22"/>
      <c r="AM10969" s="22"/>
      <c r="AN10969" s="22"/>
    </row>
    <row r="10970" spans="37:40">
      <c r="AK10970" s="22"/>
      <c r="AL10970" s="22"/>
      <c r="AM10970" s="22"/>
      <c r="AN10970" s="22"/>
    </row>
    <row r="10971" spans="37:40">
      <c r="AK10971" s="22"/>
      <c r="AL10971" s="22"/>
      <c r="AM10971" s="22"/>
      <c r="AN10971" s="22"/>
    </row>
    <row r="10972" spans="37:40">
      <c r="AK10972" s="22"/>
      <c r="AL10972" s="22"/>
      <c r="AM10972" s="22"/>
      <c r="AN10972" s="22"/>
    </row>
    <row r="10973" spans="37:40">
      <c r="AK10973" s="22"/>
      <c r="AL10973" s="22"/>
      <c r="AM10973" s="22"/>
      <c r="AN10973" s="22"/>
    </row>
    <row r="10974" spans="37:40">
      <c r="AK10974" s="22"/>
      <c r="AL10974" s="22"/>
      <c r="AM10974" s="22"/>
      <c r="AN10974" s="22"/>
    </row>
    <row r="10975" spans="37:40">
      <c r="AK10975" s="22"/>
      <c r="AL10975" s="22"/>
      <c r="AM10975" s="22"/>
      <c r="AN10975" s="22"/>
    </row>
    <row r="10976" spans="37:40">
      <c r="AK10976" s="22"/>
      <c r="AL10976" s="22"/>
      <c r="AM10976" s="22"/>
      <c r="AN10976" s="22"/>
    </row>
    <row r="10977" spans="37:40">
      <c r="AK10977" s="22"/>
      <c r="AL10977" s="22"/>
      <c r="AM10977" s="22"/>
      <c r="AN10977" s="22"/>
    </row>
    <row r="10978" spans="37:40">
      <c r="AK10978" s="22"/>
      <c r="AL10978" s="22"/>
      <c r="AM10978" s="22"/>
      <c r="AN10978" s="22"/>
    </row>
    <row r="10979" spans="37:40">
      <c r="AK10979" s="22"/>
      <c r="AL10979" s="22"/>
      <c r="AM10979" s="22"/>
      <c r="AN10979" s="22"/>
    </row>
    <row r="10980" spans="37:40">
      <c r="AK10980" s="22"/>
      <c r="AL10980" s="22"/>
      <c r="AM10980" s="22"/>
      <c r="AN10980" s="22"/>
    </row>
    <row r="10981" spans="37:40">
      <c r="AK10981" s="22"/>
      <c r="AL10981" s="22"/>
      <c r="AM10981" s="22"/>
      <c r="AN10981" s="22"/>
    </row>
    <row r="10982" spans="37:40">
      <c r="AK10982" s="22"/>
      <c r="AL10982" s="22"/>
      <c r="AM10982" s="22"/>
      <c r="AN10982" s="22"/>
    </row>
    <row r="10983" spans="37:40">
      <c r="AK10983" s="22"/>
      <c r="AL10983" s="22"/>
      <c r="AM10983" s="22"/>
      <c r="AN10983" s="22"/>
    </row>
    <row r="10984" spans="37:40">
      <c r="AK10984" s="22"/>
      <c r="AL10984" s="22"/>
      <c r="AM10984" s="22"/>
      <c r="AN10984" s="22"/>
    </row>
    <row r="10985" spans="37:40">
      <c r="AK10985" s="22"/>
      <c r="AL10985" s="22"/>
      <c r="AM10985" s="22"/>
      <c r="AN10985" s="22"/>
    </row>
    <row r="10986" spans="37:40">
      <c r="AK10986" s="22"/>
      <c r="AL10986" s="22"/>
      <c r="AM10986" s="22"/>
      <c r="AN10986" s="22"/>
    </row>
    <row r="10987" spans="37:40">
      <c r="AK10987" s="22"/>
      <c r="AL10987" s="22"/>
      <c r="AM10987" s="22"/>
      <c r="AN10987" s="22"/>
    </row>
    <row r="10988" spans="37:40">
      <c r="AK10988" s="22"/>
      <c r="AL10988" s="22"/>
      <c r="AM10988" s="22"/>
      <c r="AN10988" s="22"/>
    </row>
    <row r="10989" spans="37:40">
      <c r="AK10989" s="22"/>
      <c r="AL10989" s="22"/>
      <c r="AM10989" s="22"/>
      <c r="AN10989" s="22"/>
    </row>
    <row r="10990" spans="37:40">
      <c r="AK10990" s="22"/>
      <c r="AL10990" s="22"/>
      <c r="AM10990" s="22"/>
      <c r="AN10990" s="22"/>
    </row>
    <row r="10991" spans="37:40">
      <c r="AK10991" s="22"/>
      <c r="AL10991" s="22"/>
      <c r="AM10991" s="22"/>
      <c r="AN10991" s="22"/>
    </row>
    <row r="10992" spans="37:40">
      <c r="AK10992" s="22"/>
      <c r="AL10992" s="22"/>
      <c r="AM10992" s="22"/>
      <c r="AN10992" s="22"/>
    </row>
    <row r="10993" spans="37:40">
      <c r="AK10993" s="22"/>
      <c r="AL10993" s="22"/>
      <c r="AM10993" s="22"/>
      <c r="AN10993" s="22"/>
    </row>
    <row r="10994" spans="37:40">
      <c r="AK10994" s="22"/>
      <c r="AL10994" s="22"/>
      <c r="AM10994" s="22"/>
      <c r="AN10994" s="22"/>
    </row>
    <row r="10995" spans="37:40">
      <c r="AK10995" s="22"/>
      <c r="AL10995" s="22"/>
      <c r="AM10995" s="22"/>
      <c r="AN10995" s="22"/>
    </row>
    <row r="10996" spans="37:40">
      <c r="AK10996" s="22"/>
      <c r="AL10996" s="22"/>
      <c r="AM10996" s="22"/>
      <c r="AN10996" s="22"/>
    </row>
    <row r="10997" spans="37:40">
      <c r="AK10997" s="22"/>
      <c r="AL10997" s="22"/>
      <c r="AM10997" s="22"/>
      <c r="AN10997" s="22"/>
    </row>
    <row r="10998" spans="37:40">
      <c r="AK10998" s="22"/>
      <c r="AL10998" s="22"/>
      <c r="AM10998" s="22"/>
      <c r="AN10998" s="22"/>
    </row>
    <row r="10999" spans="37:40">
      <c r="AK10999" s="22"/>
      <c r="AL10999" s="22"/>
      <c r="AM10999" s="22"/>
      <c r="AN10999" s="22"/>
    </row>
    <row r="11000" spans="37:40">
      <c r="AK11000" s="22"/>
      <c r="AL11000" s="22"/>
      <c r="AM11000" s="22"/>
      <c r="AN11000" s="22"/>
    </row>
    <row r="11001" spans="37:40">
      <c r="AK11001" s="22"/>
      <c r="AL11001" s="22"/>
      <c r="AM11001" s="22"/>
      <c r="AN11001" s="22"/>
    </row>
    <row r="11002" spans="37:40">
      <c r="AK11002" s="22"/>
      <c r="AL11002" s="22"/>
      <c r="AM11002" s="22"/>
      <c r="AN11002" s="22"/>
    </row>
    <row r="11003" spans="37:40">
      <c r="AK11003" s="22"/>
      <c r="AL11003" s="22"/>
      <c r="AM11003" s="22"/>
      <c r="AN11003" s="22"/>
    </row>
    <row r="11004" spans="37:40">
      <c r="AK11004" s="22"/>
      <c r="AL11004" s="22"/>
      <c r="AM11004" s="22"/>
      <c r="AN11004" s="22"/>
    </row>
    <row r="11005" spans="37:40">
      <c r="AK11005" s="22"/>
      <c r="AL11005" s="22"/>
      <c r="AM11005" s="22"/>
      <c r="AN11005" s="22"/>
    </row>
    <row r="11006" spans="37:40">
      <c r="AK11006" s="22"/>
      <c r="AL11006" s="22"/>
      <c r="AM11006" s="22"/>
      <c r="AN11006" s="22"/>
    </row>
    <row r="11007" spans="37:40">
      <c r="AK11007" s="22"/>
      <c r="AL11007" s="22"/>
      <c r="AM11007" s="22"/>
      <c r="AN11007" s="22"/>
    </row>
    <row r="11008" spans="37:40">
      <c r="AK11008" s="22"/>
      <c r="AL11008" s="22"/>
      <c r="AM11008" s="22"/>
      <c r="AN11008" s="22"/>
    </row>
    <row r="11009" spans="37:40">
      <c r="AK11009" s="22"/>
      <c r="AL11009" s="22"/>
      <c r="AM11009" s="22"/>
      <c r="AN11009" s="22"/>
    </row>
    <row r="11010" spans="37:40">
      <c r="AK11010" s="22"/>
      <c r="AL11010" s="22"/>
      <c r="AM11010" s="22"/>
      <c r="AN11010" s="22"/>
    </row>
    <row r="11011" spans="37:40">
      <c r="AK11011" s="22"/>
      <c r="AL11011" s="22"/>
      <c r="AM11011" s="22"/>
      <c r="AN11011" s="22"/>
    </row>
    <row r="11012" spans="37:40">
      <c r="AK11012" s="22"/>
      <c r="AL11012" s="22"/>
      <c r="AM11012" s="22"/>
      <c r="AN11012" s="22"/>
    </row>
    <row r="11013" spans="37:40">
      <c r="AK11013" s="22"/>
      <c r="AL11013" s="22"/>
      <c r="AM11013" s="22"/>
      <c r="AN11013" s="22"/>
    </row>
    <row r="11014" spans="37:40">
      <c r="AK11014" s="22"/>
      <c r="AL11014" s="22"/>
      <c r="AM11014" s="22"/>
      <c r="AN11014" s="22"/>
    </row>
    <row r="11015" spans="37:40">
      <c r="AK11015" s="22"/>
      <c r="AL11015" s="22"/>
      <c r="AM11015" s="22"/>
      <c r="AN11015" s="22"/>
    </row>
    <row r="11016" spans="37:40">
      <c r="AK11016" s="22"/>
      <c r="AL11016" s="22"/>
      <c r="AM11016" s="22"/>
      <c r="AN11016" s="22"/>
    </row>
    <row r="11017" spans="37:40">
      <c r="AK11017" s="22"/>
      <c r="AL11017" s="22"/>
      <c r="AM11017" s="22"/>
      <c r="AN11017" s="22"/>
    </row>
    <row r="11018" spans="37:40">
      <c r="AK11018" s="22"/>
      <c r="AL11018" s="22"/>
      <c r="AM11018" s="22"/>
      <c r="AN11018" s="22"/>
    </row>
    <row r="11019" spans="37:40">
      <c r="AK11019" s="22"/>
      <c r="AL11019" s="22"/>
      <c r="AM11019" s="22"/>
      <c r="AN11019" s="22"/>
    </row>
    <row r="11020" spans="37:40">
      <c r="AK11020" s="22"/>
      <c r="AL11020" s="22"/>
      <c r="AM11020" s="22"/>
      <c r="AN11020" s="22"/>
    </row>
    <row r="11021" spans="37:40">
      <c r="AK11021" s="22"/>
      <c r="AL11021" s="22"/>
      <c r="AM11021" s="22"/>
      <c r="AN11021" s="22"/>
    </row>
    <row r="11022" spans="37:40">
      <c r="AK11022" s="22"/>
      <c r="AL11022" s="22"/>
      <c r="AM11022" s="22"/>
      <c r="AN11022" s="22"/>
    </row>
    <row r="11023" spans="37:40">
      <c r="AK11023" s="22"/>
      <c r="AL11023" s="22"/>
      <c r="AM11023" s="22"/>
      <c r="AN11023" s="22"/>
    </row>
    <row r="11024" spans="37:40">
      <c r="AK11024" s="22"/>
      <c r="AL11024" s="22"/>
      <c r="AM11024" s="22"/>
      <c r="AN11024" s="22"/>
    </row>
    <row r="11025" spans="37:40">
      <c r="AK11025" s="22"/>
      <c r="AL11025" s="22"/>
      <c r="AM11025" s="22"/>
      <c r="AN11025" s="22"/>
    </row>
    <row r="11026" spans="37:40">
      <c r="AK11026" s="22"/>
      <c r="AL11026" s="22"/>
      <c r="AM11026" s="22"/>
      <c r="AN11026" s="22"/>
    </row>
    <row r="11027" spans="37:40">
      <c r="AK11027" s="22"/>
      <c r="AL11027" s="22"/>
      <c r="AM11027" s="22"/>
      <c r="AN11027" s="22"/>
    </row>
    <row r="11028" spans="37:40">
      <c r="AK11028" s="22"/>
      <c r="AL11028" s="22"/>
      <c r="AM11028" s="22"/>
      <c r="AN11028" s="22"/>
    </row>
    <row r="11029" spans="37:40">
      <c r="AK11029" s="22"/>
      <c r="AL11029" s="22"/>
      <c r="AM11029" s="22"/>
      <c r="AN11029" s="22"/>
    </row>
    <row r="11030" spans="37:40">
      <c r="AK11030" s="22"/>
      <c r="AL11030" s="22"/>
      <c r="AM11030" s="22"/>
      <c r="AN11030" s="22"/>
    </row>
    <row r="11031" spans="37:40">
      <c r="AK11031" s="22"/>
      <c r="AL11031" s="22"/>
      <c r="AM11031" s="22"/>
      <c r="AN11031" s="22"/>
    </row>
    <row r="11032" spans="37:40">
      <c r="AK11032" s="22"/>
      <c r="AL11032" s="22"/>
      <c r="AM11032" s="22"/>
      <c r="AN11032" s="22"/>
    </row>
    <row r="11033" spans="37:40">
      <c r="AK11033" s="22"/>
      <c r="AL11033" s="22"/>
      <c r="AM11033" s="22"/>
      <c r="AN11033" s="22"/>
    </row>
    <row r="11034" spans="37:40">
      <c r="AK11034" s="22"/>
      <c r="AL11034" s="22"/>
      <c r="AM11034" s="22"/>
      <c r="AN11034" s="22"/>
    </row>
    <row r="11035" spans="37:40">
      <c r="AK11035" s="22"/>
      <c r="AL11035" s="22"/>
      <c r="AM11035" s="22"/>
      <c r="AN11035" s="22"/>
    </row>
    <row r="11036" spans="37:40">
      <c r="AK11036" s="22"/>
      <c r="AL11036" s="22"/>
      <c r="AM11036" s="22"/>
      <c r="AN11036" s="22"/>
    </row>
    <row r="11037" spans="37:40">
      <c r="AK11037" s="22"/>
      <c r="AL11037" s="22"/>
      <c r="AM11037" s="22"/>
      <c r="AN11037" s="22"/>
    </row>
    <row r="11038" spans="37:40">
      <c r="AK11038" s="22"/>
      <c r="AL11038" s="22"/>
      <c r="AM11038" s="22"/>
      <c r="AN11038" s="22"/>
    </row>
    <row r="11039" spans="37:40">
      <c r="AK11039" s="22"/>
      <c r="AL11039" s="22"/>
      <c r="AM11039" s="22"/>
      <c r="AN11039" s="22"/>
    </row>
    <row r="11040" spans="37:40">
      <c r="AK11040" s="22"/>
      <c r="AL11040" s="22"/>
      <c r="AM11040" s="22"/>
      <c r="AN11040" s="22"/>
    </row>
    <row r="11041" spans="37:40">
      <c r="AK11041" s="22"/>
      <c r="AL11041" s="22"/>
      <c r="AM11041" s="22"/>
      <c r="AN11041" s="22"/>
    </row>
    <row r="11042" spans="37:40">
      <c r="AK11042" s="22"/>
      <c r="AL11042" s="22"/>
      <c r="AM11042" s="22"/>
      <c r="AN11042" s="22"/>
    </row>
    <row r="11043" spans="37:40">
      <c r="AK11043" s="22"/>
      <c r="AL11043" s="22"/>
      <c r="AM11043" s="22"/>
      <c r="AN11043" s="22"/>
    </row>
    <row r="11044" spans="37:40">
      <c r="AK11044" s="22"/>
      <c r="AL11044" s="22"/>
      <c r="AM11044" s="22"/>
      <c r="AN11044" s="22"/>
    </row>
    <row r="11045" spans="37:40">
      <c r="AK11045" s="22"/>
      <c r="AL11045" s="22"/>
      <c r="AM11045" s="22"/>
      <c r="AN11045" s="22"/>
    </row>
    <row r="11046" spans="37:40">
      <c r="AK11046" s="22"/>
      <c r="AL11046" s="22"/>
      <c r="AM11046" s="22"/>
      <c r="AN11046" s="22"/>
    </row>
    <row r="11047" spans="37:40">
      <c r="AK11047" s="22"/>
      <c r="AL11047" s="22"/>
      <c r="AM11047" s="22"/>
      <c r="AN11047" s="22"/>
    </row>
    <row r="11048" spans="37:40">
      <c r="AK11048" s="22"/>
      <c r="AL11048" s="22"/>
      <c r="AM11048" s="22"/>
      <c r="AN11048" s="22"/>
    </row>
    <row r="11049" spans="37:40">
      <c r="AK11049" s="22"/>
      <c r="AL11049" s="22"/>
      <c r="AM11049" s="22"/>
      <c r="AN11049" s="22"/>
    </row>
    <row r="11050" spans="37:40">
      <c r="AK11050" s="22"/>
      <c r="AL11050" s="22"/>
      <c r="AM11050" s="22"/>
      <c r="AN11050" s="22"/>
    </row>
    <row r="11051" spans="37:40">
      <c r="AK11051" s="22"/>
      <c r="AL11051" s="22"/>
      <c r="AM11051" s="22"/>
      <c r="AN11051" s="22"/>
    </row>
    <row r="11052" spans="37:40">
      <c r="AK11052" s="22"/>
      <c r="AL11052" s="22"/>
      <c r="AM11052" s="22"/>
      <c r="AN11052" s="22"/>
    </row>
    <row r="11053" spans="37:40">
      <c r="AK11053" s="22"/>
      <c r="AL11053" s="22"/>
      <c r="AM11053" s="22"/>
      <c r="AN11053" s="22"/>
    </row>
    <row r="11054" spans="37:40">
      <c r="AK11054" s="22"/>
      <c r="AL11054" s="22"/>
      <c r="AM11054" s="22"/>
      <c r="AN11054" s="22"/>
    </row>
    <row r="11055" spans="37:40">
      <c r="AK11055" s="22"/>
      <c r="AL11055" s="22"/>
      <c r="AM11055" s="22"/>
      <c r="AN11055" s="22"/>
    </row>
    <row r="11056" spans="37:40">
      <c r="AK11056" s="22"/>
      <c r="AL11056" s="22"/>
      <c r="AM11056" s="22"/>
      <c r="AN11056" s="22"/>
    </row>
    <row r="11057" spans="37:40">
      <c r="AK11057" s="22"/>
      <c r="AL11057" s="22"/>
      <c r="AM11057" s="22"/>
      <c r="AN11057" s="22"/>
    </row>
    <row r="11058" spans="37:40">
      <c r="AK11058" s="22"/>
      <c r="AL11058" s="22"/>
      <c r="AM11058" s="22"/>
      <c r="AN11058" s="22"/>
    </row>
    <row r="11059" spans="37:40">
      <c r="AK11059" s="22"/>
      <c r="AL11059" s="22"/>
      <c r="AM11059" s="22"/>
      <c r="AN11059" s="22"/>
    </row>
    <row r="11060" spans="37:40">
      <c r="AK11060" s="22"/>
      <c r="AL11060" s="22"/>
      <c r="AM11060" s="22"/>
      <c r="AN11060" s="22"/>
    </row>
    <row r="11061" spans="37:40">
      <c r="AK11061" s="22"/>
      <c r="AL11061" s="22"/>
      <c r="AM11061" s="22"/>
      <c r="AN11061" s="22"/>
    </row>
    <row r="11062" spans="37:40">
      <c r="AK11062" s="22"/>
      <c r="AL11062" s="22"/>
      <c r="AM11062" s="22"/>
      <c r="AN11062" s="22"/>
    </row>
    <row r="11063" spans="37:40">
      <c r="AK11063" s="22"/>
      <c r="AL11063" s="22"/>
      <c r="AM11063" s="22"/>
      <c r="AN11063" s="22"/>
    </row>
    <row r="11064" spans="37:40">
      <c r="AK11064" s="22"/>
      <c r="AL11064" s="22"/>
      <c r="AM11064" s="22"/>
      <c r="AN11064" s="22"/>
    </row>
    <row r="11065" spans="37:40">
      <c r="AK11065" s="22"/>
      <c r="AL11065" s="22"/>
      <c r="AM11065" s="22"/>
      <c r="AN11065" s="22"/>
    </row>
    <row r="11066" spans="37:40">
      <c r="AK11066" s="22"/>
      <c r="AL11066" s="22"/>
      <c r="AM11066" s="22"/>
      <c r="AN11066" s="22"/>
    </row>
    <row r="11067" spans="37:40">
      <c r="AK11067" s="22"/>
      <c r="AL11067" s="22"/>
      <c r="AM11067" s="22"/>
      <c r="AN11067" s="22"/>
    </row>
    <row r="11068" spans="37:40">
      <c r="AK11068" s="22"/>
      <c r="AL11068" s="22"/>
      <c r="AM11068" s="22"/>
      <c r="AN11068" s="22"/>
    </row>
    <row r="11069" spans="37:40">
      <c r="AK11069" s="22"/>
      <c r="AL11069" s="22"/>
      <c r="AM11069" s="22"/>
      <c r="AN11069" s="22"/>
    </row>
    <row r="11070" spans="37:40">
      <c r="AK11070" s="22"/>
      <c r="AL11070" s="22"/>
      <c r="AM11070" s="22"/>
      <c r="AN11070" s="22"/>
    </row>
    <row r="11071" spans="37:40">
      <c r="AK11071" s="22"/>
      <c r="AL11071" s="22"/>
      <c r="AM11071" s="22"/>
      <c r="AN11071" s="22"/>
    </row>
    <row r="11072" spans="37:40">
      <c r="AK11072" s="22"/>
      <c r="AL11072" s="22"/>
      <c r="AM11072" s="22"/>
      <c r="AN11072" s="22"/>
    </row>
    <row r="11073" spans="37:40">
      <c r="AK11073" s="22"/>
      <c r="AL11073" s="22"/>
      <c r="AM11073" s="22"/>
      <c r="AN11073" s="22"/>
    </row>
    <row r="11074" spans="37:40">
      <c r="AK11074" s="22"/>
      <c r="AL11074" s="22"/>
      <c r="AM11074" s="22"/>
      <c r="AN11074" s="22"/>
    </row>
    <row r="11075" spans="37:40">
      <c r="AK11075" s="22"/>
      <c r="AL11075" s="22"/>
      <c r="AM11075" s="22"/>
      <c r="AN11075" s="22"/>
    </row>
    <row r="11076" spans="37:40">
      <c r="AK11076" s="22"/>
      <c r="AL11076" s="22"/>
      <c r="AM11076" s="22"/>
      <c r="AN11076" s="22"/>
    </row>
    <row r="11077" spans="37:40">
      <c r="AK11077" s="22"/>
      <c r="AL11077" s="22"/>
      <c r="AM11077" s="22"/>
      <c r="AN11077" s="22"/>
    </row>
    <row r="11078" spans="37:40">
      <c r="AK11078" s="22"/>
      <c r="AL11078" s="22"/>
      <c r="AM11078" s="22"/>
      <c r="AN11078" s="22"/>
    </row>
    <row r="11079" spans="37:40">
      <c r="AK11079" s="22"/>
      <c r="AL11079" s="22"/>
      <c r="AM11079" s="22"/>
      <c r="AN11079" s="22"/>
    </row>
    <row r="11080" spans="37:40">
      <c r="AK11080" s="22"/>
      <c r="AL11080" s="22"/>
      <c r="AM11080" s="22"/>
      <c r="AN11080" s="22"/>
    </row>
    <row r="11081" spans="37:40">
      <c r="AK11081" s="22"/>
      <c r="AL11081" s="22"/>
      <c r="AM11081" s="22"/>
      <c r="AN11081" s="22"/>
    </row>
    <row r="11082" spans="37:40">
      <c r="AK11082" s="22"/>
      <c r="AL11082" s="22"/>
      <c r="AM11082" s="22"/>
      <c r="AN11082" s="22"/>
    </row>
    <row r="11083" spans="37:40">
      <c r="AK11083" s="22"/>
      <c r="AL11083" s="22"/>
      <c r="AM11083" s="22"/>
      <c r="AN11083" s="22"/>
    </row>
    <row r="11084" spans="37:40">
      <c r="AK11084" s="22"/>
      <c r="AL11084" s="22"/>
      <c r="AM11084" s="22"/>
      <c r="AN11084" s="22"/>
    </row>
    <row r="11085" spans="37:40">
      <c r="AK11085" s="22"/>
      <c r="AL11085" s="22"/>
      <c r="AM11085" s="22"/>
      <c r="AN11085" s="22"/>
    </row>
    <row r="11086" spans="37:40">
      <c r="AK11086" s="22"/>
      <c r="AL11086" s="22"/>
      <c r="AM11086" s="22"/>
      <c r="AN11086" s="22"/>
    </row>
    <row r="11087" spans="37:40">
      <c r="AK11087" s="22"/>
      <c r="AL11087" s="22"/>
      <c r="AM11087" s="22"/>
      <c r="AN11087" s="22"/>
    </row>
    <row r="11088" spans="37:40">
      <c r="AK11088" s="22"/>
      <c r="AL11088" s="22"/>
      <c r="AM11088" s="22"/>
      <c r="AN11088" s="22"/>
    </row>
    <row r="11089" spans="37:40">
      <c r="AK11089" s="22"/>
      <c r="AL11089" s="22"/>
      <c r="AM11089" s="22"/>
      <c r="AN11089" s="22"/>
    </row>
    <row r="11090" spans="37:40">
      <c r="AK11090" s="22"/>
      <c r="AL11090" s="22"/>
      <c r="AM11090" s="22"/>
      <c r="AN11090" s="22"/>
    </row>
    <row r="11091" spans="37:40">
      <c r="AK11091" s="22"/>
      <c r="AL11091" s="22"/>
      <c r="AM11091" s="22"/>
      <c r="AN11091" s="22"/>
    </row>
    <row r="11092" spans="37:40">
      <c r="AK11092" s="22"/>
      <c r="AL11092" s="22"/>
      <c r="AM11092" s="22"/>
      <c r="AN11092" s="22"/>
    </row>
    <row r="11093" spans="37:40">
      <c r="AK11093" s="22"/>
      <c r="AL11093" s="22"/>
      <c r="AM11093" s="22"/>
      <c r="AN11093" s="22"/>
    </row>
    <row r="11094" spans="37:40">
      <c r="AK11094" s="22"/>
      <c r="AL11094" s="22"/>
      <c r="AM11094" s="22"/>
      <c r="AN11094" s="22"/>
    </row>
    <row r="11095" spans="37:40">
      <c r="AK11095" s="22"/>
      <c r="AL11095" s="22"/>
      <c r="AM11095" s="22"/>
      <c r="AN11095" s="22"/>
    </row>
    <row r="11096" spans="37:40">
      <c r="AK11096" s="22"/>
      <c r="AL11096" s="22"/>
      <c r="AM11096" s="22"/>
      <c r="AN11096" s="22"/>
    </row>
    <row r="11097" spans="37:40">
      <c r="AK11097" s="22"/>
      <c r="AL11097" s="22"/>
      <c r="AM11097" s="22"/>
      <c r="AN11097" s="22"/>
    </row>
    <row r="11098" spans="37:40">
      <c r="AK11098" s="22"/>
      <c r="AL11098" s="22"/>
      <c r="AM11098" s="22"/>
      <c r="AN11098" s="22"/>
    </row>
    <row r="11099" spans="37:40">
      <c r="AK11099" s="22"/>
      <c r="AL11099" s="22"/>
      <c r="AM11099" s="22"/>
      <c r="AN11099" s="22"/>
    </row>
    <row r="11100" spans="37:40">
      <c r="AK11100" s="22"/>
      <c r="AL11100" s="22"/>
      <c r="AM11100" s="22"/>
      <c r="AN11100" s="22"/>
    </row>
    <row r="11101" spans="37:40">
      <c r="AK11101" s="22"/>
      <c r="AL11101" s="22"/>
      <c r="AM11101" s="22"/>
      <c r="AN11101" s="22"/>
    </row>
    <row r="11102" spans="37:40">
      <c r="AK11102" s="22"/>
      <c r="AL11102" s="22"/>
      <c r="AM11102" s="22"/>
      <c r="AN11102" s="22"/>
    </row>
    <row r="11103" spans="37:40">
      <c r="AK11103" s="22"/>
      <c r="AL11103" s="22"/>
      <c r="AM11103" s="22"/>
      <c r="AN11103" s="22"/>
    </row>
    <row r="11104" spans="37:40">
      <c r="AK11104" s="22"/>
      <c r="AL11104" s="22"/>
      <c r="AM11104" s="22"/>
      <c r="AN11104" s="22"/>
    </row>
    <row r="11105" spans="37:40">
      <c r="AK11105" s="22"/>
      <c r="AL11105" s="22"/>
      <c r="AM11105" s="22"/>
      <c r="AN11105" s="22"/>
    </row>
    <row r="11106" spans="37:40">
      <c r="AK11106" s="22"/>
      <c r="AL11106" s="22"/>
      <c r="AM11106" s="22"/>
      <c r="AN11106" s="22"/>
    </row>
    <row r="11107" spans="37:40">
      <c r="AK11107" s="22"/>
      <c r="AL11107" s="22"/>
      <c r="AM11107" s="22"/>
      <c r="AN11107" s="22"/>
    </row>
    <row r="11108" spans="37:40">
      <c r="AK11108" s="22"/>
      <c r="AL11108" s="22"/>
      <c r="AM11108" s="22"/>
      <c r="AN11108" s="22"/>
    </row>
    <row r="11109" spans="37:40">
      <c r="AK11109" s="22"/>
      <c r="AL11109" s="22"/>
      <c r="AM11109" s="22"/>
      <c r="AN11109" s="22"/>
    </row>
    <row r="11110" spans="37:40">
      <c r="AK11110" s="22"/>
      <c r="AL11110" s="22"/>
      <c r="AM11110" s="22"/>
      <c r="AN11110" s="22"/>
    </row>
    <row r="11111" spans="37:40">
      <c r="AK11111" s="22"/>
      <c r="AL11111" s="22"/>
      <c r="AM11111" s="22"/>
      <c r="AN11111" s="22"/>
    </row>
    <row r="11112" spans="37:40">
      <c r="AK11112" s="22"/>
      <c r="AL11112" s="22"/>
      <c r="AM11112" s="22"/>
      <c r="AN11112" s="22"/>
    </row>
    <row r="11113" spans="37:40">
      <c r="AK11113" s="22"/>
      <c r="AL11113" s="22"/>
      <c r="AM11113" s="22"/>
      <c r="AN11113" s="22"/>
    </row>
    <row r="11114" spans="37:40">
      <c r="AK11114" s="22"/>
      <c r="AL11114" s="22"/>
      <c r="AM11114" s="22"/>
      <c r="AN11114" s="22"/>
    </row>
    <row r="11115" spans="37:40">
      <c r="AK11115" s="22"/>
      <c r="AL11115" s="22"/>
      <c r="AM11115" s="22"/>
      <c r="AN11115" s="22"/>
    </row>
    <row r="11116" spans="37:40">
      <c r="AK11116" s="22"/>
      <c r="AL11116" s="22"/>
      <c r="AM11116" s="22"/>
      <c r="AN11116" s="22"/>
    </row>
    <row r="11117" spans="37:40">
      <c r="AK11117" s="22"/>
      <c r="AL11117" s="22"/>
      <c r="AM11117" s="22"/>
      <c r="AN11117" s="22"/>
    </row>
    <row r="11118" spans="37:40">
      <c r="AK11118" s="22"/>
      <c r="AL11118" s="22"/>
      <c r="AM11118" s="22"/>
      <c r="AN11118" s="22"/>
    </row>
    <row r="11119" spans="37:40">
      <c r="AK11119" s="22"/>
      <c r="AL11119" s="22"/>
      <c r="AM11119" s="22"/>
      <c r="AN11119" s="22"/>
    </row>
    <row r="11120" spans="37:40">
      <c r="AK11120" s="22"/>
      <c r="AL11120" s="22"/>
      <c r="AM11120" s="22"/>
      <c r="AN11120" s="22"/>
    </row>
    <row r="11121" spans="37:40">
      <c r="AK11121" s="22"/>
      <c r="AL11121" s="22"/>
      <c r="AM11121" s="22"/>
      <c r="AN11121" s="22"/>
    </row>
    <row r="11122" spans="37:40">
      <c r="AK11122" s="22"/>
      <c r="AL11122" s="22"/>
      <c r="AM11122" s="22"/>
      <c r="AN11122" s="22"/>
    </row>
    <row r="11123" spans="37:40">
      <c r="AK11123" s="22"/>
      <c r="AL11123" s="22"/>
      <c r="AM11123" s="22"/>
      <c r="AN11123" s="22"/>
    </row>
    <row r="11124" spans="37:40">
      <c r="AK11124" s="22"/>
      <c r="AL11124" s="22"/>
      <c r="AM11124" s="22"/>
      <c r="AN11124" s="22"/>
    </row>
    <row r="11125" spans="37:40">
      <c r="AK11125" s="22"/>
      <c r="AL11125" s="22"/>
      <c r="AM11125" s="22"/>
      <c r="AN11125" s="22"/>
    </row>
    <row r="11126" spans="37:40">
      <c r="AK11126" s="22"/>
      <c r="AL11126" s="22"/>
      <c r="AM11126" s="22"/>
      <c r="AN11126" s="22"/>
    </row>
    <row r="11127" spans="37:40">
      <c r="AK11127" s="22"/>
      <c r="AL11127" s="22"/>
      <c r="AM11127" s="22"/>
      <c r="AN11127" s="22"/>
    </row>
    <row r="11128" spans="37:40">
      <c r="AK11128" s="22"/>
      <c r="AL11128" s="22"/>
      <c r="AM11128" s="22"/>
      <c r="AN11128" s="22"/>
    </row>
    <row r="11129" spans="37:40">
      <c r="AK11129" s="22"/>
      <c r="AL11129" s="22"/>
      <c r="AM11129" s="22"/>
      <c r="AN11129" s="22"/>
    </row>
    <row r="11130" spans="37:40">
      <c r="AK11130" s="22"/>
      <c r="AL11130" s="22"/>
      <c r="AM11130" s="22"/>
      <c r="AN11130" s="22"/>
    </row>
    <row r="11131" spans="37:40">
      <c r="AK11131" s="22"/>
      <c r="AL11131" s="22"/>
      <c r="AM11131" s="22"/>
      <c r="AN11131" s="22"/>
    </row>
    <row r="11132" spans="37:40">
      <c r="AK11132" s="22"/>
      <c r="AL11132" s="22"/>
      <c r="AM11132" s="22"/>
      <c r="AN11132" s="22"/>
    </row>
    <row r="11133" spans="37:40">
      <c r="AK11133" s="22"/>
      <c r="AL11133" s="22"/>
      <c r="AM11133" s="22"/>
      <c r="AN11133" s="22"/>
    </row>
    <row r="11134" spans="37:40">
      <c r="AK11134" s="22"/>
      <c r="AL11134" s="22"/>
      <c r="AM11134" s="22"/>
      <c r="AN11134" s="22"/>
    </row>
    <row r="11135" spans="37:40">
      <c r="AK11135" s="22"/>
      <c r="AL11135" s="22"/>
      <c r="AM11135" s="22"/>
      <c r="AN11135" s="22"/>
    </row>
    <row r="11136" spans="37:40">
      <c r="AK11136" s="22"/>
      <c r="AL11136" s="22"/>
      <c r="AM11136" s="22"/>
      <c r="AN11136" s="22"/>
    </row>
    <row r="11137" spans="37:40">
      <c r="AK11137" s="22"/>
      <c r="AL11137" s="22"/>
      <c r="AM11137" s="22"/>
      <c r="AN11137" s="22"/>
    </row>
    <row r="11138" spans="37:40">
      <c r="AK11138" s="22"/>
      <c r="AL11138" s="22"/>
      <c r="AM11138" s="22"/>
      <c r="AN11138" s="22"/>
    </row>
    <row r="11139" spans="37:40">
      <c r="AK11139" s="22"/>
      <c r="AL11139" s="22"/>
      <c r="AM11139" s="22"/>
      <c r="AN11139" s="22"/>
    </row>
    <row r="11140" spans="37:40">
      <c r="AK11140" s="22"/>
      <c r="AL11140" s="22"/>
      <c r="AM11140" s="22"/>
      <c r="AN11140" s="22"/>
    </row>
    <row r="11141" spans="37:40">
      <c r="AK11141" s="22"/>
      <c r="AL11141" s="22"/>
      <c r="AM11141" s="22"/>
      <c r="AN11141" s="22"/>
    </row>
    <row r="11142" spans="37:40">
      <c r="AK11142" s="22"/>
      <c r="AL11142" s="22"/>
      <c r="AM11142" s="22"/>
      <c r="AN11142" s="22"/>
    </row>
    <row r="11143" spans="37:40">
      <c r="AK11143" s="22"/>
      <c r="AL11143" s="22"/>
      <c r="AM11143" s="22"/>
      <c r="AN11143" s="22"/>
    </row>
    <row r="11144" spans="37:40">
      <c r="AK11144" s="22"/>
      <c r="AL11144" s="22"/>
      <c r="AM11144" s="22"/>
      <c r="AN11144" s="22"/>
    </row>
    <row r="11145" spans="37:40">
      <c r="AK11145" s="22"/>
      <c r="AL11145" s="22"/>
      <c r="AM11145" s="22"/>
      <c r="AN11145" s="22"/>
    </row>
    <row r="11146" spans="37:40">
      <c r="AK11146" s="22"/>
      <c r="AL11146" s="22"/>
      <c r="AM11146" s="22"/>
      <c r="AN11146" s="22"/>
    </row>
    <row r="11147" spans="37:40">
      <c r="AK11147" s="22"/>
      <c r="AL11147" s="22"/>
      <c r="AM11147" s="22"/>
      <c r="AN11147" s="22"/>
    </row>
    <row r="11148" spans="37:40">
      <c r="AK11148" s="22"/>
      <c r="AL11148" s="22"/>
      <c r="AM11148" s="22"/>
      <c r="AN11148" s="22"/>
    </row>
    <row r="11149" spans="37:40">
      <c r="AK11149" s="22"/>
      <c r="AL11149" s="22"/>
      <c r="AM11149" s="22"/>
      <c r="AN11149" s="22"/>
    </row>
    <row r="11150" spans="37:40">
      <c r="AK11150" s="22"/>
      <c r="AL11150" s="22"/>
      <c r="AM11150" s="22"/>
      <c r="AN11150" s="22"/>
    </row>
    <row r="11151" spans="37:40">
      <c r="AK11151" s="22"/>
      <c r="AL11151" s="22"/>
      <c r="AM11151" s="22"/>
      <c r="AN11151" s="22"/>
    </row>
    <row r="11152" spans="37:40">
      <c r="AK11152" s="22"/>
      <c r="AL11152" s="22"/>
      <c r="AM11152" s="22"/>
      <c r="AN11152" s="22"/>
    </row>
    <row r="11153" spans="37:40">
      <c r="AK11153" s="22"/>
      <c r="AL11153" s="22"/>
      <c r="AM11153" s="22"/>
      <c r="AN11153" s="22"/>
    </row>
    <row r="11154" spans="37:40">
      <c r="AK11154" s="22"/>
      <c r="AL11154" s="22"/>
      <c r="AM11154" s="22"/>
      <c r="AN11154" s="22"/>
    </row>
    <row r="11155" spans="37:40">
      <c r="AK11155" s="22"/>
      <c r="AL11155" s="22"/>
      <c r="AM11155" s="22"/>
      <c r="AN11155" s="22"/>
    </row>
    <row r="11156" spans="37:40">
      <c r="AK11156" s="22"/>
      <c r="AL11156" s="22"/>
      <c r="AM11156" s="22"/>
      <c r="AN11156" s="22"/>
    </row>
    <row r="11157" spans="37:40">
      <c r="AK11157" s="22"/>
      <c r="AL11157" s="22"/>
      <c r="AM11157" s="22"/>
      <c r="AN11157" s="22"/>
    </row>
    <row r="11158" spans="37:40">
      <c r="AK11158" s="22"/>
      <c r="AL11158" s="22"/>
      <c r="AM11158" s="22"/>
      <c r="AN11158" s="22"/>
    </row>
    <row r="11159" spans="37:40">
      <c r="AK11159" s="22"/>
      <c r="AL11159" s="22"/>
      <c r="AM11159" s="22"/>
      <c r="AN11159" s="22"/>
    </row>
    <row r="11160" spans="37:40">
      <c r="AK11160" s="22"/>
      <c r="AL11160" s="22"/>
      <c r="AM11160" s="22"/>
      <c r="AN11160" s="22"/>
    </row>
    <row r="11161" spans="37:40">
      <c r="AK11161" s="22"/>
      <c r="AL11161" s="22"/>
      <c r="AM11161" s="22"/>
      <c r="AN11161" s="22"/>
    </row>
    <row r="11162" spans="37:40">
      <c r="AK11162" s="22"/>
      <c r="AL11162" s="22"/>
      <c r="AM11162" s="22"/>
      <c r="AN11162" s="22"/>
    </row>
    <row r="11163" spans="37:40">
      <c r="AK11163" s="22"/>
      <c r="AL11163" s="22"/>
      <c r="AM11163" s="22"/>
      <c r="AN11163" s="22"/>
    </row>
    <row r="11164" spans="37:40">
      <c r="AK11164" s="22"/>
      <c r="AL11164" s="22"/>
      <c r="AM11164" s="22"/>
      <c r="AN11164" s="22"/>
    </row>
    <row r="11165" spans="37:40">
      <c r="AK11165" s="22"/>
      <c r="AL11165" s="22"/>
      <c r="AM11165" s="22"/>
      <c r="AN11165" s="22"/>
    </row>
    <row r="11166" spans="37:40">
      <c r="AK11166" s="22"/>
      <c r="AL11166" s="22"/>
      <c r="AM11166" s="22"/>
      <c r="AN11166" s="22"/>
    </row>
    <row r="11167" spans="37:40">
      <c r="AK11167" s="22"/>
      <c r="AL11167" s="22"/>
      <c r="AM11167" s="22"/>
      <c r="AN11167" s="22"/>
    </row>
    <row r="11168" spans="37:40">
      <c r="AK11168" s="22"/>
      <c r="AL11168" s="22"/>
      <c r="AM11168" s="22"/>
      <c r="AN11168" s="22"/>
    </row>
    <row r="11169" spans="37:40">
      <c r="AK11169" s="22"/>
      <c r="AL11169" s="22"/>
      <c r="AM11169" s="22"/>
      <c r="AN11169" s="22"/>
    </row>
    <row r="11170" spans="37:40">
      <c r="AK11170" s="22"/>
      <c r="AL11170" s="22"/>
      <c r="AM11170" s="22"/>
      <c r="AN11170" s="22"/>
    </row>
    <row r="11171" spans="37:40">
      <c r="AK11171" s="22"/>
      <c r="AL11171" s="22"/>
      <c r="AM11171" s="22"/>
      <c r="AN11171" s="22"/>
    </row>
    <row r="11172" spans="37:40">
      <c r="AK11172" s="22"/>
      <c r="AL11172" s="22"/>
      <c r="AM11172" s="22"/>
      <c r="AN11172" s="22"/>
    </row>
    <row r="11173" spans="37:40">
      <c r="AK11173" s="22"/>
      <c r="AL11173" s="22"/>
      <c r="AM11173" s="22"/>
      <c r="AN11173" s="22"/>
    </row>
    <row r="11174" spans="37:40">
      <c r="AK11174" s="22"/>
      <c r="AL11174" s="22"/>
      <c r="AM11174" s="22"/>
      <c r="AN11174" s="22"/>
    </row>
    <row r="11175" spans="37:40">
      <c r="AK11175" s="22"/>
      <c r="AL11175" s="22"/>
      <c r="AM11175" s="22"/>
      <c r="AN11175" s="22"/>
    </row>
    <row r="11176" spans="37:40">
      <c r="AK11176" s="22"/>
      <c r="AL11176" s="22"/>
      <c r="AM11176" s="22"/>
      <c r="AN11176" s="22"/>
    </row>
    <row r="11177" spans="37:40">
      <c r="AK11177" s="22"/>
      <c r="AL11177" s="22"/>
      <c r="AM11177" s="22"/>
      <c r="AN11177" s="22"/>
    </row>
    <row r="11178" spans="37:40">
      <c r="AK11178" s="22"/>
      <c r="AL11178" s="22"/>
      <c r="AM11178" s="22"/>
      <c r="AN11178" s="22"/>
    </row>
    <row r="11179" spans="37:40">
      <c r="AK11179" s="22"/>
      <c r="AL11179" s="22"/>
      <c r="AM11179" s="22"/>
      <c r="AN11179" s="22"/>
    </row>
    <row r="11180" spans="37:40">
      <c r="AK11180" s="22"/>
      <c r="AL11180" s="22"/>
      <c r="AM11180" s="22"/>
      <c r="AN11180" s="22"/>
    </row>
    <row r="11181" spans="37:40">
      <c r="AK11181" s="22"/>
      <c r="AL11181" s="22"/>
      <c r="AM11181" s="22"/>
      <c r="AN11181" s="22"/>
    </row>
    <row r="11182" spans="37:40">
      <c r="AK11182" s="22"/>
      <c r="AL11182" s="22"/>
      <c r="AM11182" s="22"/>
      <c r="AN11182" s="22"/>
    </row>
    <row r="11183" spans="37:40">
      <c r="AK11183" s="22"/>
      <c r="AL11183" s="22"/>
      <c r="AM11183" s="22"/>
      <c r="AN11183" s="22"/>
    </row>
    <row r="11184" spans="37:40">
      <c r="AK11184" s="22"/>
      <c r="AL11184" s="22"/>
      <c r="AM11184" s="22"/>
      <c r="AN11184" s="22"/>
    </row>
    <row r="11185" spans="37:40">
      <c r="AK11185" s="22"/>
      <c r="AL11185" s="22"/>
      <c r="AM11185" s="22"/>
      <c r="AN11185" s="22"/>
    </row>
    <row r="11186" spans="37:40">
      <c r="AK11186" s="22"/>
      <c r="AL11186" s="22"/>
      <c r="AM11186" s="22"/>
      <c r="AN11186" s="22"/>
    </row>
    <row r="11187" spans="37:40">
      <c r="AK11187" s="22"/>
      <c r="AL11187" s="22"/>
      <c r="AM11187" s="22"/>
      <c r="AN11187" s="22"/>
    </row>
    <row r="11188" spans="37:40">
      <c r="AK11188" s="22"/>
      <c r="AL11188" s="22"/>
      <c r="AM11188" s="22"/>
      <c r="AN11188" s="22"/>
    </row>
    <row r="11189" spans="37:40">
      <c r="AK11189" s="22"/>
      <c r="AL11189" s="22"/>
      <c r="AM11189" s="22"/>
      <c r="AN11189" s="22"/>
    </row>
    <row r="11190" spans="37:40">
      <c r="AK11190" s="22"/>
      <c r="AL11190" s="22"/>
      <c r="AM11190" s="22"/>
      <c r="AN11190" s="22"/>
    </row>
    <row r="11191" spans="37:40">
      <c r="AK11191" s="22"/>
      <c r="AL11191" s="22"/>
      <c r="AM11191" s="22"/>
      <c r="AN11191" s="22"/>
    </row>
    <row r="11192" spans="37:40">
      <c r="AK11192" s="22"/>
      <c r="AL11192" s="22"/>
      <c r="AM11192" s="22"/>
      <c r="AN11192" s="22"/>
    </row>
    <row r="11193" spans="37:40">
      <c r="AK11193" s="22"/>
      <c r="AL11193" s="22"/>
      <c r="AM11193" s="22"/>
      <c r="AN11193" s="22"/>
    </row>
    <row r="11194" spans="37:40">
      <c r="AK11194" s="22"/>
      <c r="AL11194" s="22"/>
      <c r="AM11194" s="22"/>
      <c r="AN11194" s="22"/>
    </row>
    <row r="11195" spans="37:40">
      <c r="AK11195" s="22"/>
      <c r="AL11195" s="22"/>
      <c r="AM11195" s="22"/>
      <c r="AN11195" s="22"/>
    </row>
    <row r="11196" spans="37:40">
      <c r="AK11196" s="22"/>
      <c r="AL11196" s="22"/>
      <c r="AM11196" s="22"/>
      <c r="AN11196" s="22"/>
    </row>
    <row r="11197" spans="37:40">
      <c r="AK11197" s="22"/>
      <c r="AL11197" s="22"/>
      <c r="AM11197" s="22"/>
      <c r="AN11197" s="22"/>
    </row>
    <row r="11198" spans="37:40">
      <c r="AK11198" s="22"/>
      <c r="AL11198" s="22"/>
      <c r="AM11198" s="22"/>
      <c r="AN11198" s="22"/>
    </row>
    <row r="11199" spans="37:40">
      <c r="AK11199" s="22"/>
      <c r="AL11199" s="22"/>
      <c r="AM11199" s="22"/>
      <c r="AN11199" s="22"/>
    </row>
    <row r="11200" spans="37:40">
      <c r="AK11200" s="22"/>
      <c r="AL11200" s="22"/>
      <c r="AM11200" s="22"/>
      <c r="AN11200" s="22"/>
    </row>
    <row r="11201" spans="37:40">
      <c r="AK11201" s="22"/>
      <c r="AL11201" s="22"/>
      <c r="AM11201" s="22"/>
      <c r="AN11201" s="22"/>
    </row>
    <row r="11202" spans="37:40">
      <c r="AK11202" s="22"/>
      <c r="AL11202" s="22"/>
      <c r="AM11202" s="22"/>
      <c r="AN11202" s="22"/>
    </row>
    <row r="11203" spans="37:40">
      <c r="AK11203" s="22"/>
      <c r="AL11203" s="22"/>
      <c r="AM11203" s="22"/>
      <c r="AN11203" s="22"/>
    </row>
    <row r="11204" spans="37:40">
      <c r="AK11204" s="22"/>
      <c r="AL11204" s="22"/>
      <c r="AM11204" s="22"/>
      <c r="AN11204" s="22"/>
    </row>
    <row r="11205" spans="37:40">
      <c r="AK11205" s="22"/>
      <c r="AL11205" s="22"/>
      <c r="AM11205" s="22"/>
      <c r="AN11205" s="22"/>
    </row>
    <row r="11206" spans="37:40">
      <c r="AK11206" s="22"/>
      <c r="AL11206" s="22"/>
      <c r="AM11206" s="22"/>
      <c r="AN11206" s="22"/>
    </row>
    <row r="11207" spans="37:40">
      <c r="AK11207" s="22"/>
      <c r="AL11207" s="22"/>
      <c r="AM11207" s="22"/>
      <c r="AN11207" s="22"/>
    </row>
    <row r="11208" spans="37:40">
      <c r="AK11208" s="22"/>
      <c r="AL11208" s="22"/>
      <c r="AM11208" s="22"/>
      <c r="AN11208" s="22"/>
    </row>
    <row r="11209" spans="37:40">
      <c r="AK11209" s="22"/>
      <c r="AL11209" s="22"/>
      <c r="AM11209" s="22"/>
      <c r="AN11209" s="22"/>
    </row>
    <row r="11210" spans="37:40">
      <c r="AK11210" s="22"/>
      <c r="AL11210" s="22"/>
      <c r="AM11210" s="22"/>
      <c r="AN11210" s="22"/>
    </row>
    <row r="11211" spans="37:40">
      <c r="AK11211" s="22"/>
      <c r="AL11211" s="22"/>
      <c r="AM11211" s="22"/>
      <c r="AN11211" s="22"/>
    </row>
    <row r="11212" spans="37:40">
      <c r="AK11212" s="22"/>
      <c r="AL11212" s="22"/>
      <c r="AM11212" s="22"/>
      <c r="AN11212" s="22"/>
    </row>
    <row r="11213" spans="37:40">
      <c r="AK11213" s="22"/>
      <c r="AL11213" s="22"/>
      <c r="AM11213" s="22"/>
      <c r="AN11213" s="22"/>
    </row>
    <row r="11214" spans="37:40">
      <c r="AK11214" s="22"/>
      <c r="AL11214" s="22"/>
      <c r="AM11214" s="22"/>
      <c r="AN11214" s="22"/>
    </row>
    <row r="11215" spans="37:40">
      <c r="AK11215" s="22"/>
      <c r="AL11215" s="22"/>
      <c r="AM11215" s="22"/>
      <c r="AN11215" s="22"/>
    </row>
    <row r="11216" spans="37:40">
      <c r="AK11216" s="22"/>
      <c r="AL11216" s="22"/>
      <c r="AM11216" s="22"/>
      <c r="AN11216" s="22"/>
    </row>
    <row r="11217" spans="37:40">
      <c r="AK11217" s="22"/>
      <c r="AL11217" s="22"/>
      <c r="AM11217" s="22"/>
      <c r="AN11217" s="22"/>
    </row>
    <row r="11218" spans="37:40">
      <c r="AK11218" s="22"/>
      <c r="AL11218" s="22"/>
      <c r="AM11218" s="22"/>
      <c r="AN11218" s="22"/>
    </row>
    <row r="11219" spans="37:40">
      <c r="AK11219" s="22"/>
      <c r="AL11219" s="22"/>
      <c r="AM11219" s="22"/>
      <c r="AN11219" s="22"/>
    </row>
    <row r="11220" spans="37:40">
      <c r="AK11220" s="22"/>
      <c r="AL11220" s="22"/>
      <c r="AM11220" s="22"/>
      <c r="AN11220" s="22"/>
    </row>
    <row r="11221" spans="37:40">
      <c r="AK11221" s="22"/>
      <c r="AL11221" s="22"/>
      <c r="AM11221" s="22"/>
      <c r="AN11221" s="22"/>
    </row>
    <row r="11222" spans="37:40">
      <c r="AK11222" s="22"/>
      <c r="AL11222" s="22"/>
      <c r="AM11222" s="22"/>
      <c r="AN11222" s="22"/>
    </row>
    <row r="11223" spans="37:40">
      <c r="AK11223" s="22"/>
      <c r="AL11223" s="22"/>
      <c r="AM11223" s="22"/>
      <c r="AN11223" s="22"/>
    </row>
    <row r="11224" spans="37:40">
      <c r="AK11224" s="22"/>
      <c r="AL11224" s="22"/>
      <c r="AM11224" s="22"/>
      <c r="AN11224" s="22"/>
    </row>
    <row r="11225" spans="37:40">
      <c r="AK11225" s="22"/>
      <c r="AL11225" s="22"/>
      <c r="AM11225" s="22"/>
      <c r="AN11225" s="22"/>
    </row>
    <row r="11226" spans="37:40">
      <c r="AK11226" s="22"/>
      <c r="AL11226" s="22"/>
      <c r="AM11226" s="22"/>
      <c r="AN11226" s="22"/>
    </row>
    <row r="11227" spans="37:40">
      <c r="AK11227" s="22"/>
      <c r="AL11227" s="22"/>
      <c r="AM11227" s="22"/>
      <c r="AN11227" s="22"/>
    </row>
    <row r="11228" spans="37:40">
      <c r="AK11228" s="22"/>
      <c r="AL11228" s="22"/>
      <c r="AM11228" s="22"/>
      <c r="AN11228" s="22"/>
    </row>
    <row r="11229" spans="37:40">
      <c r="AK11229" s="22"/>
      <c r="AL11229" s="22"/>
      <c r="AM11229" s="22"/>
      <c r="AN11229" s="22"/>
    </row>
    <row r="11230" spans="37:40">
      <c r="AK11230" s="22"/>
      <c r="AL11230" s="22"/>
      <c r="AM11230" s="22"/>
      <c r="AN11230" s="22"/>
    </row>
    <row r="11231" spans="37:40">
      <c r="AK11231" s="22"/>
      <c r="AL11231" s="22"/>
      <c r="AM11231" s="22"/>
      <c r="AN11231" s="22"/>
    </row>
    <row r="11232" spans="37:40">
      <c r="AK11232" s="22"/>
      <c r="AL11232" s="22"/>
      <c r="AM11232" s="22"/>
      <c r="AN11232" s="22"/>
    </row>
    <row r="11233" spans="37:40">
      <c r="AK11233" s="22"/>
      <c r="AL11233" s="22"/>
      <c r="AM11233" s="22"/>
      <c r="AN11233" s="22"/>
    </row>
    <row r="11234" spans="37:40">
      <c r="AK11234" s="22"/>
      <c r="AL11234" s="22"/>
      <c r="AM11234" s="22"/>
      <c r="AN11234" s="22"/>
    </row>
    <row r="11235" spans="37:40">
      <c r="AK11235" s="22"/>
      <c r="AL11235" s="22"/>
      <c r="AM11235" s="22"/>
      <c r="AN11235" s="22"/>
    </row>
    <row r="11236" spans="37:40">
      <c r="AK11236" s="22"/>
      <c r="AL11236" s="22"/>
      <c r="AM11236" s="22"/>
      <c r="AN11236" s="22"/>
    </row>
    <row r="11237" spans="37:40">
      <c r="AK11237" s="22"/>
      <c r="AL11237" s="22"/>
      <c r="AM11237" s="22"/>
      <c r="AN11237" s="22"/>
    </row>
    <row r="11238" spans="37:40">
      <c r="AK11238" s="22"/>
      <c r="AL11238" s="22"/>
      <c r="AM11238" s="22"/>
      <c r="AN11238" s="22"/>
    </row>
    <row r="11239" spans="37:40">
      <c r="AK11239" s="22"/>
      <c r="AL11239" s="22"/>
      <c r="AM11239" s="22"/>
      <c r="AN11239" s="22"/>
    </row>
    <row r="11240" spans="37:40">
      <c r="AK11240" s="22"/>
      <c r="AL11240" s="22"/>
      <c r="AM11240" s="22"/>
      <c r="AN11240" s="22"/>
    </row>
    <row r="11241" spans="37:40">
      <c r="AK11241" s="22"/>
      <c r="AL11241" s="22"/>
      <c r="AM11241" s="22"/>
      <c r="AN11241" s="22"/>
    </row>
    <row r="11242" spans="37:40">
      <c r="AK11242" s="22"/>
      <c r="AL11242" s="22"/>
      <c r="AM11242" s="22"/>
      <c r="AN11242" s="22"/>
    </row>
    <row r="11243" spans="37:40">
      <c r="AK11243" s="22"/>
      <c r="AL11243" s="22"/>
      <c r="AM11243" s="22"/>
      <c r="AN11243" s="22"/>
    </row>
    <row r="11244" spans="37:40">
      <c r="AK11244" s="22"/>
      <c r="AL11244" s="22"/>
      <c r="AM11244" s="22"/>
      <c r="AN11244" s="22"/>
    </row>
    <row r="11245" spans="37:40">
      <c r="AK11245" s="22"/>
      <c r="AL11245" s="22"/>
      <c r="AM11245" s="22"/>
      <c r="AN11245" s="22"/>
    </row>
    <row r="11246" spans="37:40">
      <c r="AK11246" s="22"/>
      <c r="AL11246" s="22"/>
      <c r="AM11246" s="22"/>
      <c r="AN11246" s="22"/>
    </row>
    <row r="11247" spans="37:40">
      <c r="AK11247" s="22"/>
      <c r="AL11247" s="22"/>
      <c r="AM11247" s="22"/>
      <c r="AN11247" s="22"/>
    </row>
    <row r="11248" spans="37:40">
      <c r="AK11248" s="22"/>
      <c r="AL11248" s="22"/>
      <c r="AM11248" s="22"/>
      <c r="AN11248" s="22"/>
    </row>
    <row r="11249" spans="37:40">
      <c r="AK11249" s="22"/>
      <c r="AL11249" s="22"/>
      <c r="AM11249" s="22"/>
      <c r="AN11249" s="22"/>
    </row>
    <row r="11250" spans="37:40">
      <c r="AK11250" s="22"/>
      <c r="AL11250" s="22"/>
      <c r="AM11250" s="22"/>
      <c r="AN11250" s="22"/>
    </row>
    <row r="11251" spans="37:40">
      <c r="AK11251" s="22"/>
      <c r="AL11251" s="22"/>
      <c r="AM11251" s="22"/>
      <c r="AN11251" s="22"/>
    </row>
    <row r="11252" spans="37:40">
      <c r="AK11252" s="22"/>
      <c r="AL11252" s="22"/>
      <c r="AM11252" s="22"/>
      <c r="AN11252" s="22"/>
    </row>
    <row r="11253" spans="37:40">
      <c r="AK11253" s="22"/>
      <c r="AL11253" s="22"/>
      <c r="AM11253" s="22"/>
      <c r="AN11253" s="22"/>
    </row>
    <row r="11254" spans="37:40">
      <c r="AK11254" s="22"/>
      <c r="AL11254" s="22"/>
      <c r="AM11254" s="22"/>
      <c r="AN11254" s="22"/>
    </row>
    <row r="11255" spans="37:40">
      <c r="AK11255" s="22"/>
      <c r="AL11255" s="22"/>
      <c r="AM11255" s="22"/>
      <c r="AN11255" s="22"/>
    </row>
    <row r="11256" spans="37:40">
      <c r="AK11256" s="22"/>
      <c r="AL11256" s="22"/>
      <c r="AM11256" s="22"/>
      <c r="AN11256" s="22"/>
    </row>
    <row r="11257" spans="37:40">
      <c r="AK11257" s="22"/>
      <c r="AL11257" s="22"/>
      <c r="AM11257" s="22"/>
      <c r="AN11257" s="22"/>
    </row>
    <row r="11258" spans="37:40">
      <c r="AK11258" s="22"/>
      <c r="AL11258" s="22"/>
      <c r="AM11258" s="22"/>
      <c r="AN11258" s="22"/>
    </row>
    <row r="11259" spans="37:40">
      <c r="AK11259" s="22"/>
      <c r="AL11259" s="22"/>
      <c r="AM11259" s="22"/>
      <c r="AN11259" s="22"/>
    </row>
    <row r="11260" spans="37:40">
      <c r="AK11260" s="22"/>
      <c r="AL11260" s="22"/>
      <c r="AM11260" s="22"/>
      <c r="AN11260" s="22"/>
    </row>
    <row r="11261" spans="37:40">
      <c r="AK11261" s="22"/>
      <c r="AL11261" s="22"/>
      <c r="AM11261" s="22"/>
      <c r="AN11261" s="22"/>
    </row>
    <row r="11262" spans="37:40">
      <c r="AK11262" s="22"/>
      <c r="AL11262" s="22"/>
      <c r="AM11262" s="22"/>
      <c r="AN11262" s="22"/>
    </row>
    <row r="11263" spans="37:40">
      <c r="AK11263" s="22"/>
      <c r="AL11263" s="22"/>
      <c r="AM11263" s="22"/>
      <c r="AN11263" s="22"/>
    </row>
    <row r="11264" spans="37:40">
      <c r="AK11264" s="22"/>
      <c r="AL11264" s="22"/>
      <c r="AM11264" s="22"/>
      <c r="AN11264" s="22"/>
    </row>
    <row r="11265" spans="37:40">
      <c r="AK11265" s="22"/>
      <c r="AL11265" s="22"/>
      <c r="AM11265" s="22"/>
      <c r="AN11265" s="22"/>
    </row>
    <row r="11266" spans="37:40">
      <c r="AK11266" s="22"/>
      <c r="AL11266" s="22"/>
      <c r="AM11266" s="22"/>
      <c r="AN11266" s="22"/>
    </row>
    <row r="11267" spans="37:40">
      <c r="AK11267" s="22"/>
      <c r="AL11267" s="22"/>
      <c r="AM11267" s="22"/>
      <c r="AN11267" s="22"/>
    </row>
    <row r="11268" spans="37:40">
      <c r="AK11268" s="22"/>
      <c r="AL11268" s="22"/>
      <c r="AM11268" s="22"/>
      <c r="AN11268" s="22"/>
    </row>
    <row r="11269" spans="37:40">
      <c r="AK11269" s="22"/>
      <c r="AL11269" s="22"/>
      <c r="AM11269" s="22"/>
      <c r="AN11269" s="22"/>
    </row>
    <row r="11270" spans="37:40">
      <c r="AK11270" s="22"/>
      <c r="AL11270" s="22"/>
      <c r="AM11270" s="22"/>
      <c r="AN11270" s="22"/>
    </row>
    <row r="11271" spans="37:40">
      <c r="AK11271" s="22"/>
      <c r="AL11271" s="22"/>
      <c r="AM11271" s="22"/>
      <c r="AN11271" s="22"/>
    </row>
    <row r="11272" spans="37:40">
      <c r="AK11272" s="22"/>
      <c r="AL11272" s="22"/>
      <c r="AM11272" s="22"/>
      <c r="AN11272" s="22"/>
    </row>
    <row r="11273" spans="37:40">
      <c r="AK11273" s="22"/>
      <c r="AL11273" s="22"/>
      <c r="AM11273" s="22"/>
      <c r="AN11273" s="22"/>
    </row>
    <row r="11274" spans="37:40">
      <c r="AK11274" s="22"/>
      <c r="AL11274" s="22"/>
      <c r="AM11274" s="22"/>
      <c r="AN11274" s="22"/>
    </row>
    <row r="11275" spans="37:40">
      <c r="AK11275" s="22"/>
      <c r="AL11275" s="22"/>
      <c r="AM11275" s="22"/>
      <c r="AN11275" s="22"/>
    </row>
    <row r="11276" spans="37:40">
      <c r="AK11276" s="22"/>
      <c r="AL11276" s="22"/>
      <c r="AM11276" s="22"/>
      <c r="AN11276" s="22"/>
    </row>
    <row r="11277" spans="37:40">
      <c r="AK11277" s="22"/>
      <c r="AL11277" s="22"/>
      <c r="AM11277" s="22"/>
      <c r="AN11277" s="22"/>
    </row>
    <row r="11278" spans="37:40">
      <c r="AK11278" s="22"/>
      <c r="AL11278" s="22"/>
      <c r="AM11278" s="22"/>
      <c r="AN11278" s="22"/>
    </row>
    <row r="11279" spans="37:40">
      <c r="AK11279" s="22"/>
      <c r="AL11279" s="22"/>
      <c r="AM11279" s="22"/>
      <c r="AN11279" s="22"/>
    </row>
    <row r="11280" spans="37:40">
      <c r="AK11280" s="22"/>
      <c r="AL11280" s="22"/>
      <c r="AM11280" s="22"/>
      <c r="AN11280" s="22"/>
    </row>
    <row r="11281" spans="37:40">
      <c r="AK11281" s="22"/>
      <c r="AL11281" s="22"/>
      <c r="AM11281" s="22"/>
      <c r="AN11281" s="22"/>
    </row>
    <row r="11282" spans="37:40">
      <c r="AK11282" s="22"/>
      <c r="AL11282" s="22"/>
      <c r="AM11282" s="22"/>
      <c r="AN11282" s="22"/>
    </row>
    <row r="11283" spans="37:40">
      <c r="AK11283" s="22"/>
      <c r="AL11283" s="22"/>
      <c r="AM11283" s="22"/>
      <c r="AN11283" s="22"/>
    </row>
    <row r="11284" spans="37:40">
      <c r="AK11284" s="22"/>
      <c r="AL11284" s="22"/>
      <c r="AM11284" s="22"/>
      <c r="AN11284" s="22"/>
    </row>
    <row r="11285" spans="37:40">
      <c r="AK11285" s="22"/>
      <c r="AL11285" s="22"/>
      <c r="AM11285" s="22"/>
      <c r="AN11285" s="22"/>
    </row>
    <row r="11286" spans="37:40">
      <c r="AK11286" s="22"/>
      <c r="AL11286" s="22"/>
      <c r="AM11286" s="22"/>
      <c r="AN11286" s="22"/>
    </row>
    <row r="11287" spans="37:40">
      <c r="AK11287" s="22"/>
      <c r="AL11287" s="22"/>
      <c r="AM11287" s="22"/>
      <c r="AN11287" s="22"/>
    </row>
    <row r="11288" spans="37:40">
      <c r="AK11288" s="22"/>
      <c r="AL11288" s="22"/>
      <c r="AM11288" s="22"/>
      <c r="AN11288" s="22"/>
    </row>
    <row r="11289" spans="37:40">
      <c r="AK11289" s="22"/>
      <c r="AL11289" s="22"/>
      <c r="AM11289" s="22"/>
      <c r="AN11289" s="22"/>
    </row>
    <row r="11290" spans="37:40">
      <c r="AK11290" s="22"/>
      <c r="AL11290" s="22"/>
      <c r="AM11290" s="22"/>
      <c r="AN11290" s="22"/>
    </row>
    <row r="11291" spans="37:40">
      <c r="AK11291" s="22"/>
      <c r="AL11291" s="22"/>
      <c r="AM11291" s="22"/>
      <c r="AN11291" s="22"/>
    </row>
    <row r="11292" spans="37:40">
      <c r="AK11292" s="22"/>
      <c r="AL11292" s="22"/>
      <c r="AM11292" s="22"/>
      <c r="AN11292" s="22"/>
    </row>
    <row r="11293" spans="37:40">
      <c r="AK11293" s="22"/>
      <c r="AL11293" s="22"/>
      <c r="AM11293" s="22"/>
      <c r="AN11293" s="22"/>
    </row>
    <row r="11294" spans="37:40">
      <c r="AK11294" s="22"/>
      <c r="AL11294" s="22"/>
      <c r="AM11294" s="22"/>
      <c r="AN11294" s="22"/>
    </row>
    <row r="11295" spans="37:40">
      <c r="AK11295" s="22"/>
      <c r="AL11295" s="22"/>
      <c r="AM11295" s="22"/>
      <c r="AN11295" s="22"/>
    </row>
    <row r="11296" spans="37:40">
      <c r="AK11296" s="22"/>
      <c r="AL11296" s="22"/>
      <c r="AM11296" s="22"/>
      <c r="AN11296" s="22"/>
    </row>
    <row r="11297" spans="37:40">
      <c r="AK11297" s="22"/>
      <c r="AL11297" s="22"/>
      <c r="AM11297" s="22"/>
      <c r="AN11297" s="22"/>
    </row>
    <row r="11298" spans="37:40">
      <c r="AK11298" s="22"/>
      <c r="AL11298" s="22"/>
      <c r="AM11298" s="22"/>
      <c r="AN11298" s="22"/>
    </row>
    <row r="11299" spans="37:40">
      <c r="AK11299" s="22"/>
      <c r="AL11299" s="22"/>
      <c r="AM11299" s="22"/>
      <c r="AN11299" s="22"/>
    </row>
    <row r="11300" spans="37:40">
      <c r="AK11300" s="22"/>
      <c r="AL11300" s="22"/>
      <c r="AM11300" s="22"/>
      <c r="AN11300" s="22"/>
    </row>
    <row r="11301" spans="37:40">
      <c r="AK11301" s="22"/>
      <c r="AL11301" s="22"/>
      <c r="AM11301" s="22"/>
      <c r="AN11301" s="22"/>
    </row>
    <row r="11302" spans="37:40">
      <c r="AK11302" s="22"/>
      <c r="AL11302" s="22"/>
      <c r="AM11302" s="22"/>
      <c r="AN11302" s="22"/>
    </row>
    <row r="11303" spans="37:40">
      <c r="AK11303" s="22"/>
      <c r="AL11303" s="22"/>
      <c r="AM11303" s="22"/>
      <c r="AN11303" s="22"/>
    </row>
    <row r="11304" spans="37:40">
      <c r="AK11304" s="22"/>
      <c r="AL11304" s="22"/>
      <c r="AM11304" s="22"/>
      <c r="AN11304" s="22"/>
    </row>
    <row r="11305" spans="37:40">
      <c r="AK11305" s="22"/>
      <c r="AL11305" s="22"/>
      <c r="AM11305" s="22"/>
      <c r="AN11305" s="22"/>
    </row>
    <row r="11306" spans="37:40">
      <c r="AK11306" s="22"/>
      <c r="AL11306" s="22"/>
      <c r="AM11306" s="22"/>
      <c r="AN11306" s="22"/>
    </row>
    <row r="11307" spans="37:40">
      <c r="AK11307" s="22"/>
      <c r="AL11307" s="22"/>
      <c r="AM11307" s="22"/>
      <c r="AN11307" s="22"/>
    </row>
    <row r="11308" spans="37:40">
      <c r="AK11308" s="22"/>
      <c r="AL11308" s="22"/>
      <c r="AM11308" s="22"/>
      <c r="AN11308" s="22"/>
    </row>
    <row r="11309" spans="37:40">
      <c r="AK11309" s="22"/>
      <c r="AL11309" s="22"/>
      <c r="AM11309" s="22"/>
      <c r="AN11309" s="22"/>
    </row>
    <row r="11310" spans="37:40">
      <c r="AK11310" s="22"/>
      <c r="AL11310" s="22"/>
      <c r="AM11310" s="22"/>
      <c r="AN11310" s="22"/>
    </row>
    <row r="11311" spans="37:40">
      <c r="AK11311" s="22"/>
      <c r="AL11311" s="22"/>
      <c r="AM11311" s="22"/>
      <c r="AN11311" s="22"/>
    </row>
    <row r="11312" spans="37:40">
      <c r="AK11312" s="22"/>
      <c r="AL11312" s="22"/>
      <c r="AM11312" s="22"/>
      <c r="AN11312" s="22"/>
    </row>
    <row r="11313" spans="37:40">
      <c r="AK11313" s="22"/>
      <c r="AL11313" s="22"/>
      <c r="AM11313" s="22"/>
      <c r="AN11313" s="22"/>
    </row>
    <row r="11314" spans="37:40">
      <c r="AK11314" s="22"/>
      <c r="AL11314" s="22"/>
      <c r="AM11314" s="22"/>
      <c r="AN11314" s="22"/>
    </row>
    <row r="11315" spans="37:40">
      <c r="AK11315" s="22"/>
      <c r="AL11315" s="22"/>
      <c r="AM11315" s="22"/>
      <c r="AN11315" s="22"/>
    </row>
    <row r="11316" spans="37:40">
      <c r="AK11316" s="22"/>
      <c r="AL11316" s="22"/>
      <c r="AM11316" s="22"/>
      <c r="AN11316" s="22"/>
    </row>
    <row r="11317" spans="37:40">
      <c r="AK11317" s="22"/>
      <c r="AL11317" s="22"/>
      <c r="AM11317" s="22"/>
      <c r="AN11317" s="22"/>
    </row>
    <row r="11318" spans="37:40">
      <c r="AK11318" s="22"/>
      <c r="AL11318" s="22"/>
      <c r="AM11318" s="22"/>
      <c r="AN11318" s="22"/>
    </row>
    <row r="11319" spans="37:40">
      <c r="AK11319" s="22"/>
      <c r="AL11319" s="22"/>
      <c r="AM11319" s="22"/>
      <c r="AN11319" s="22"/>
    </row>
    <row r="11320" spans="37:40">
      <c r="AK11320" s="22"/>
      <c r="AL11320" s="22"/>
      <c r="AM11320" s="22"/>
      <c r="AN11320" s="22"/>
    </row>
    <row r="11321" spans="37:40">
      <c r="AK11321" s="22"/>
      <c r="AL11321" s="22"/>
      <c r="AM11321" s="22"/>
      <c r="AN11321" s="22"/>
    </row>
    <row r="11322" spans="37:40">
      <c r="AK11322" s="22"/>
      <c r="AL11322" s="22"/>
      <c r="AM11322" s="22"/>
      <c r="AN11322" s="22"/>
    </row>
    <row r="11323" spans="37:40">
      <c r="AK11323" s="22"/>
      <c r="AL11323" s="22"/>
      <c r="AM11323" s="22"/>
      <c r="AN11323" s="22"/>
    </row>
    <row r="11324" spans="37:40">
      <c r="AK11324" s="22"/>
      <c r="AL11324" s="22"/>
      <c r="AM11324" s="22"/>
      <c r="AN11324" s="22"/>
    </row>
    <row r="11325" spans="37:40">
      <c r="AK11325" s="22"/>
      <c r="AL11325" s="22"/>
      <c r="AM11325" s="22"/>
      <c r="AN11325" s="22"/>
    </row>
    <row r="11326" spans="37:40">
      <c r="AK11326" s="22"/>
      <c r="AL11326" s="22"/>
      <c r="AM11326" s="22"/>
      <c r="AN11326" s="22"/>
    </row>
    <row r="11327" spans="37:40">
      <c r="AK11327" s="22"/>
      <c r="AL11327" s="22"/>
      <c r="AM11327" s="22"/>
      <c r="AN11327" s="22"/>
    </row>
    <row r="11328" spans="37:40">
      <c r="AK11328" s="22"/>
      <c r="AL11328" s="22"/>
      <c r="AM11328" s="22"/>
      <c r="AN11328" s="22"/>
    </row>
    <row r="11329" spans="37:40">
      <c r="AK11329" s="22"/>
      <c r="AL11329" s="22"/>
      <c r="AM11329" s="22"/>
      <c r="AN11329" s="22"/>
    </row>
    <row r="11330" spans="37:40">
      <c r="AK11330" s="22"/>
      <c r="AL11330" s="22"/>
      <c r="AM11330" s="22"/>
      <c r="AN11330" s="22"/>
    </row>
    <row r="11331" spans="37:40">
      <c r="AK11331" s="22"/>
      <c r="AL11331" s="22"/>
      <c r="AM11331" s="22"/>
      <c r="AN11331" s="22"/>
    </row>
    <row r="11332" spans="37:40">
      <c r="AK11332" s="22"/>
      <c r="AL11332" s="22"/>
      <c r="AM11332" s="22"/>
      <c r="AN11332" s="22"/>
    </row>
    <row r="11333" spans="37:40">
      <c r="AK11333" s="22"/>
      <c r="AL11333" s="22"/>
      <c r="AM11333" s="22"/>
      <c r="AN11333" s="22"/>
    </row>
    <row r="11334" spans="37:40">
      <c r="AK11334" s="22"/>
      <c r="AL11334" s="22"/>
      <c r="AM11334" s="22"/>
      <c r="AN11334" s="22"/>
    </row>
    <row r="11335" spans="37:40">
      <c r="AK11335" s="22"/>
      <c r="AL11335" s="22"/>
      <c r="AM11335" s="22"/>
      <c r="AN11335" s="22"/>
    </row>
    <row r="11336" spans="37:40">
      <c r="AK11336" s="22"/>
      <c r="AL11336" s="22"/>
      <c r="AM11336" s="22"/>
      <c r="AN11336" s="22"/>
    </row>
    <row r="11337" spans="37:40">
      <c r="AK11337" s="22"/>
      <c r="AL11337" s="22"/>
      <c r="AM11337" s="22"/>
      <c r="AN11337" s="22"/>
    </row>
    <row r="11338" spans="37:40">
      <c r="AK11338" s="22"/>
      <c r="AL11338" s="22"/>
      <c r="AM11338" s="22"/>
      <c r="AN11338" s="22"/>
    </row>
    <row r="11339" spans="37:40">
      <c r="AK11339" s="22"/>
      <c r="AL11339" s="22"/>
      <c r="AM11339" s="22"/>
      <c r="AN11339" s="22"/>
    </row>
    <row r="11340" spans="37:40">
      <c r="AK11340" s="22"/>
      <c r="AL11340" s="22"/>
      <c r="AM11340" s="22"/>
      <c r="AN11340" s="22"/>
    </row>
    <row r="11341" spans="37:40">
      <c r="AK11341" s="22"/>
      <c r="AL11341" s="22"/>
      <c r="AM11341" s="22"/>
      <c r="AN11341" s="22"/>
    </row>
    <row r="11342" spans="37:40">
      <c r="AK11342" s="22"/>
      <c r="AL11342" s="22"/>
      <c r="AM11342" s="22"/>
      <c r="AN11342" s="22"/>
    </row>
    <row r="11343" spans="37:40">
      <c r="AK11343" s="22"/>
      <c r="AL11343" s="22"/>
      <c r="AM11343" s="22"/>
      <c r="AN11343" s="22"/>
    </row>
    <row r="11344" spans="37:40">
      <c r="AK11344" s="22"/>
      <c r="AL11344" s="22"/>
      <c r="AM11344" s="22"/>
      <c r="AN11344" s="22"/>
    </row>
    <row r="11345" spans="37:40">
      <c r="AK11345" s="22"/>
      <c r="AL11345" s="22"/>
      <c r="AM11345" s="22"/>
      <c r="AN11345" s="22"/>
    </row>
    <row r="11346" spans="37:40">
      <c r="AK11346" s="22"/>
      <c r="AL11346" s="22"/>
      <c r="AM11346" s="22"/>
      <c r="AN11346" s="22"/>
    </row>
    <row r="11347" spans="37:40">
      <c r="AK11347" s="22"/>
      <c r="AL11347" s="22"/>
      <c r="AM11347" s="22"/>
      <c r="AN11347" s="22"/>
    </row>
    <row r="11348" spans="37:40">
      <c r="AK11348" s="22"/>
      <c r="AL11348" s="22"/>
      <c r="AM11348" s="22"/>
      <c r="AN11348" s="22"/>
    </row>
    <row r="11349" spans="37:40">
      <c r="AK11349" s="22"/>
      <c r="AL11349" s="22"/>
      <c r="AM11349" s="22"/>
      <c r="AN11349" s="22"/>
    </row>
    <row r="11350" spans="37:40">
      <c r="AK11350" s="22"/>
      <c r="AL11350" s="22"/>
      <c r="AM11350" s="22"/>
      <c r="AN11350" s="22"/>
    </row>
    <row r="11351" spans="37:40">
      <c r="AK11351" s="22"/>
      <c r="AL11351" s="22"/>
      <c r="AM11351" s="22"/>
      <c r="AN11351" s="22"/>
    </row>
    <row r="11352" spans="37:40">
      <c r="AK11352" s="22"/>
      <c r="AL11352" s="22"/>
      <c r="AM11352" s="22"/>
      <c r="AN11352" s="22"/>
    </row>
    <row r="11353" spans="37:40">
      <c r="AK11353" s="22"/>
      <c r="AL11353" s="22"/>
      <c r="AM11353" s="22"/>
      <c r="AN11353" s="22"/>
    </row>
    <row r="11354" spans="37:40">
      <c r="AK11354" s="22"/>
      <c r="AL11354" s="22"/>
      <c r="AM11354" s="22"/>
      <c r="AN11354" s="22"/>
    </row>
    <row r="11355" spans="37:40">
      <c r="AK11355" s="22"/>
      <c r="AL11355" s="22"/>
      <c r="AM11355" s="22"/>
      <c r="AN11355" s="22"/>
    </row>
    <row r="11356" spans="37:40">
      <c r="AK11356" s="22"/>
      <c r="AL11356" s="22"/>
      <c r="AM11356" s="22"/>
      <c r="AN11356" s="22"/>
    </row>
    <row r="11357" spans="37:40">
      <c r="AK11357" s="22"/>
      <c r="AL11357" s="22"/>
      <c r="AM11357" s="22"/>
      <c r="AN11357" s="22"/>
    </row>
    <row r="11358" spans="37:40">
      <c r="AK11358" s="22"/>
      <c r="AL11358" s="22"/>
      <c r="AM11358" s="22"/>
      <c r="AN11358" s="22"/>
    </row>
    <row r="11359" spans="37:40">
      <c r="AK11359" s="22"/>
      <c r="AL11359" s="22"/>
      <c r="AM11359" s="22"/>
      <c r="AN11359" s="22"/>
    </row>
    <row r="11360" spans="37:40">
      <c r="AK11360" s="22"/>
      <c r="AL11360" s="22"/>
      <c r="AM11360" s="22"/>
      <c r="AN11360" s="22"/>
    </row>
    <row r="11361" spans="37:40">
      <c r="AK11361" s="22"/>
      <c r="AL11361" s="22"/>
      <c r="AM11361" s="22"/>
      <c r="AN11361" s="22"/>
    </row>
    <row r="11362" spans="37:40">
      <c r="AK11362" s="22"/>
      <c r="AL11362" s="22"/>
      <c r="AM11362" s="22"/>
      <c r="AN11362" s="22"/>
    </row>
    <row r="11363" spans="37:40">
      <c r="AK11363" s="22"/>
      <c r="AL11363" s="22"/>
      <c r="AM11363" s="22"/>
      <c r="AN11363" s="22"/>
    </row>
    <row r="11364" spans="37:40">
      <c r="AK11364" s="22"/>
      <c r="AL11364" s="22"/>
      <c r="AM11364" s="22"/>
      <c r="AN11364" s="22"/>
    </row>
    <row r="11365" spans="37:40">
      <c r="AK11365" s="22"/>
      <c r="AL11365" s="22"/>
      <c r="AM11365" s="22"/>
      <c r="AN11365" s="22"/>
    </row>
    <row r="11366" spans="37:40">
      <c r="AK11366" s="22"/>
      <c r="AL11366" s="22"/>
      <c r="AM11366" s="22"/>
      <c r="AN11366" s="22"/>
    </row>
    <row r="11367" spans="37:40">
      <c r="AK11367" s="22"/>
      <c r="AL11367" s="22"/>
      <c r="AM11367" s="22"/>
      <c r="AN11367" s="22"/>
    </row>
    <row r="11368" spans="37:40">
      <c r="AK11368" s="22"/>
      <c r="AL11368" s="22"/>
      <c r="AM11368" s="22"/>
      <c r="AN11368" s="22"/>
    </row>
    <row r="11369" spans="37:40">
      <c r="AK11369" s="22"/>
      <c r="AL11369" s="22"/>
      <c r="AM11369" s="22"/>
      <c r="AN11369" s="22"/>
    </row>
    <row r="11370" spans="37:40">
      <c r="AK11370" s="22"/>
      <c r="AL11370" s="22"/>
      <c r="AM11370" s="22"/>
      <c r="AN11370" s="22"/>
    </row>
    <row r="11371" spans="37:40">
      <c r="AK11371" s="22"/>
      <c r="AL11371" s="22"/>
      <c r="AM11371" s="22"/>
      <c r="AN11371" s="22"/>
    </row>
    <row r="11372" spans="37:40">
      <c r="AK11372" s="22"/>
      <c r="AL11372" s="22"/>
      <c r="AM11372" s="22"/>
      <c r="AN11372" s="22"/>
    </row>
    <row r="11373" spans="37:40">
      <c r="AK11373" s="22"/>
      <c r="AL11373" s="22"/>
      <c r="AM11373" s="22"/>
      <c r="AN11373" s="22"/>
    </row>
    <row r="11374" spans="37:40">
      <c r="AK11374" s="22"/>
      <c r="AL11374" s="22"/>
      <c r="AM11374" s="22"/>
      <c r="AN11374" s="22"/>
    </row>
    <row r="11375" spans="37:40">
      <c r="AK11375" s="22"/>
      <c r="AL11375" s="22"/>
      <c r="AM11375" s="22"/>
      <c r="AN11375" s="22"/>
    </row>
    <row r="11376" spans="37:40">
      <c r="AK11376" s="22"/>
      <c r="AL11376" s="22"/>
      <c r="AM11376" s="22"/>
      <c r="AN11376" s="22"/>
    </row>
    <row r="11377" spans="37:40">
      <c r="AK11377" s="22"/>
      <c r="AL11377" s="22"/>
      <c r="AM11377" s="22"/>
      <c r="AN11377" s="22"/>
    </row>
    <row r="11378" spans="37:40">
      <c r="AK11378" s="22"/>
      <c r="AL11378" s="22"/>
      <c r="AM11378" s="22"/>
      <c r="AN11378" s="22"/>
    </row>
    <row r="11379" spans="37:40">
      <c r="AK11379" s="22"/>
      <c r="AL11379" s="22"/>
      <c r="AM11379" s="22"/>
      <c r="AN11379" s="22"/>
    </row>
    <row r="11380" spans="37:40">
      <c r="AK11380" s="22"/>
      <c r="AL11380" s="22"/>
      <c r="AM11380" s="22"/>
      <c r="AN11380" s="22"/>
    </row>
    <row r="11381" spans="37:40">
      <c r="AK11381" s="22"/>
      <c r="AL11381" s="22"/>
      <c r="AM11381" s="22"/>
      <c r="AN11381" s="22"/>
    </row>
    <row r="11382" spans="37:40">
      <c r="AK11382" s="22"/>
      <c r="AL11382" s="22"/>
      <c r="AM11382" s="22"/>
      <c r="AN11382" s="22"/>
    </row>
    <row r="11383" spans="37:40">
      <c r="AK11383" s="22"/>
      <c r="AL11383" s="22"/>
      <c r="AM11383" s="22"/>
      <c r="AN11383" s="22"/>
    </row>
    <row r="11384" spans="37:40">
      <c r="AK11384" s="22"/>
      <c r="AL11384" s="22"/>
      <c r="AM11384" s="22"/>
      <c r="AN11384" s="22"/>
    </row>
    <row r="11385" spans="37:40">
      <c r="AK11385" s="22"/>
      <c r="AL11385" s="22"/>
      <c r="AM11385" s="22"/>
      <c r="AN11385" s="22"/>
    </row>
    <row r="11386" spans="37:40">
      <c r="AK11386" s="22"/>
      <c r="AL11386" s="22"/>
      <c r="AM11386" s="22"/>
      <c r="AN11386" s="22"/>
    </row>
    <row r="11387" spans="37:40">
      <c r="AK11387" s="22"/>
      <c r="AL11387" s="22"/>
      <c r="AM11387" s="22"/>
      <c r="AN11387" s="22"/>
    </row>
    <row r="11388" spans="37:40">
      <c r="AK11388" s="22"/>
      <c r="AL11388" s="22"/>
      <c r="AM11388" s="22"/>
      <c r="AN11388" s="22"/>
    </row>
    <row r="11389" spans="37:40">
      <c r="AK11389" s="22"/>
      <c r="AL11389" s="22"/>
      <c r="AM11389" s="22"/>
      <c r="AN11389" s="22"/>
    </row>
    <row r="11390" spans="37:40">
      <c r="AK11390" s="22"/>
      <c r="AL11390" s="22"/>
      <c r="AM11390" s="22"/>
      <c r="AN11390" s="22"/>
    </row>
    <row r="11391" spans="37:40">
      <c r="AK11391" s="22"/>
      <c r="AL11391" s="22"/>
      <c r="AM11391" s="22"/>
      <c r="AN11391" s="22"/>
    </row>
    <row r="11392" spans="37:40">
      <c r="AK11392" s="22"/>
      <c r="AL11392" s="22"/>
      <c r="AM11392" s="22"/>
      <c r="AN11392" s="22"/>
    </row>
    <row r="11393" spans="37:40">
      <c r="AK11393" s="22"/>
      <c r="AL11393" s="22"/>
      <c r="AM11393" s="22"/>
      <c r="AN11393" s="22"/>
    </row>
    <row r="11394" spans="37:40">
      <c r="AK11394" s="22"/>
      <c r="AL11394" s="22"/>
      <c r="AM11394" s="22"/>
      <c r="AN11394" s="22"/>
    </row>
    <row r="11395" spans="37:40">
      <c r="AK11395" s="22"/>
      <c r="AL11395" s="22"/>
      <c r="AM11395" s="22"/>
      <c r="AN11395" s="22"/>
    </row>
    <row r="11396" spans="37:40">
      <c r="AK11396" s="22"/>
      <c r="AL11396" s="22"/>
      <c r="AM11396" s="22"/>
      <c r="AN11396" s="22"/>
    </row>
    <row r="11397" spans="37:40">
      <c r="AK11397" s="22"/>
      <c r="AL11397" s="22"/>
      <c r="AM11397" s="22"/>
      <c r="AN11397" s="22"/>
    </row>
    <row r="11398" spans="37:40">
      <c r="AK11398" s="22"/>
      <c r="AL11398" s="22"/>
      <c r="AM11398" s="22"/>
      <c r="AN11398" s="22"/>
    </row>
    <row r="11399" spans="37:40">
      <c r="AK11399" s="22"/>
      <c r="AL11399" s="22"/>
      <c r="AM11399" s="22"/>
      <c r="AN11399" s="22"/>
    </row>
    <row r="11400" spans="37:40">
      <c r="AK11400" s="22"/>
      <c r="AL11400" s="22"/>
      <c r="AM11400" s="22"/>
      <c r="AN11400" s="22"/>
    </row>
    <row r="11401" spans="37:40">
      <c r="AK11401" s="22"/>
      <c r="AL11401" s="22"/>
      <c r="AM11401" s="22"/>
      <c r="AN11401" s="22"/>
    </row>
    <row r="11402" spans="37:40">
      <c r="AK11402" s="22"/>
      <c r="AL11402" s="22"/>
      <c r="AM11402" s="22"/>
      <c r="AN11402" s="22"/>
    </row>
    <row r="11403" spans="37:40">
      <c r="AK11403" s="22"/>
      <c r="AL11403" s="22"/>
      <c r="AM11403" s="22"/>
      <c r="AN11403" s="22"/>
    </row>
    <row r="11404" spans="37:40">
      <c r="AK11404" s="22"/>
      <c r="AL11404" s="22"/>
      <c r="AM11404" s="22"/>
      <c r="AN11404" s="22"/>
    </row>
    <row r="11405" spans="37:40">
      <c r="AK11405" s="22"/>
      <c r="AL11405" s="22"/>
      <c r="AM11405" s="22"/>
      <c r="AN11405" s="22"/>
    </row>
    <row r="11406" spans="37:40">
      <c r="AK11406" s="22"/>
      <c r="AL11406" s="22"/>
      <c r="AM11406" s="22"/>
      <c r="AN11406" s="22"/>
    </row>
    <row r="11407" spans="37:40">
      <c r="AK11407" s="22"/>
      <c r="AL11407" s="22"/>
      <c r="AM11407" s="22"/>
      <c r="AN11407" s="22"/>
    </row>
    <row r="11408" spans="37:40">
      <c r="AK11408" s="22"/>
      <c r="AL11408" s="22"/>
      <c r="AM11408" s="22"/>
      <c r="AN11408" s="22"/>
    </row>
    <row r="11409" spans="37:40">
      <c r="AK11409" s="22"/>
      <c r="AL11409" s="22"/>
      <c r="AM11409" s="22"/>
      <c r="AN11409" s="22"/>
    </row>
    <row r="11410" spans="37:40">
      <c r="AK11410" s="22"/>
      <c r="AL11410" s="22"/>
      <c r="AM11410" s="22"/>
      <c r="AN11410" s="22"/>
    </row>
    <row r="11411" spans="37:40">
      <c r="AK11411" s="22"/>
      <c r="AL11411" s="22"/>
      <c r="AM11411" s="22"/>
      <c r="AN11411" s="22"/>
    </row>
    <row r="11412" spans="37:40">
      <c r="AK11412" s="22"/>
      <c r="AL11412" s="22"/>
      <c r="AM11412" s="22"/>
      <c r="AN11412" s="22"/>
    </row>
    <row r="11413" spans="37:40">
      <c r="AK11413" s="22"/>
      <c r="AL11413" s="22"/>
      <c r="AM11413" s="22"/>
      <c r="AN11413" s="22"/>
    </row>
    <row r="11414" spans="37:40">
      <c r="AK11414" s="22"/>
      <c r="AL11414" s="22"/>
      <c r="AM11414" s="22"/>
      <c r="AN11414" s="22"/>
    </row>
    <row r="11415" spans="37:40">
      <c r="AK11415" s="22"/>
      <c r="AL11415" s="22"/>
      <c r="AM11415" s="22"/>
      <c r="AN11415" s="22"/>
    </row>
    <row r="11416" spans="37:40">
      <c r="AK11416" s="22"/>
      <c r="AL11416" s="22"/>
      <c r="AM11416" s="22"/>
      <c r="AN11416" s="22"/>
    </row>
    <row r="11417" spans="37:40">
      <c r="AK11417" s="22"/>
      <c r="AL11417" s="22"/>
      <c r="AM11417" s="22"/>
      <c r="AN11417" s="22"/>
    </row>
    <row r="11418" spans="37:40">
      <c r="AK11418" s="22"/>
      <c r="AL11418" s="22"/>
      <c r="AM11418" s="22"/>
      <c r="AN11418" s="22"/>
    </row>
    <row r="11419" spans="37:40">
      <c r="AK11419" s="22"/>
      <c r="AL11419" s="22"/>
      <c r="AM11419" s="22"/>
      <c r="AN11419" s="22"/>
    </row>
    <row r="11420" spans="37:40">
      <c r="AK11420" s="22"/>
      <c r="AL11420" s="22"/>
      <c r="AM11420" s="22"/>
      <c r="AN11420" s="22"/>
    </row>
    <row r="11421" spans="37:40">
      <c r="AK11421" s="22"/>
      <c r="AL11421" s="22"/>
      <c r="AM11421" s="22"/>
      <c r="AN11421" s="22"/>
    </row>
    <row r="11422" spans="37:40">
      <c r="AK11422" s="22"/>
      <c r="AL11422" s="22"/>
      <c r="AM11422" s="22"/>
      <c r="AN11422" s="22"/>
    </row>
    <row r="11423" spans="37:40">
      <c r="AK11423" s="22"/>
      <c r="AL11423" s="22"/>
      <c r="AM11423" s="22"/>
      <c r="AN11423" s="22"/>
    </row>
    <row r="11424" spans="37:40">
      <c r="AK11424" s="22"/>
      <c r="AL11424" s="22"/>
      <c r="AM11424" s="22"/>
      <c r="AN11424" s="22"/>
    </row>
    <row r="11425" spans="37:40">
      <c r="AK11425" s="22"/>
      <c r="AL11425" s="22"/>
      <c r="AM11425" s="22"/>
      <c r="AN11425" s="22"/>
    </row>
    <row r="11426" spans="37:40">
      <c r="AK11426" s="22"/>
      <c r="AL11426" s="22"/>
      <c r="AM11426" s="22"/>
      <c r="AN11426" s="22"/>
    </row>
    <row r="11427" spans="37:40">
      <c r="AK11427" s="22"/>
      <c r="AL11427" s="22"/>
      <c r="AM11427" s="22"/>
      <c r="AN11427" s="22"/>
    </row>
    <row r="11428" spans="37:40">
      <c r="AK11428" s="22"/>
      <c r="AL11428" s="22"/>
      <c r="AM11428" s="22"/>
      <c r="AN11428" s="22"/>
    </row>
    <row r="11429" spans="37:40">
      <c r="AK11429" s="22"/>
      <c r="AL11429" s="22"/>
      <c r="AM11429" s="22"/>
      <c r="AN11429" s="22"/>
    </row>
    <row r="11430" spans="37:40">
      <c r="AK11430" s="22"/>
      <c r="AL11430" s="22"/>
      <c r="AM11430" s="22"/>
      <c r="AN11430" s="22"/>
    </row>
    <row r="11431" spans="37:40">
      <c r="AK11431" s="22"/>
      <c r="AL11431" s="22"/>
      <c r="AM11431" s="22"/>
      <c r="AN11431" s="22"/>
    </row>
    <row r="11432" spans="37:40">
      <c r="AK11432" s="22"/>
      <c r="AL11432" s="22"/>
      <c r="AM11432" s="22"/>
      <c r="AN11432" s="22"/>
    </row>
    <row r="11433" spans="37:40">
      <c r="AK11433" s="22"/>
      <c r="AL11433" s="22"/>
      <c r="AM11433" s="22"/>
      <c r="AN11433" s="22"/>
    </row>
    <row r="11434" spans="37:40">
      <c r="AK11434" s="22"/>
      <c r="AL11434" s="22"/>
      <c r="AM11434" s="22"/>
      <c r="AN11434" s="22"/>
    </row>
    <row r="11435" spans="37:40">
      <c r="AK11435" s="22"/>
      <c r="AL11435" s="22"/>
      <c r="AM11435" s="22"/>
      <c r="AN11435" s="22"/>
    </row>
    <row r="11436" spans="37:40">
      <c r="AK11436" s="22"/>
      <c r="AL11436" s="22"/>
      <c r="AM11436" s="22"/>
      <c r="AN11436" s="22"/>
    </row>
    <row r="11437" spans="37:40">
      <c r="AK11437" s="22"/>
      <c r="AL11437" s="22"/>
      <c r="AM11437" s="22"/>
      <c r="AN11437" s="22"/>
    </row>
    <row r="11438" spans="37:40">
      <c r="AK11438" s="22"/>
      <c r="AL11438" s="22"/>
      <c r="AM11438" s="22"/>
      <c r="AN11438" s="22"/>
    </row>
    <row r="11439" spans="37:40">
      <c r="AK11439" s="22"/>
      <c r="AL11439" s="22"/>
      <c r="AM11439" s="22"/>
      <c r="AN11439" s="22"/>
    </row>
    <row r="11440" spans="37:40">
      <c r="AK11440" s="22"/>
      <c r="AL11440" s="22"/>
      <c r="AM11440" s="22"/>
      <c r="AN11440" s="22"/>
    </row>
    <row r="11441" spans="37:40">
      <c r="AK11441" s="22"/>
      <c r="AL11441" s="22"/>
      <c r="AM11441" s="22"/>
      <c r="AN11441" s="22"/>
    </row>
    <row r="11442" spans="37:40">
      <c r="AK11442" s="22"/>
      <c r="AL11442" s="22"/>
      <c r="AM11442" s="22"/>
      <c r="AN11442" s="22"/>
    </row>
    <row r="11443" spans="37:40">
      <c r="AK11443" s="22"/>
      <c r="AL11443" s="22"/>
      <c r="AM11443" s="22"/>
      <c r="AN11443" s="22"/>
    </row>
    <row r="11444" spans="37:40">
      <c r="AK11444" s="22"/>
      <c r="AL11444" s="22"/>
      <c r="AM11444" s="22"/>
      <c r="AN11444" s="22"/>
    </row>
    <row r="11445" spans="37:40">
      <c r="AK11445" s="22"/>
      <c r="AL11445" s="22"/>
      <c r="AM11445" s="22"/>
      <c r="AN11445" s="22"/>
    </row>
    <row r="11446" spans="37:40">
      <c r="AK11446" s="22"/>
      <c r="AL11446" s="22"/>
      <c r="AM11446" s="22"/>
      <c r="AN11446" s="22"/>
    </row>
    <row r="11447" spans="37:40">
      <c r="AK11447" s="22"/>
      <c r="AL11447" s="22"/>
      <c r="AM11447" s="22"/>
      <c r="AN11447" s="22"/>
    </row>
    <row r="11448" spans="37:40">
      <c r="AK11448" s="22"/>
      <c r="AL11448" s="22"/>
      <c r="AM11448" s="22"/>
      <c r="AN11448" s="22"/>
    </row>
    <row r="11449" spans="37:40">
      <c r="AK11449" s="22"/>
      <c r="AL11449" s="22"/>
      <c r="AM11449" s="22"/>
      <c r="AN11449" s="22"/>
    </row>
    <row r="11450" spans="37:40">
      <c r="AK11450" s="22"/>
      <c r="AL11450" s="22"/>
      <c r="AM11450" s="22"/>
      <c r="AN11450" s="22"/>
    </row>
    <row r="11451" spans="37:40">
      <c r="AK11451" s="22"/>
      <c r="AL11451" s="22"/>
      <c r="AM11451" s="22"/>
      <c r="AN11451" s="22"/>
    </row>
    <row r="11452" spans="37:40">
      <c r="AK11452" s="22"/>
      <c r="AL11452" s="22"/>
      <c r="AM11452" s="22"/>
      <c r="AN11452" s="22"/>
    </row>
    <row r="11453" spans="37:40">
      <c r="AK11453" s="22"/>
      <c r="AL11453" s="22"/>
      <c r="AM11453" s="22"/>
      <c r="AN11453" s="22"/>
    </row>
    <row r="11454" spans="37:40">
      <c r="AK11454" s="22"/>
      <c r="AL11454" s="22"/>
      <c r="AM11454" s="22"/>
      <c r="AN11454" s="22"/>
    </row>
    <row r="11455" spans="37:40">
      <c r="AK11455" s="22"/>
      <c r="AL11455" s="22"/>
      <c r="AM11455" s="22"/>
      <c r="AN11455" s="22"/>
    </row>
    <row r="11456" spans="37:40">
      <c r="AK11456" s="22"/>
      <c r="AL11456" s="22"/>
      <c r="AM11456" s="22"/>
      <c r="AN11456" s="22"/>
    </row>
    <row r="11457" spans="37:40">
      <c r="AK11457" s="22"/>
      <c r="AL11457" s="22"/>
      <c r="AM11457" s="22"/>
      <c r="AN11457" s="22"/>
    </row>
    <row r="11458" spans="37:40">
      <c r="AK11458" s="22"/>
      <c r="AL11458" s="22"/>
      <c r="AM11458" s="22"/>
      <c r="AN11458" s="22"/>
    </row>
    <row r="11459" spans="37:40">
      <c r="AK11459" s="22"/>
      <c r="AL11459" s="22"/>
      <c r="AM11459" s="22"/>
      <c r="AN11459" s="22"/>
    </row>
    <row r="11460" spans="37:40">
      <c r="AK11460" s="22"/>
      <c r="AL11460" s="22"/>
      <c r="AM11460" s="22"/>
      <c r="AN11460" s="22"/>
    </row>
    <row r="11461" spans="37:40">
      <c r="AK11461" s="22"/>
      <c r="AL11461" s="22"/>
      <c r="AM11461" s="22"/>
      <c r="AN11461" s="22"/>
    </row>
    <row r="11462" spans="37:40">
      <c r="AK11462" s="22"/>
      <c r="AL11462" s="22"/>
      <c r="AM11462" s="22"/>
      <c r="AN11462" s="22"/>
    </row>
    <row r="11463" spans="37:40">
      <c r="AK11463" s="22"/>
      <c r="AL11463" s="22"/>
      <c r="AM11463" s="22"/>
      <c r="AN11463" s="22"/>
    </row>
    <row r="11464" spans="37:40">
      <c r="AK11464" s="22"/>
      <c r="AL11464" s="22"/>
      <c r="AM11464" s="22"/>
      <c r="AN11464" s="22"/>
    </row>
    <row r="11465" spans="37:40">
      <c r="AK11465" s="22"/>
      <c r="AL11465" s="22"/>
      <c r="AM11465" s="22"/>
      <c r="AN11465" s="22"/>
    </row>
    <row r="11466" spans="37:40">
      <c r="AK11466" s="22"/>
      <c r="AL11466" s="22"/>
      <c r="AM11466" s="22"/>
      <c r="AN11466" s="22"/>
    </row>
    <row r="11467" spans="37:40">
      <c r="AK11467" s="22"/>
      <c r="AL11467" s="22"/>
      <c r="AM11467" s="22"/>
      <c r="AN11467" s="22"/>
    </row>
    <row r="11468" spans="37:40">
      <c r="AK11468" s="22"/>
      <c r="AL11468" s="22"/>
      <c r="AM11468" s="22"/>
      <c r="AN11468" s="22"/>
    </row>
    <row r="11469" spans="37:40">
      <c r="AK11469" s="22"/>
      <c r="AL11469" s="22"/>
      <c r="AM11469" s="22"/>
      <c r="AN11469" s="22"/>
    </row>
    <row r="11470" spans="37:40">
      <c r="AK11470" s="22"/>
      <c r="AL11470" s="22"/>
      <c r="AM11470" s="22"/>
      <c r="AN11470" s="22"/>
    </row>
    <row r="11471" spans="37:40">
      <c r="AK11471" s="22"/>
      <c r="AL11471" s="22"/>
      <c r="AM11471" s="22"/>
      <c r="AN11471" s="22"/>
    </row>
    <row r="11472" spans="37:40">
      <c r="AK11472" s="22"/>
      <c r="AL11472" s="22"/>
      <c r="AM11472" s="22"/>
      <c r="AN11472" s="22"/>
    </row>
    <row r="11473" spans="37:40">
      <c r="AK11473" s="22"/>
      <c r="AL11473" s="22"/>
      <c r="AM11473" s="22"/>
      <c r="AN11473" s="22"/>
    </row>
    <row r="11474" spans="37:40">
      <c r="AK11474" s="22"/>
      <c r="AL11474" s="22"/>
      <c r="AM11474" s="22"/>
      <c r="AN11474" s="22"/>
    </row>
    <row r="11475" spans="37:40">
      <c r="AK11475" s="22"/>
      <c r="AL11475" s="22"/>
      <c r="AM11475" s="22"/>
      <c r="AN11475" s="22"/>
    </row>
    <row r="11476" spans="37:40">
      <c r="AK11476" s="22"/>
      <c r="AL11476" s="22"/>
      <c r="AM11476" s="22"/>
      <c r="AN11476" s="22"/>
    </row>
    <row r="11477" spans="37:40">
      <c r="AK11477" s="22"/>
      <c r="AL11477" s="22"/>
      <c r="AM11477" s="22"/>
      <c r="AN11477" s="22"/>
    </row>
    <row r="11478" spans="37:40">
      <c r="AK11478" s="22"/>
      <c r="AL11478" s="22"/>
      <c r="AM11478" s="22"/>
      <c r="AN11478" s="22"/>
    </row>
    <row r="11479" spans="37:40">
      <c r="AK11479" s="22"/>
      <c r="AL11479" s="22"/>
      <c r="AM11479" s="22"/>
      <c r="AN11479" s="22"/>
    </row>
    <row r="11480" spans="37:40">
      <c r="AK11480" s="22"/>
      <c r="AL11480" s="22"/>
      <c r="AM11480" s="22"/>
      <c r="AN11480" s="22"/>
    </row>
    <row r="11481" spans="37:40">
      <c r="AK11481" s="22"/>
      <c r="AL11481" s="22"/>
      <c r="AM11481" s="22"/>
      <c r="AN11481" s="22"/>
    </row>
    <row r="11482" spans="37:40">
      <c r="AK11482" s="22"/>
      <c r="AL11482" s="22"/>
      <c r="AM11482" s="22"/>
      <c r="AN11482" s="22"/>
    </row>
    <row r="11483" spans="37:40">
      <c r="AK11483" s="22"/>
      <c r="AL11483" s="22"/>
      <c r="AM11483" s="22"/>
      <c r="AN11483" s="22"/>
    </row>
    <row r="11484" spans="37:40">
      <c r="AK11484" s="22"/>
      <c r="AL11484" s="22"/>
      <c r="AM11484" s="22"/>
      <c r="AN11484" s="22"/>
    </row>
    <row r="11485" spans="37:40">
      <c r="AK11485" s="22"/>
      <c r="AL11485" s="22"/>
      <c r="AM11485" s="22"/>
      <c r="AN11485" s="22"/>
    </row>
    <row r="11486" spans="37:40">
      <c r="AK11486" s="22"/>
      <c r="AL11486" s="22"/>
      <c r="AM11486" s="22"/>
      <c r="AN11486" s="22"/>
    </row>
    <row r="11487" spans="37:40">
      <c r="AK11487" s="22"/>
      <c r="AL11487" s="22"/>
      <c r="AM11487" s="22"/>
      <c r="AN11487" s="22"/>
    </row>
    <row r="11488" spans="37:40">
      <c r="AK11488" s="22"/>
      <c r="AL11488" s="22"/>
      <c r="AM11488" s="22"/>
      <c r="AN11488" s="22"/>
    </row>
    <row r="11489" spans="37:40">
      <c r="AK11489" s="22"/>
      <c r="AL11489" s="22"/>
      <c r="AM11489" s="22"/>
      <c r="AN11489" s="22"/>
    </row>
    <row r="11490" spans="37:40">
      <c r="AK11490" s="22"/>
      <c r="AL11490" s="22"/>
      <c r="AM11490" s="22"/>
      <c r="AN11490" s="22"/>
    </row>
    <row r="11491" spans="37:40">
      <c r="AK11491" s="22"/>
      <c r="AL11491" s="22"/>
      <c r="AM11491" s="22"/>
      <c r="AN11491" s="22"/>
    </row>
    <row r="11492" spans="37:40">
      <c r="AK11492" s="22"/>
      <c r="AL11492" s="22"/>
      <c r="AM11492" s="22"/>
      <c r="AN11492" s="22"/>
    </row>
    <row r="11493" spans="37:40">
      <c r="AK11493" s="22"/>
      <c r="AL11493" s="22"/>
      <c r="AM11493" s="22"/>
      <c r="AN11493" s="22"/>
    </row>
    <row r="11494" spans="37:40">
      <c r="AK11494" s="22"/>
      <c r="AL11494" s="22"/>
      <c r="AM11494" s="22"/>
      <c r="AN11494" s="22"/>
    </row>
    <row r="11495" spans="37:40">
      <c r="AK11495" s="22"/>
      <c r="AL11495" s="22"/>
      <c r="AM11495" s="22"/>
      <c r="AN11495" s="22"/>
    </row>
    <row r="11496" spans="37:40">
      <c r="AK11496" s="22"/>
      <c r="AL11496" s="22"/>
      <c r="AM11496" s="22"/>
      <c r="AN11496" s="22"/>
    </row>
    <row r="11497" spans="37:40">
      <c r="AK11497" s="22"/>
      <c r="AL11497" s="22"/>
      <c r="AM11497" s="22"/>
      <c r="AN11497" s="22"/>
    </row>
    <row r="11498" spans="37:40">
      <c r="AK11498" s="22"/>
      <c r="AL11498" s="22"/>
      <c r="AM11498" s="22"/>
      <c r="AN11498" s="22"/>
    </row>
    <row r="11499" spans="37:40">
      <c r="AK11499" s="22"/>
      <c r="AL11499" s="22"/>
      <c r="AM11499" s="22"/>
      <c r="AN11499" s="22"/>
    </row>
    <row r="11500" spans="37:40">
      <c r="AK11500" s="22"/>
      <c r="AL11500" s="22"/>
      <c r="AM11500" s="22"/>
      <c r="AN11500" s="22"/>
    </row>
    <row r="11501" spans="37:40">
      <c r="AK11501" s="22"/>
      <c r="AL11501" s="22"/>
      <c r="AM11501" s="22"/>
      <c r="AN11501" s="22"/>
    </row>
    <row r="11502" spans="37:40">
      <c r="AK11502" s="22"/>
      <c r="AL11502" s="22"/>
      <c r="AM11502" s="22"/>
      <c r="AN11502" s="22"/>
    </row>
    <row r="11503" spans="37:40">
      <c r="AK11503" s="22"/>
      <c r="AL11503" s="22"/>
      <c r="AM11503" s="22"/>
      <c r="AN11503" s="22"/>
    </row>
    <row r="11504" spans="37:40">
      <c r="AK11504" s="22"/>
      <c r="AL11504" s="22"/>
      <c r="AM11504" s="22"/>
      <c r="AN11504" s="22"/>
    </row>
    <row r="11505" spans="37:40">
      <c r="AK11505" s="22"/>
      <c r="AL11505" s="22"/>
      <c r="AM11505" s="22"/>
      <c r="AN11505" s="22"/>
    </row>
    <row r="11506" spans="37:40">
      <c r="AK11506" s="22"/>
      <c r="AL11506" s="22"/>
      <c r="AM11506" s="22"/>
      <c r="AN11506" s="22"/>
    </row>
    <row r="11507" spans="37:40">
      <c r="AK11507" s="22"/>
      <c r="AL11507" s="22"/>
      <c r="AM11507" s="22"/>
      <c r="AN11507" s="22"/>
    </row>
    <row r="11508" spans="37:40">
      <c r="AK11508" s="22"/>
      <c r="AL11508" s="22"/>
      <c r="AM11508" s="22"/>
      <c r="AN11508" s="22"/>
    </row>
    <row r="11509" spans="37:40">
      <c r="AK11509" s="22"/>
      <c r="AL11509" s="22"/>
      <c r="AM11509" s="22"/>
      <c r="AN11509" s="22"/>
    </row>
    <row r="11510" spans="37:40">
      <c r="AK11510" s="22"/>
      <c r="AL11510" s="22"/>
      <c r="AM11510" s="22"/>
      <c r="AN11510" s="22"/>
    </row>
    <row r="11511" spans="37:40">
      <c r="AK11511" s="22"/>
      <c r="AL11511" s="22"/>
      <c r="AM11511" s="22"/>
      <c r="AN11511" s="22"/>
    </row>
    <row r="11512" spans="37:40">
      <c r="AK11512" s="22"/>
      <c r="AL11512" s="22"/>
      <c r="AM11512" s="22"/>
      <c r="AN11512" s="22"/>
    </row>
    <row r="11513" spans="37:40">
      <c r="AK11513" s="22"/>
      <c r="AL11513" s="22"/>
      <c r="AM11513" s="22"/>
      <c r="AN11513" s="22"/>
    </row>
    <row r="11514" spans="37:40">
      <c r="AK11514" s="22"/>
      <c r="AL11514" s="22"/>
      <c r="AM11514" s="22"/>
      <c r="AN11514" s="22"/>
    </row>
    <row r="11515" spans="37:40">
      <c r="AK11515" s="22"/>
      <c r="AL11515" s="22"/>
      <c r="AM11515" s="22"/>
      <c r="AN11515" s="22"/>
    </row>
    <row r="11516" spans="37:40">
      <c r="AK11516" s="22"/>
      <c r="AL11516" s="22"/>
      <c r="AM11516" s="22"/>
      <c r="AN11516" s="22"/>
    </row>
    <row r="11517" spans="37:40">
      <c r="AK11517" s="22"/>
      <c r="AL11517" s="22"/>
      <c r="AM11517" s="22"/>
      <c r="AN11517" s="22"/>
    </row>
    <row r="11518" spans="37:40">
      <c r="AK11518" s="22"/>
      <c r="AL11518" s="22"/>
      <c r="AM11518" s="22"/>
      <c r="AN11518" s="22"/>
    </row>
    <row r="11519" spans="37:40">
      <c r="AK11519" s="22"/>
      <c r="AL11519" s="22"/>
      <c r="AM11519" s="22"/>
      <c r="AN11519" s="22"/>
    </row>
    <row r="11520" spans="37:40">
      <c r="AK11520" s="22"/>
      <c r="AL11520" s="22"/>
      <c r="AM11520" s="22"/>
      <c r="AN11520" s="22"/>
    </row>
    <row r="11521" spans="37:40">
      <c r="AK11521" s="22"/>
      <c r="AL11521" s="22"/>
      <c r="AM11521" s="22"/>
      <c r="AN11521" s="22"/>
    </row>
    <row r="11522" spans="37:40">
      <c r="AK11522" s="22"/>
      <c r="AL11522" s="22"/>
      <c r="AM11522" s="22"/>
      <c r="AN11522" s="22"/>
    </row>
    <row r="11523" spans="37:40">
      <c r="AK11523" s="22"/>
      <c r="AL11523" s="22"/>
      <c r="AM11523" s="22"/>
      <c r="AN11523" s="22"/>
    </row>
    <row r="11524" spans="37:40">
      <c r="AK11524" s="22"/>
      <c r="AL11524" s="22"/>
      <c r="AM11524" s="22"/>
      <c r="AN11524" s="22"/>
    </row>
    <row r="11525" spans="37:40">
      <c r="AK11525" s="22"/>
      <c r="AL11525" s="22"/>
      <c r="AM11525" s="22"/>
      <c r="AN11525" s="22"/>
    </row>
    <row r="11526" spans="37:40">
      <c r="AK11526" s="22"/>
      <c r="AL11526" s="22"/>
      <c r="AM11526" s="22"/>
      <c r="AN11526" s="22"/>
    </row>
    <row r="11527" spans="37:40">
      <c r="AK11527" s="22"/>
      <c r="AL11527" s="22"/>
      <c r="AM11527" s="22"/>
      <c r="AN11527" s="22"/>
    </row>
    <row r="11528" spans="37:40">
      <c r="AK11528" s="22"/>
      <c r="AL11528" s="22"/>
      <c r="AM11528" s="22"/>
      <c r="AN11528" s="22"/>
    </row>
    <row r="11529" spans="37:40">
      <c r="AK11529" s="22"/>
      <c r="AL11529" s="22"/>
      <c r="AM11529" s="22"/>
      <c r="AN11529" s="22"/>
    </row>
    <row r="11530" spans="37:40">
      <c r="AK11530" s="22"/>
      <c r="AL11530" s="22"/>
      <c r="AM11530" s="22"/>
      <c r="AN11530" s="22"/>
    </row>
    <row r="11531" spans="37:40">
      <c r="AK11531" s="22"/>
      <c r="AL11531" s="22"/>
      <c r="AM11531" s="22"/>
      <c r="AN11531" s="22"/>
    </row>
    <row r="11532" spans="37:40">
      <c r="AK11532" s="22"/>
      <c r="AL11532" s="22"/>
      <c r="AM11532" s="22"/>
      <c r="AN11532" s="22"/>
    </row>
    <row r="11533" spans="37:40">
      <c r="AK11533" s="22"/>
      <c r="AL11533" s="22"/>
      <c r="AM11533" s="22"/>
      <c r="AN11533" s="22"/>
    </row>
    <row r="11534" spans="37:40">
      <c r="AK11534" s="22"/>
      <c r="AL11534" s="22"/>
      <c r="AM11534" s="22"/>
      <c r="AN11534" s="22"/>
    </row>
    <row r="11535" spans="37:40">
      <c r="AK11535" s="22"/>
      <c r="AL11535" s="22"/>
      <c r="AM11535" s="22"/>
      <c r="AN11535" s="22"/>
    </row>
    <row r="11536" spans="37:40">
      <c r="AK11536" s="22"/>
      <c r="AL11536" s="22"/>
      <c r="AM11536" s="22"/>
      <c r="AN11536" s="22"/>
    </row>
    <row r="11537" spans="37:40">
      <c r="AK11537" s="22"/>
      <c r="AL11537" s="22"/>
      <c r="AM11537" s="22"/>
      <c r="AN11537" s="22"/>
    </row>
    <row r="11538" spans="37:40">
      <c r="AK11538" s="22"/>
      <c r="AL11538" s="22"/>
      <c r="AM11538" s="22"/>
      <c r="AN11538" s="22"/>
    </row>
    <row r="11539" spans="37:40">
      <c r="AK11539" s="22"/>
      <c r="AL11539" s="22"/>
      <c r="AM11539" s="22"/>
      <c r="AN11539" s="22"/>
    </row>
    <row r="11540" spans="37:40">
      <c r="AK11540" s="22"/>
      <c r="AL11540" s="22"/>
      <c r="AM11540" s="22"/>
      <c r="AN11540" s="22"/>
    </row>
    <row r="11541" spans="37:40">
      <c r="AK11541" s="22"/>
      <c r="AL11541" s="22"/>
      <c r="AM11541" s="22"/>
      <c r="AN11541" s="22"/>
    </row>
    <row r="11542" spans="37:40">
      <c r="AK11542" s="22"/>
      <c r="AL11542" s="22"/>
      <c r="AM11542" s="22"/>
      <c r="AN11542" s="22"/>
    </row>
    <row r="11543" spans="37:40">
      <c r="AK11543" s="22"/>
      <c r="AL11543" s="22"/>
      <c r="AM11543" s="22"/>
      <c r="AN11543" s="22"/>
    </row>
    <row r="11544" spans="37:40">
      <c r="AK11544" s="22"/>
      <c r="AL11544" s="22"/>
      <c r="AM11544" s="22"/>
      <c r="AN11544" s="22"/>
    </row>
    <row r="11545" spans="37:40">
      <c r="AK11545" s="22"/>
      <c r="AL11545" s="22"/>
      <c r="AM11545" s="22"/>
      <c r="AN11545" s="22"/>
    </row>
    <row r="11546" spans="37:40">
      <c r="AK11546" s="22"/>
      <c r="AL11546" s="22"/>
      <c r="AM11546" s="22"/>
      <c r="AN11546" s="22"/>
    </row>
    <row r="11547" spans="37:40">
      <c r="AK11547" s="22"/>
      <c r="AL11547" s="22"/>
      <c r="AM11547" s="22"/>
      <c r="AN11547" s="22"/>
    </row>
    <row r="11548" spans="37:40">
      <c r="AK11548" s="22"/>
      <c r="AL11548" s="22"/>
      <c r="AM11548" s="22"/>
      <c r="AN11548" s="22"/>
    </row>
    <row r="11549" spans="37:40">
      <c r="AK11549" s="22"/>
      <c r="AL11549" s="22"/>
      <c r="AM11549" s="22"/>
      <c r="AN11549" s="22"/>
    </row>
    <row r="11550" spans="37:40">
      <c r="AK11550" s="22"/>
      <c r="AL11550" s="22"/>
      <c r="AM11550" s="22"/>
      <c r="AN11550" s="22"/>
    </row>
    <row r="11551" spans="37:40">
      <c r="AK11551" s="22"/>
      <c r="AL11551" s="22"/>
      <c r="AM11551" s="22"/>
      <c r="AN11551" s="22"/>
    </row>
    <row r="11552" spans="37:40">
      <c r="AK11552" s="22"/>
      <c r="AL11552" s="22"/>
      <c r="AM11552" s="22"/>
      <c r="AN11552" s="22"/>
    </row>
    <row r="11553" spans="37:40">
      <c r="AK11553" s="22"/>
      <c r="AL11553" s="22"/>
      <c r="AM11553" s="22"/>
      <c r="AN11553" s="22"/>
    </row>
    <row r="11554" spans="37:40">
      <c r="AK11554" s="22"/>
      <c r="AL11554" s="22"/>
      <c r="AM11554" s="22"/>
      <c r="AN11554" s="22"/>
    </row>
    <row r="11555" spans="37:40">
      <c r="AK11555" s="22"/>
      <c r="AL11555" s="22"/>
      <c r="AM11555" s="22"/>
      <c r="AN11555" s="22"/>
    </row>
    <row r="11556" spans="37:40">
      <c r="AK11556" s="22"/>
      <c r="AL11556" s="22"/>
      <c r="AM11556" s="22"/>
      <c r="AN11556" s="22"/>
    </row>
    <row r="11557" spans="37:40">
      <c r="AK11557" s="22"/>
      <c r="AL11557" s="22"/>
      <c r="AM11557" s="22"/>
      <c r="AN11557" s="22"/>
    </row>
    <row r="11558" spans="37:40">
      <c r="AK11558" s="22"/>
      <c r="AL11558" s="22"/>
      <c r="AM11558" s="22"/>
      <c r="AN11558" s="22"/>
    </row>
    <row r="11559" spans="37:40">
      <c r="AK11559" s="22"/>
      <c r="AL11559" s="22"/>
      <c r="AM11559" s="22"/>
      <c r="AN11559" s="22"/>
    </row>
    <row r="11560" spans="37:40">
      <c r="AK11560" s="22"/>
      <c r="AL11560" s="22"/>
      <c r="AM11560" s="22"/>
      <c r="AN11560" s="22"/>
    </row>
    <row r="11561" spans="37:40">
      <c r="AK11561" s="22"/>
      <c r="AL11561" s="22"/>
      <c r="AM11561" s="22"/>
      <c r="AN11561" s="22"/>
    </row>
    <row r="11562" spans="37:40">
      <c r="AK11562" s="22"/>
      <c r="AL11562" s="22"/>
      <c r="AM11562" s="22"/>
      <c r="AN11562" s="22"/>
    </row>
    <row r="11563" spans="37:40">
      <c r="AK11563" s="22"/>
      <c r="AL11563" s="22"/>
      <c r="AM11563" s="22"/>
      <c r="AN11563" s="22"/>
    </row>
    <row r="11564" spans="37:40">
      <c r="AK11564" s="22"/>
      <c r="AL11564" s="22"/>
      <c r="AM11564" s="22"/>
      <c r="AN11564" s="22"/>
    </row>
    <row r="11565" spans="37:40">
      <c r="AK11565" s="22"/>
      <c r="AL11565" s="22"/>
      <c r="AM11565" s="22"/>
      <c r="AN11565" s="22"/>
    </row>
    <row r="11566" spans="37:40">
      <c r="AK11566" s="22"/>
      <c r="AL11566" s="22"/>
      <c r="AM11566" s="22"/>
      <c r="AN11566" s="22"/>
    </row>
    <row r="11567" spans="37:40">
      <c r="AK11567" s="22"/>
      <c r="AL11567" s="22"/>
      <c r="AM11567" s="22"/>
      <c r="AN11567" s="22"/>
    </row>
    <row r="11568" spans="37:40">
      <c r="AK11568" s="22"/>
      <c r="AL11568" s="22"/>
      <c r="AM11568" s="22"/>
      <c r="AN11568" s="22"/>
    </row>
    <row r="11569" spans="37:40">
      <c r="AK11569" s="22"/>
      <c r="AL11569" s="22"/>
      <c r="AM11569" s="22"/>
      <c r="AN11569" s="22"/>
    </row>
    <row r="11570" spans="37:40">
      <c r="AK11570" s="22"/>
      <c r="AL11570" s="22"/>
      <c r="AM11570" s="22"/>
      <c r="AN11570" s="22"/>
    </row>
    <row r="11571" spans="37:40">
      <c r="AK11571" s="22"/>
      <c r="AL11571" s="22"/>
      <c r="AM11571" s="22"/>
      <c r="AN11571" s="22"/>
    </row>
    <row r="11572" spans="37:40">
      <c r="AK11572" s="22"/>
      <c r="AL11572" s="22"/>
      <c r="AM11572" s="22"/>
      <c r="AN11572" s="22"/>
    </row>
    <row r="11573" spans="37:40">
      <c r="AK11573" s="22"/>
      <c r="AL11573" s="22"/>
      <c r="AM11573" s="22"/>
      <c r="AN11573" s="22"/>
    </row>
    <row r="11574" spans="37:40">
      <c r="AK11574" s="22"/>
      <c r="AL11574" s="22"/>
      <c r="AM11574" s="22"/>
      <c r="AN11574" s="22"/>
    </row>
    <row r="11575" spans="37:40">
      <c r="AK11575" s="22"/>
      <c r="AL11575" s="22"/>
      <c r="AM11575" s="22"/>
      <c r="AN11575" s="22"/>
    </row>
    <row r="11576" spans="37:40">
      <c r="AK11576" s="22"/>
      <c r="AL11576" s="22"/>
      <c r="AM11576" s="22"/>
      <c r="AN11576" s="22"/>
    </row>
    <row r="11577" spans="37:40">
      <c r="AK11577" s="22"/>
      <c r="AL11577" s="22"/>
      <c r="AM11577" s="22"/>
      <c r="AN11577" s="22"/>
    </row>
    <row r="11578" spans="37:40">
      <c r="AK11578" s="22"/>
      <c r="AL11578" s="22"/>
      <c r="AM11578" s="22"/>
      <c r="AN11578" s="22"/>
    </row>
    <row r="11579" spans="37:40">
      <c r="AK11579" s="22"/>
      <c r="AL11579" s="22"/>
      <c r="AM11579" s="22"/>
      <c r="AN11579" s="22"/>
    </row>
    <row r="11580" spans="37:40">
      <c r="AK11580" s="22"/>
      <c r="AL11580" s="22"/>
      <c r="AM11580" s="22"/>
      <c r="AN11580" s="22"/>
    </row>
    <row r="11581" spans="37:40">
      <c r="AK11581" s="22"/>
      <c r="AL11581" s="22"/>
      <c r="AM11581" s="22"/>
      <c r="AN11581" s="22"/>
    </row>
    <row r="11582" spans="37:40">
      <c r="AK11582" s="22"/>
      <c r="AL11582" s="22"/>
      <c r="AM11582" s="22"/>
      <c r="AN11582" s="22"/>
    </row>
    <row r="11583" spans="37:40">
      <c r="AK11583" s="22"/>
      <c r="AL11583" s="22"/>
      <c r="AM11583" s="22"/>
      <c r="AN11583" s="22"/>
    </row>
    <row r="11584" spans="37:40">
      <c r="AK11584" s="22"/>
      <c r="AL11584" s="22"/>
      <c r="AM11584" s="22"/>
      <c r="AN11584" s="22"/>
    </row>
    <row r="11585" spans="37:40">
      <c r="AK11585" s="22"/>
      <c r="AL11585" s="22"/>
      <c r="AM11585" s="22"/>
      <c r="AN11585" s="22"/>
    </row>
    <row r="11586" spans="37:40">
      <c r="AK11586" s="22"/>
      <c r="AL11586" s="22"/>
      <c r="AM11586" s="22"/>
      <c r="AN11586" s="22"/>
    </row>
    <row r="11587" spans="37:40">
      <c r="AK11587" s="22"/>
      <c r="AL11587" s="22"/>
      <c r="AM11587" s="22"/>
      <c r="AN11587" s="22"/>
    </row>
    <row r="11588" spans="37:40">
      <c r="AK11588" s="22"/>
      <c r="AL11588" s="22"/>
      <c r="AM11588" s="22"/>
      <c r="AN11588" s="22"/>
    </row>
    <row r="11589" spans="37:40">
      <c r="AK11589" s="22"/>
      <c r="AL11589" s="22"/>
      <c r="AM11589" s="22"/>
      <c r="AN11589" s="22"/>
    </row>
    <row r="11590" spans="37:40">
      <c r="AK11590" s="22"/>
      <c r="AL11590" s="22"/>
      <c r="AM11590" s="22"/>
      <c r="AN11590" s="22"/>
    </row>
    <row r="11591" spans="37:40">
      <c r="AK11591" s="22"/>
      <c r="AL11591" s="22"/>
      <c r="AM11591" s="22"/>
      <c r="AN11591" s="22"/>
    </row>
    <row r="11592" spans="37:40">
      <c r="AK11592" s="22"/>
      <c r="AL11592" s="22"/>
      <c r="AM11592" s="22"/>
      <c r="AN11592" s="22"/>
    </row>
    <row r="11593" spans="37:40">
      <c r="AK11593" s="22"/>
      <c r="AL11593" s="22"/>
      <c r="AM11593" s="22"/>
      <c r="AN11593" s="22"/>
    </row>
    <row r="11594" spans="37:40">
      <c r="AK11594" s="22"/>
      <c r="AL11594" s="22"/>
      <c r="AM11594" s="22"/>
      <c r="AN11594" s="22"/>
    </row>
    <row r="11595" spans="37:40">
      <c r="AK11595" s="22"/>
      <c r="AL11595" s="22"/>
      <c r="AM11595" s="22"/>
      <c r="AN11595" s="22"/>
    </row>
    <row r="11596" spans="37:40">
      <c r="AK11596" s="22"/>
      <c r="AL11596" s="22"/>
      <c r="AM11596" s="22"/>
      <c r="AN11596" s="22"/>
    </row>
    <row r="11597" spans="37:40">
      <c r="AK11597" s="22"/>
      <c r="AL11597" s="22"/>
      <c r="AM11597" s="22"/>
      <c r="AN11597" s="22"/>
    </row>
    <row r="11598" spans="37:40">
      <c r="AK11598" s="22"/>
      <c r="AL11598" s="22"/>
      <c r="AM11598" s="22"/>
      <c r="AN11598" s="22"/>
    </row>
    <row r="11599" spans="37:40">
      <c r="AK11599" s="22"/>
      <c r="AL11599" s="22"/>
      <c r="AM11599" s="22"/>
      <c r="AN11599" s="22"/>
    </row>
    <row r="11600" spans="37:40">
      <c r="AK11600" s="22"/>
      <c r="AL11600" s="22"/>
      <c r="AM11600" s="22"/>
      <c r="AN11600" s="22"/>
    </row>
    <row r="11601" spans="37:40">
      <c r="AK11601" s="22"/>
      <c r="AL11601" s="22"/>
      <c r="AM11601" s="22"/>
      <c r="AN11601" s="22"/>
    </row>
    <row r="11602" spans="37:40">
      <c r="AK11602" s="22"/>
      <c r="AL11602" s="22"/>
      <c r="AM11602" s="22"/>
      <c r="AN11602" s="22"/>
    </row>
    <row r="11603" spans="37:40">
      <c r="AK11603" s="22"/>
      <c r="AL11603" s="22"/>
      <c r="AM11603" s="22"/>
      <c r="AN11603" s="22"/>
    </row>
    <row r="11604" spans="37:40">
      <c r="AK11604" s="22"/>
      <c r="AL11604" s="22"/>
      <c r="AM11604" s="22"/>
      <c r="AN11604" s="22"/>
    </row>
    <row r="11605" spans="37:40">
      <c r="AK11605" s="22"/>
      <c r="AL11605" s="22"/>
      <c r="AM11605" s="22"/>
      <c r="AN11605" s="22"/>
    </row>
    <row r="11606" spans="37:40">
      <c r="AK11606" s="22"/>
      <c r="AL11606" s="22"/>
      <c r="AM11606" s="22"/>
      <c r="AN11606" s="22"/>
    </row>
    <row r="11607" spans="37:40">
      <c r="AK11607" s="22"/>
      <c r="AL11607" s="22"/>
      <c r="AM11607" s="22"/>
      <c r="AN11607" s="22"/>
    </row>
    <row r="11608" spans="37:40">
      <c r="AK11608" s="22"/>
      <c r="AL11608" s="22"/>
      <c r="AM11608" s="22"/>
      <c r="AN11608" s="22"/>
    </row>
    <row r="11609" spans="37:40">
      <c r="AK11609" s="22"/>
      <c r="AL11609" s="22"/>
      <c r="AM11609" s="22"/>
      <c r="AN11609" s="22"/>
    </row>
    <row r="11610" spans="37:40">
      <c r="AK11610" s="22"/>
      <c r="AL11610" s="22"/>
      <c r="AM11610" s="22"/>
      <c r="AN11610" s="22"/>
    </row>
    <row r="11611" spans="37:40">
      <c r="AK11611" s="22"/>
      <c r="AL11611" s="22"/>
      <c r="AM11611" s="22"/>
      <c r="AN11611" s="22"/>
    </row>
    <row r="11612" spans="37:40">
      <c r="AK11612" s="22"/>
      <c r="AL11612" s="22"/>
      <c r="AM11612" s="22"/>
      <c r="AN11612" s="22"/>
    </row>
    <row r="11613" spans="37:40">
      <c r="AK11613" s="22"/>
      <c r="AL11613" s="22"/>
      <c r="AM11613" s="22"/>
      <c r="AN11613" s="22"/>
    </row>
    <row r="11614" spans="37:40">
      <c r="AK11614" s="22"/>
      <c r="AL11614" s="22"/>
      <c r="AM11614" s="22"/>
      <c r="AN11614" s="22"/>
    </row>
    <row r="11615" spans="37:40">
      <c r="AK11615" s="22"/>
      <c r="AL11615" s="22"/>
      <c r="AM11615" s="22"/>
      <c r="AN11615" s="22"/>
    </row>
    <row r="11616" spans="37:40">
      <c r="AK11616" s="22"/>
      <c r="AL11616" s="22"/>
      <c r="AM11616" s="22"/>
      <c r="AN11616" s="22"/>
    </row>
    <row r="11617" spans="37:40">
      <c r="AK11617" s="22"/>
      <c r="AL11617" s="22"/>
      <c r="AM11617" s="22"/>
      <c r="AN11617" s="22"/>
    </row>
    <row r="11618" spans="37:40">
      <c r="AK11618" s="22"/>
      <c r="AL11618" s="22"/>
      <c r="AM11618" s="22"/>
      <c r="AN11618" s="22"/>
    </row>
    <row r="11619" spans="37:40">
      <c r="AK11619" s="22"/>
      <c r="AL11619" s="22"/>
      <c r="AM11619" s="22"/>
      <c r="AN11619" s="22"/>
    </row>
    <row r="11620" spans="37:40">
      <c r="AK11620" s="22"/>
      <c r="AL11620" s="22"/>
      <c r="AM11620" s="22"/>
      <c r="AN11620" s="22"/>
    </row>
    <row r="11621" spans="37:40">
      <c r="AK11621" s="22"/>
      <c r="AL11621" s="22"/>
      <c r="AM11621" s="22"/>
      <c r="AN11621" s="22"/>
    </row>
    <row r="11622" spans="37:40">
      <c r="AK11622" s="22"/>
      <c r="AL11622" s="22"/>
      <c r="AM11622" s="22"/>
      <c r="AN11622" s="22"/>
    </row>
    <row r="11623" spans="37:40">
      <c r="AK11623" s="22"/>
      <c r="AL11623" s="22"/>
      <c r="AM11623" s="22"/>
      <c r="AN11623" s="22"/>
    </row>
    <row r="11624" spans="37:40">
      <c r="AK11624" s="22"/>
      <c r="AL11624" s="22"/>
      <c r="AM11624" s="22"/>
      <c r="AN11624" s="22"/>
    </row>
    <row r="11625" spans="37:40">
      <c r="AK11625" s="22"/>
      <c r="AL11625" s="22"/>
      <c r="AM11625" s="22"/>
      <c r="AN11625" s="22"/>
    </row>
    <row r="11626" spans="37:40">
      <c r="AK11626" s="22"/>
      <c r="AL11626" s="22"/>
      <c r="AM11626" s="22"/>
      <c r="AN11626" s="22"/>
    </row>
    <row r="11627" spans="37:40">
      <c r="AK11627" s="22"/>
      <c r="AL11627" s="22"/>
      <c r="AM11627" s="22"/>
      <c r="AN11627" s="22"/>
    </row>
    <row r="11628" spans="37:40">
      <c r="AK11628" s="22"/>
      <c r="AL11628" s="22"/>
      <c r="AM11628" s="22"/>
      <c r="AN11628" s="22"/>
    </row>
    <row r="11629" spans="37:40">
      <c r="AK11629" s="22"/>
      <c r="AL11629" s="22"/>
      <c r="AM11629" s="22"/>
      <c r="AN11629" s="22"/>
    </row>
    <row r="11630" spans="37:40">
      <c r="AK11630" s="22"/>
      <c r="AL11630" s="22"/>
      <c r="AM11630" s="22"/>
      <c r="AN11630" s="22"/>
    </row>
    <row r="11631" spans="37:40">
      <c r="AK11631" s="22"/>
      <c r="AL11631" s="22"/>
      <c r="AM11631" s="22"/>
      <c r="AN11631" s="22"/>
    </row>
    <row r="11632" spans="37:40">
      <c r="AK11632" s="22"/>
      <c r="AL11632" s="22"/>
      <c r="AM11632" s="22"/>
      <c r="AN11632" s="22"/>
    </row>
    <row r="11633" spans="37:40">
      <c r="AK11633" s="22"/>
      <c r="AL11633" s="22"/>
      <c r="AM11633" s="22"/>
      <c r="AN11633" s="22"/>
    </row>
    <row r="11634" spans="37:40">
      <c r="AK11634" s="22"/>
      <c r="AL11634" s="22"/>
      <c r="AM11634" s="22"/>
      <c r="AN11634" s="22"/>
    </row>
    <row r="11635" spans="37:40">
      <c r="AK11635" s="22"/>
      <c r="AL11635" s="22"/>
      <c r="AM11635" s="22"/>
      <c r="AN11635" s="22"/>
    </row>
    <row r="11636" spans="37:40">
      <c r="AK11636" s="22"/>
      <c r="AL11636" s="22"/>
      <c r="AM11636" s="22"/>
      <c r="AN11636" s="22"/>
    </row>
    <row r="11637" spans="37:40">
      <c r="AK11637" s="22"/>
      <c r="AL11637" s="22"/>
      <c r="AM11637" s="22"/>
      <c r="AN11637" s="22"/>
    </row>
    <row r="11638" spans="37:40">
      <c r="AK11638" s="22"/>
      <c r="AL11638" s="22"/>
      <c r="AM11638" s="22"/>
      <c r="AN11638" s="22"/>
    </row>
    <row r="11639" spans="37:40">
      <c r="AK11639" s="22"/>
      <c r="AL11639" s="22"/>
      <c r="AM11639" s="22"/>
      <c r="AN11639" s="22"/>
    </row>
    <row r="11640" spans="37:40">
      <c r="AK11640" s="22"/>
      <c r="AL11640" s="22"/>
      <c r="AM11640" s="22"/>
      <c r="AN11640" s="22"/>
    </row>
    <row r="11641" spans="37:40">
      <c r="AK11641" s="22"/>
      <c r="AL11641" s="22"/>
      <c r="AM11641" s="22"/>
      <c r="AN11641" s="22"/>
    </row>
    <row r="11642" spans="37:40">
      <c r="AK11642" s="22"/>
      <c r="AL11642" s="22"/>
      <c r="AM11642" s="22"/>
      <c r="AN11642" s="22"/>
    </row>
    <row r="11643" spans="37:40">
      <c r="AK11643" s="22"/>
      <c r="AL11643" s="22"/>
      <c r="AM11643" s="22"/>
      <c r="AN11643" s="22"/>
    </row>
    <row r="11644" spans="37:40">
      <c r="AK11644" s="22"/>
      <c r="AL11644" s="22"/>
      <c r="AM11644" s="22"/>
      <c r="AN11644" s="22"/>
    </row>
    <row r="11645" spans="37:40">
      <c r="AK11645" s="22"/>
      <c r="AL11645" s="22"/>
      <c r="AM11645" s="22"/>
      <c r="AN11645" s="22"/>
    </row>
    <row r="11646" spans="37:40">
      <c r="AK11646" s="22"/>
      <c r="AL11646" s="22"/>
      <c r="AM11646" s="22"/>
      <c r="AN11646" s="22"/>
    </row>
    <row r="11647" spans="37:40">
      <c r="AK11647" s="22"/>
      <c r="AL11647" s="22"/>
      <c r="AM11647" s="22"/>
      <c r="AN11647" s="22"/>
    </row>
    <row r="11648" spans="37:40">
      <c r="AK11648" s="22"/>
      <c r="AL11648" s="22"/>
      <c r="AM11648" s="22"/>
      <c r="AN11648" s="22"/>
    </row>
    <row r="11649" spans="37:40">
      <c r="AK11649" s="22"/>
      <c r="AL11649" s="22"/>
      <c r="AM11649" s="22"/>
      <c r="AN11649" s="22"/>
    </row>
    <row r="11650" spans="37:40">
      <c r="AK11650" s="22"/>
      <c r="AL11650" s="22"/>
      <c r="AM11650" s="22"/>
      <c r="AN11650" s="22"/>
    </row>
    <row r="11651" spans="37:40">
      <c r="AK11651" s="22"/>
      <c r="AL11651" s="22"/>
      <c r="AM11651" s="22"/>
      <c r="AN11651" s="22"/>
    </row>
    <row r="11652" spans="37:40">
      <c r="AK11652" s="22"/>
      <c r="AL11652" s="22"/>
      <c r="AM11652" s="22"/>
      <c r="AN11652" s="22"/>
    </row>
    <row r="11653" spans="37:40">
      <c r="AK11653" s="22"/>
      <c r="AL11653" s="22"/>
      <c r="AM11653" s="22"/>
      <c r="AN11653" s="22"/>
    </row>
    <row r="11654" spans="37:40">
      <c r="AK11654" s="22"/>
      <c r="AL11654" s="22"/>
      <c r="AM11654" s="22"/>
      <c r="AN11654" s="22"/>
    </row>
    <row r="11655" spans="37:40">
      <c r="AK11655" s="22"/>
      <c r="AL11655" s="22"/>
      <c r="AM11655" s="22"/>
      <c r="AN11655" s="22"/>
    </row>
    <row r="11656" spans="37:40">
      <c r="AK11656" s="22"/>
      <c r="AL11656" s="22"/>
      <c r="AM11656" s="22"/>
      <c r="AN11656" s="22"/>
    </row>
    <row r="11657" spans="37:40">
      <c r="AK11657" s="22"/>
      <c r="AL11657" s="22"/>
      <c r="AM11657" s="22"/>
      <c r="AN11657" s="22"/>
    </row>
    <row r="11658" spans="37:40">
      <c r="AK11658" s="22"/>
      <c r="AL11658" s="22"/>
      <c r="AM11658" s="22"/>
      <c r="AN11658" s="22"/>
    </row>
    <row r="11659" spans="37:40">
      <c r="AK11659" s="22"/>
      <c r="AL11659" s="22"/>
      <c r="AM11659" s="22"/>
      <c r="AN11659" s="22"/>
    </row>
    <row r="11660" spans="37:40">
      <c r="AK11660" s="22"/>
      <c r="AL11660" s="22"/>
      <c r="AM11660" s="22"/>
      <c r="AN11660" s="22"/>
    </row>
    <row r="11661" spans="37:40">
      <c r="AK11661" s="22"/>
      <c r="AL11661" s="22"/>
      <c r="AM11661" s="22"/>
      <c r="AN11661" s="22"/>
    </row>
    <row r="11662" spans="37:40">
      <c r="AK11662" s="22"/>
      <c r="AL11662" s="22"/>
      <c r="AM11662" s="22"/>
      <c r="AN11662" s="22"/>
    </row>
    <row r="11663" spans="37:40">
      <c r="AK11663" s="22"/>
      <c r="AL11663" s="22"/>
      <c r="AM11663" s="22"/>
      <c r="AN11663" s="22"/>
    </row>
    <row r="11664" spans="37:40">
      <c r="AK11664" s="22"/>
      <c r="AL11664" s="22"/>
      <c r="AM11664" s="22"/>
      <c r="AN11664" s="22"/>
    </row>
    <row r="11665" spans="37:40">
      <c r="AK11665" s="22"/>
      <c r="AL11665" s="22"/>
      <c r="AM11665" s="22"/>
      <c r="AN11665" s="22"/>
    </row>
    <row r="11666" spans="37:40">
      <c r="AK11666" s="22"/>
      <c r="AL11666" s="22"/>
      <c r="AM11666" s="22"/>
      <c r="AN11666" s="22"/>
    </row>
    <row r="11667" spans="37:40">
      <c r="AK11667" s="22"/>
      <c r="AL11667" s="22"/>
      <c r="AM11667" s="22"/>
      <c r="AN11667" s="22"/>
    </row>
    <row r="11668" spans="37:40">
      <c r="AK11668" s="22"/>
      <c r="AL11668" s="22"/>
      <c r="AM11668" s="22"/>
      <c r="AN11668" s="22"/>
    </row>
    <row r="11669" spans="37:40">
      <c r="AK11669" s="22"/>
      <c r="AL11669" s="22"/>
      <c r="AM11669" s="22"/>
      <c r="AN11669" s="22"/>
    </row>
    <row r="11670" spans="37:40">
      <c r="AK11670" s="22"/>
      <c r="AL11670" s="22"/>
      <c r="AM11670" s="22"/>
      <c r="AN11670" s="22"/>
    </row>
    <row r="11671" spans="37:40">
      <c r="AK11671" s="22"/>
      <c r="AL11671" s="22"/>
      <c r="AM11671" s="22"/>
      <c r="AN11671" s="22"/>
    </row>
    <row r="11672" spans="37:40">
      <c r="AK11672" s="22"/>
      <c r="AL11672" s="22"/>
      <c r="AM11672" s="22"/>
      <c r="AN11672" s="22"/>
    </row>
    <row r="11673" spans="37:40">
      <c r="AK11673" s="22"/>
      <c r="AL11673" s="22"/>
      <c r="AM11673" s="22"/>
      <c r="AN11673" s="22"/>
    </row>
    <row r="11674" spans="37:40">
      <c r="AK11674" s="22"/>
      <c r="AL11674" s="22"/>
      <c r="AM11674" s="22"/>
      <c r="AN11674" s="22"/>
    </row>
    <row r="11675" spans="37:40">
      <c r="AK11675" s="22"/>
      <c r="AL11675" s="22"/>
      <c r="AM11675" s="22"/>
      <c r="AN11675" s="22"/>
    </row>
    <row r="11676" spans="37:40">
      <c r="AK11676" s="22"/>
      <c r="AL11676" s="22"/>
      <c r="AM11676" s="22"/>
      <c r="AN11676" s="22"/>
    </row>
    <row r="11677" spans="37:40">
      <c r="AK11677" s="22"/>
      <c r="AL11677" s="22"/>
      <c r="AM11677" s="22"/>
      <c r="AN11677" s="22"/>
    </row>
    <row r="11678" spans="37:40">
      <c r="AK11678" s="22"/>
      <c r="AL11678" s="22"/>
      <c r="AM11678" s="22"/>
      <c r="AN11678" s="22"/>
    </row>
    <row r="11679" spans="37:40">
      <c r="AK11679" s="22"/>
      <c r="AL11679" s="22"/>
      <c r="AM11679" s="22"/>
      <c r="AN11679" s="22"/>
    </row>
    <row r="11680" spans="37:40">
      <c r="AK11680" s="22"/>
      <c r="AL11680" s="22"/>
      <c r="AM11680" s="22"/>
      <c r="AN11680" s="22"/>
    </row>
    <row r="11681" spans="37:40">
      <c r="AK11681" s="22"/>
      <c r="AL11681" s="22"/>
      <c r="AM11681" s="22"/>
      <c r="AN11681" s="22"/>
    </row>
    <row r="11682" spans="37:40">
      <c r="AK11682" s="22"/>
      <c r="AL11682" s="22"/>
      <c r="AM11682" s="22"/>
      <c r="AN11682" s="22"/>
    </row>
    <row r="11683" spans="37:40">
      <c r="AK11683" s="22"/>
      <c r="AL11683" s="22"/>
      <c r="AM11683" s="22"/>
      <c r="AN11683" s="22"/>
    </row>
    <row r="11684" spans="37:40">
      <c r="AK11684" s="22"/>
      <c r="AL11684" s="22"/>
      <c r="AM11684" s="22"/>
      <c r="AN11684" s="22"/>
    </row>
    <row r="11685" spans="37:40">
      <c r="AK11685" s="22"/>
      <c r="AL11685" s="22"/>
      <c r="AM11685" s="22"/>
      <c r="AN11685" s="22"/>
    </row>
    <row r="11686" spans="37:40">
      <c r="AK11686" s="22"/>
      <c r="AL11686" s="22"/>
      <c r="AM11686" s="22"/>
      <c r="AN11686" s="22"/>
    </row>
    <row r="11687" spans="37:40">
      <c r="AK11687" s="22"/>
      <c r="AL11687" s="22"/>
      <c r="AM11687" s="22"/>
      <c r="AN11687" s="22"/>
    </row>
    <row r="11688" spans="37:40">
      <c r="AK11688" s="22"/>
      <c r="AL11688" s="22"/>
      <c r="AM11688" s="22"/>
      <c r="AN11688" s="22"/>
    </row>
    <row r="11689" spans="37:40">
      <c r="AK11689" s="22"/>
      <c r="AL11689" s="22"/>
      <c r="AM11689" s="22"/>
      <c r="AN11689" s="22"/>
    </row>
    <row r="11690" spans="37:40">
      <c r="AK11690" s="22"/>
      <c r="AL11690" s="22"/>
      <c r="AM11690" s="22"/>
      <c r="AN11690" s="22"/>
    </row>
    <row r="11691" spans="37:40">
      <c r="AK11691" s="22"/>
      <c r="AL11691" s="22"/>
      <c r="AM11691" s="22"/>
      <c r="AN11691" s="22"/>
    </row>
    <row r="11692" spans="37:40">
      <c r="AK11692" s="22"/>
      <c r="AL11692" s="22"/>
      <c r="AM11692" s="22"/>
      <c r="AN11692" s="22"/>
    </row>
    <row r="11693" spans="37:40">
      <c r="AK11693" s="22"/>
      <c r="AL11693" s="22"/>
      <c r="AM11693" s="22"/>
      <c r="AN11693" s="22"/>
    </row>
    <row r="11694" spans="37:40">
      <c r="AK11694" s="22"/>
      <c r="AL11694" s="22"/>
      <c r="AM11694" s="22"/>
      <c r="AN11694" s="22"/>
    </row>
    <row r="11695" spans="37:40">
      <c r="AK11695" s="22"/>
      <c r="AL11695" s="22"/>
      <c r="AM11695" s="22"/>
      <c r="AN11695" s="22"/>
    </row>
    <row r="11696" spans="37:40">
      <c r="AK11696" s="22"/>
      <c r="AL11696" s="22"/>
      <c r="AM11696" s="22"/>
      <c r="AN11696" s="22"/>
    </row>
    <row r="11697" spans="37:40">
      <c r="AK11697" s="22"/>
      <c r="AL11697" s="22"/>
      <c r="AM11697" s="22"/>
      <c r="AN11697" s="22"/>
    </row>
    <row r="11698" spans="37:40">
      <c r="AK11698" s="22"/>
      <c r="AL11698" s="22"/>
      <c r="AM11698" s="22"/>
      <c r="AN11698" s="22"/>
    </row>
    <row r="11699" spans="37:40">
      <c r="AK11699" s="22"/>
      <c r="AL11699" s="22"/>
      <c r="AM11699" s="22"/>
      <c r="AN11699" s="22"/>
    </row>
    <row r="11700" spans="37:40">
      <c r="AK11700" s="22"/>
      <c r="AL11700" s="22"/>
      <c r="AM11700" s="22"/>
      <c r="AN11700" s="22"/>
    </row>
    <row r="11701" spans="37:40">
      <c r="AK11701" s="22"/>
      <c r="AL11701" s="22"/>
      <c r="AM11701" s="22"/>
      <c r="AN11701" s="22"/>
    </row>
    <row r="11702" spans="37:40">
      <c r="AK11702" s="22"/>
      <c r="AL11702" s="22"/>
      <c r="AM11702" s="22"/>
      <c r="AN11702" s="22"/>
    </row>
    <row r="11703" spans="37:40">
      <c r="AK11703" s="22"/>
      <c r="AL11703" s="22"/>
      <c r="AM11703" s="22"/>
      <c r="AN11703" s="22"/>
    </row>
    <row r="11704" spans="37:40">
      <c r="AK11704" s="22"/>
      <c r="AL11704" s="22"/>
      <c r="AM11704" s="22"/>
      <c r="AN11704" s="22"/>
    </row>
    <row r="11705" spans="37:40">
      <c r="AK11705" s="22"/>
      <c r="AL11705" s="22"/>
      <c r="AM11705" s="22"/>
      <c r="AN11705" s="22"/>
    </row>
    <row r="11706" spans="37:40">
      <c r="AK11706" s="22"/>
      <c r="AL11706" s="22"/>
      <c r="AM11706" s="22"/>
      <c r="AN11706" s="22"/>
    </row>
    <row r="11707" spans="37:40">
      <c r="AK11707" s="22"/>
      <c r="AL11707" s="22"/>
      <c r="AM11707" s="22"/>
      <c r="AN11707" s="22"/>
    </row>
    <row r="11708" spans="37:40">
      <c r="AK11708" s="22"/>
      <c r="AL11708" s="22"/>
      <c r="AM11708" s="22"/>
      <c r="AN11708" s="22"/>
    </row>
    <row r="11709" spans="37:40">
      <c r="AK11709" s="22"/>
      <c r="AL11709" s="22"/>
      <c r="AM11709" s="22"/>
      <c r="AN11709" s="22"/>
    </row>
    <row r="11710" spans="37:40">
      <c r="AK11710" s="22"/>
      <c r="AL11710" s="22"/>
      <c r="AM11710" s="22"/>
      <c r="AN11710" s="22"/>
    </row>
    <row r="11711" spans="37:40">
      <c r="AK11711" s="22"/>
      <c r="AL11711" s="22"/>
      <c r="AM11711" s="22"/>
      <c r="AN11711" s="22"/>
    </row>
    <row r="11712" spans="37:40">
      <c r="AK11712" s="22"/>
      <c r="AL11712" s="22"/>
      <c r="AM11712" s="22"/>
      <c r="AN11712" s="22"/>
    </row>
    <row r="11713" spans="37:40">
      <c r="AK11713" s="22"/>
      <c r="AL11713" s="22"/>
      <c r="AM11713" s="22"/>
      <c r="AN11713" s="22"/>
    </row>
    <row r="11714" spans="37:40">
      <c r="AK11714" s="22"/>
      <c r="AL11714" s="22"/>
      <c r="AM11714" s="22"/>
      <c r="AN11714" s="22"/>
    </row>
    <row r="11715" spans="37:40">
      <c r="AK11715" s="22"/>
      <c r="AL11715" s="22"/>
      <c r="AM11715" s="22"/>
      <c r="AN11715" s="22"/>
    </row>
    <row r="11716" spans="37:40">
      <c r="AK11716" s="22"/>
      <c r="AL11716" s="22"/>
      <c r="AM11716" s="22"/>
      <c r="AN11716" s="22"/>
    </row>
    <row r="11717" spans="37:40">
      <c r="AK11717" s="22"/>
      <c r="AL11717" s="22"/>
      <c r="AM11717" s="22"/>
      <c r="AN11717" s="22"/>
    </row>
    <row r="11718" spans="37:40">
      <c r="AK11718" s="22"/>
      <c r="AL11718" s="22"/>
      <c r="AM11718" s="22"/>
      <c r="AN11718" s="22"/>
    </row>
    <row r="11719" spans="37:40">
      <c r="AK11719" s="22"/>
      <c r="AL11719" s="22"/>
      <c r="AM11719" s="22"/>
      <c r="AN11719" s="22"/>
    </row>
    <row r="11720" spans="37:40">
      <c r="AK11720" s="22"/>
      <c r="AL11720" s="22"/>
      <c r="AM11720" s="22"/>
      <c r="AN11720" s="22"/>
    </row>
    <row r="11721" spans="37:40">
      <c r="AK11721" s="22"/>
      <c r="AL11721" s="22"/>
      <c r="AM11721" s="22"/>
      <c r="AN11721" s="22"/>
    </row>
    <row r="11722" spans="37:40">
      <c r="AK11722" s="22"/>
      <c r="AL11722" s="22"/>
      <c r="AM11722" s="22"/>
      <c r="AN11722" s="22"/>
    </row>
    <row r="11723" spans="37:40">
      <c r="AK11723" s="22"/>
      <c r="AL11723" s="22"/>
      <c r="AM11723" s="22"/>
      <c r="AN11723" s="22"/>
    </row>
    <row r="11724" spans="37:40">
      <c r="AK11724" s="22"/>
      <c r="AL11724" s="22"/>
      <c r="AM11724" s="22"/>
      <c r="AN11724" s="22"/>
    </row>
    <row r="11725" spans="37:40">
      <c r="AK11725" s="22"/>
      <c r="AL11725" s="22"/>
      <c r="AM11725" s="22"/>
      <c r="AN11725" s="22"/>
    </row>
    <row r="11726" spans="37:40">
      <c r="AK11726" s="22"/>
      <c r="AL11726" s="22"/>
      <c r="AM11726" s="22"/>
      <c r="AN11726" s="22"/>
    </row>
    <row r="11727" spans="37:40">
      <c r="AK11727" s="22"/>
      <c r="AL11727" s="22"/>
      <c r="AM11727" s="22"/>
      <c r="AN11727" s="22"/>
    </row>
    <row r="11728" spans="37:40">
      <c r="AK11728" s="22"/>
      <c r="AL11728" s="22"/>
      <c r="AM11728" s="22"/>
      <c r="AN11728" s="22"/>
    </row>
    <row r="11729" spans="37:40">
      <c r="AK11729" s="22"/>
      <c r="AL11729" s="22"/>
      <c r="AM11729" s="22"/>
      <c r="AN11729" s="22"/>
    </row>
    <row r="11730" spans="37:40">
      <c r="AK11730" s="22"/>
      <c r="AL11730" s="22"/>
      <c r="AM11730" s="22"/>
      <c r="AN11730" s="22"/>
    </row>
    <row r="11731" spans="37:40">
      <c r="AK11731" s="22"/>
      <c r="AL11731" s="22"/>
      <c r="AM11731" s="22"/>
      <c r="AN11731" s="22"/>
    </row>
    <row r="11732" spans="37:40">
      <c r="AK11732" s="22"/>
      <c r="AL11732" s="22"/>
      <c r="AM11732" s="22"/>
      <c r="AN11732" s="22"/>
    </row>
    <row r="11733" spans="37:40">
      <c r="AK11733" s="22"/>
      <c r="AL11733" s="22"/>
      <c r="AM11733" s="22"/>
      <c r="AN11733" s="22"/>
    </row>
    <row r="11734" spans="37:40">
      <c r="AK11734" s="22"/>
      <c r="AL11734" s="22"/>
      <c r="AM11734" s="22"/>
      <c r="AN11734" s="22"/>
    </row>
    <row r="11735" spans="37:40">
      <c r="AK11735" s="22"/>
      <c r="AL11735" s="22"/>
      <c r="AM11735" s="22"/>
      <c r="AN11735" s="22"/>
    </row>
    <row r="11736" spans="37:40">
      <c r="AK11736" s="22"/>
      <c r="AL11736" s="22"/>
      <c r="AM11736" s="22"/>
      <c r="AN11736" s="22"/>
    </row>
    <row r="11737" spans="37:40">
      <c r="AK11737" s="22"/>
      <c r="AL11737" s="22"/>
      <c r="AM11737" s="22"/>
      <c r="AN11737" s="22"/>
    </row>
    <row r="11738" spans="37:40">
      <c r="AK11738" s="22"/>
      <c r="AL11738" s="22"/>
      <c r="AM11738" s="22"/>
      <c r="AN11738" s="22"/>
    </row>
    <row r="11739" spans="37:40">
      <c r="AK11739" s="22"/>
      <c r="AL11739" s="22"/>
      <c r="AM11739" s="22"/>
      <c r="AN11739" s="22"/>
    </row>
    <row r="11740" spans="37:40">
      <c r="AK11740" s="22"/>
      <c r="AL11740" s="22"/>
      <c r="AM11740" s="22"/>
      <c r="AN11740" s="22"/>
    </row>
    <row r="11741" spans="37:40">
      <c r="AK11741" s="22"/>
      <c r="AL11741" s="22"/>
      <c r="AM11741" s="22"/>
      <c r="AN11741" s="22"/>
    </row>
    <row r="11742" spans="37:40">
      <c r="AK11742" s="22"/>
      <c r="AL11742" s="22"/>
      <c r="AM11742" s="22"/>
      <c r="AN11742" s="22"/>
    </row>
    <row r="11743" spans="37:40">
      <c r="AK11743" s="22"/>
      <c r="AL11743" s="22"/>
      <c r="AM11743" s="22"/>
      <c r="AN11743" s="22"/>
    </row>
    <row r="11744" spans="37:40">
      <c r="AK11744" s="22"/>
      <c r="AL11744" s="22"/>
      <c r="AM11744" s="22"/>
      <c r="AN11744" s="22"/>
    </row>
    <row r="11745" spans="37:40">
      <c r="AK11745" s="22"/>
      <c r="AL11745" s="22"/>
      <c r="AM11745" s="22"/>
      <c r="AN11745" s="22"/>
    </row>
    <row r="11746" spans="37:40">
      <c r="AK11746" s="22"/>
      <c r="AL11746" s="22"/>
      <c r="AM11746" s="22"/>
      <c r="AN11746" s="22"/>
    </row>
    <row r="11747" spans="37:40">
      <c r="AK11747" s="22"/>
      <c r="AL11747" s="22"/>
      <c r="AM11747" s="22"/>
      <c r="AN11747" s="22"/>
    </row>
    <row r="11748" spans="37:40">
      <c r="AK11748" s="22"/>
      <c r="AL11748" s="22"/>
      <c r="AM11748" s="22"/>
      <c r="AN11748" s="22"/>
    </row>
    <row r="11749" spans="37:40">
      <c r="AK11749" s="22"/>
      <c r="AL11749" s="22"/>
      <c r="AM11749" s="22"/>
      <c r="AN11749" s="22"/>
    </row>
    <row r="11750" spans="37:40">
      <c r="AK11750" s="22"/>
      <c r="AL11750" s="22"/>
      <c r="AM11750" s="22"/>
      <c r="AN11750" s="22"/>
    </row>
    <row r="11751" spans="37:40">
      <c r="AK11751" s="22"/>
      <c r="AL11751" s="22"/>
      <c r="AM11751" s="22"/>
      <c r="AN11751" s="22"/>
    </row>
    <row r="11752" spans="37:40">
      <c r="AK11752" s="22"/>
      <c r="AL11752" s="22"/>
      <c r="AM11752" s="22"/>
      <c r="AN11752" s="22"/>
    </row>
    <row r="11753" spans="37:40">
      <c r="AK11753" s="22"/>
      <c r="AL11753" s="22"/>
      <c r="AM11753" s="22"/>
      <c r="AN11753" s="22"/>
    </row>
    <row r="11754" spans="37:40">
      <c r="AK11754" s="22"/>
      <c r="AL11754" s="22"/>
      <c r="AM11754" s="22"/>
      <c r="AN11754" s="22"/>
    </row>
    <row r="11755" spans="37:40">
      <c r="AK11755" s="22"/>
      <c r="AL11755" s="22"/>
      <c r="AM11755" s="22"/>
      <c r="AN11755" s="22"/>
    </row>
    <row r="11756" spans="37:40">
      <c r="AK11756" s="22"/>
      <c r="AL11756" s="22"/>
      <c r="AM11756" s="22"/>
      <c r="AN11756" s="22"/>
    </row>
    <row r="11757" spans="37:40">
      <c r="AK11757" s="22"/>
      <c r="AL11757" s="22"/>
      <c r="AM11757" s="22"/>
      <c r="AN11757" s="22"/>
    </row>
    <row r="11758" spans="37:40">
      <c r="AK11758" s="22"/>
      <c r="AL11758" s="22"/>
      <c r="AM11758" s="22"/>
      <c r="AN11758" s="22"/>
    </row>
    <row r="11759" spans="37:40">
      <c r="AK11759" s="22"/>
      <c r="AL11759" s="22"/>
      <c r="AM11759" s="22"/>
      <c r="AN11759" s="22"/>
    </row>
    <row r="11760" spans="37:40">
      <c r="AK11760" s="22"/>
      <c r="AL11760" s="22"/>
      <c r="AM11760" s="22"/>
      <c r="AN11760" s="22"/>
    </row>
    <row r="11761" spans="37:40">
      <c r="AK11761" s="22"/>
      <c r="AL11761" s="22"/>
      <c r="AM11761" s="22"/>
      <c r="AN11761" s="22"/>
    </row>
    <row r="11762" spans="37:40">
      <c r="AK11762" s="22"/>
      <c r="AL11762" s="22"/>
      <c r="AM11762" s="22"/>
      <c r="AN11762" s="22"/>
    </row>
    <row r="11763" spans="37:40">
      <c r="AK11763" s="22"/>
      <c r="AL11763" s="22"/>
      <c r="AM11763" s="22"/>
      <c r="AN11763" s="22"/>
    </row>
    <row r="11764" spans="37:40">
      <c r="AK11764" s="22"/>
      <c r="AL11764" s="22"/>
      <c r="AM11764" s="22"/>
      <c r="AN11764" s="22"/>
    </row>
    <row r="11765" spans="37:40">
      <c r="AK11765" s="22"/>
      <c r="AL11765" s="22"/>
      <c r="AM11765" s="22"/>
      <c r="AN11765" s="22"/>
    </row>
    <row r="11766" spans="37:40">
      <c r="AK11766" s="22"/>
      <c r="AL11766" s="22"/>
      <c r="AM11766" s="22"/>
      <c r="AN11766" s="22"/>
    </row>
    <row r="11767" spans="37:40">
      <c r="AK11767" s="22"/>
      <c r="AL11767" s="22"/>
      <c r="AM11767" s="22"/>
      <c r="AN11767" s="22"/>
    </row>
    <row r="11768" spans="37:40">
      <c r="AK11768" s="22"/>
      <c r="AL11768" s="22"/>
      <c r="AM11768" s="22"/>
      <c r="AN11768" s="22"/>
    </row>
    <row r="11769" spans="37:40">
      <c r="AK11769" s="22"/>
      <c r="AL11769" s="22"/>
      <c r="AM11769" s="22"/>
      <c r="AN11769" s="22"/>
    </row>
    <row r="11770" spans="37:40">
      <c r="AK11770" s="22"/>
      <c r="AL11770" s="22"/>
      <c r="AM11770" s="22"/>
      <c r="AN11770" s="22"/>
    </row>
    <row r="11771" spans="37:40">
      <c r="AK11771" s="22"/>
      <c r="AL11771" s="22"/>
      <c r="AM11771" s="22"/>
      <c r="AN11771" s="22"/>
    </row>
    <row r="11772" spans="37:40">
      <c r="AK11772" s="22"/>
      <c r="AL11772" s="22"/>
      <c r="AM11772" s="22"/>
      <c r="AN11772" s="22"/>
    </row>
    <row r="11773" spans="37:40">
      <c r="AK11773" s="22"/>
      <c r="AL11773" s="22"/>
      <c r="AM11773" s="22"/>
      <c r="AN11773" s="22"/>
    </row>
    <row r="11774" spans="37:40">
      <c r="AK11774" s="22"/>
      <c r="AL11774" s="22"/>
      <c r="AM11774" s="22"/>
      <c r="AN11774" s="22"/>
    </row>
    <row r="11775" spans="37:40">
      <c r="AK11775" s="22"/>
      <c r="AL11775" s="22"/>
      <c r="AM11775" s="22"/>
      <c r="AN11775" s="22"/>
    </row>
    <row r="11776" spans="37:40">
      <c r="AK11776" s="22"/>
      <c r="AL11776" s="22"/>
      <c r="AM11776" s="22"/>
      <c r="AN11776" s="22"/>
    </row>
    <row r="11777" spans="37:40">
      <c r="AK11777" s="22"/>
      <c r="AL11777" s="22"/>
      <c r="AM11777" s="22"/>
      <c r="AN11777" s="22"/>
    </row>
    <row r="11778" spans="37:40">
      <c r="AK11778" s="22"/>
      <c r="AL11778" s="22"/>
      <c r="AM11778" s="22"/>
      <c r="AN11778" s="22"/>
    </row>
    <row r="11779" spans="37:40">
      <c r="AK11779" s="22"/>
      <c r="AL11779" s="22"/>
      <c r="AM11779" s="22"/>
      <c r="AN11779" s="22"/>
    </row>
    <row r="11780" spans="37:40">
      <c r="AK11780" s="22"/>
      <c r="AL11780" s="22"/>
      <c r="AM11780" s="22"/>
      <c r="AN11780" s="22"/>
    </row>
    <row r="11781" spans="37:40">
      <c r="AK11781" s="22"/>
      <c r="AL11781" s="22"/>
      <c r="AM11781" s="22"/>
      <c r="AN11781" s="22"/>
    </row>
    <row r="11782" spans="37:40">
      <c r="AK11782" s="22"/>
      <c r="AL11782" s="22"/>
      <c r="AM11782" s="22"/>
      <c r="AN11782" s="22"/>
    </row>
    <row r="11783" spans="37:40">
      <c r="AK11783" s="22"/>
      <c r="AL11783" s="22"/>
      <c r="AM11783" s="22"/>
      <c r="AN11783" s="22"/>
    </row>
    <row r="11784" spans="37:40">
      <c r="AK11784" s="22"/>
      <c r="AL11784" s="22"/>
      <c r="AM11784" s="22"/>
      <c r="AN11784" s="22"/>
    </row>
    <row r="11785" spans="37:40">
      <c r="AK11785" s="22"/>
      <c r="AL11785" s="22"/>
      <c r="AM11785" s="22"/>
      <c r="AN11785" s="22"/>
    </row>
    <row r="11786" spans="37:40">
      <c r="AK11786" s="22"/>
      <c r="AL11786" s="22"/>
      <c r="AM11786" s="22"/>
      <c r="AN11786" s="22"/>
    </row>
    <row r="11787" spans="37:40">
      <c r="AK11787" s="22"/>
      <c r="AL11787" s="22"/>
      <c r="AM11787" s="22"/>
      <c r="AN11787" s="22"/>
    </row>
    <row r="11788" spans="37:40">
      <c r="AK11788" s="22"/>
      <c r="AL11788" s="22"/>
      <c r="AM11788" s="22"/>
      <c r="AN11788" s="22"/>
    </row>
    <row r="11789" spans="37:40">
      <c r="AK11789" s="22"/>
      <c r="AL11789" s="22"/>
      <c r="AM11789" s="22"/>
      <c r="AN11789" s="22"/>
    </row>
    <row r="11790" spans="37:40">
      <c r="AK11790" s="22"/>
      <c r="AL11790" s="22"/>
      <c r="AM11790" s="22"/>
      <c r="AN11790" s="22"/>
    </row>
    <row r="11791" spans="37:40">
      <c r="AK11791" s="22"/>
      <c r="AL11791" s="22"/>
      <c r="AM11791" s="22"/>
      <c r="AN11791" s="22"/>
    </row>
    <row r="11792" spans="37:40">
      <c r="AK11792" s="22"/>
      <c r="AL11792" s="22"/>
      <c r="AM11792" s="22"/>
      <c r="AN11792" s="22"/>
    </row>
    <row r="11793" spans="37:40">
      <c r="AK11793" s="22"/>
      <c r="AL11793" s="22"/>
      <c r="AM11793" s="22"/>
      <c r="AN11793" s="22"/>
    </row>
    <row r="11794" spans="37:40">
      <c r="AK11794" s="22"/>
      <c r="AL11794" s="22"/>
      <c r="AM11794" s="22"/>
      <c r="AN11794" s="22"/>
    </row>
    <row r="11795" spans="37:40">
      <c r="AK11795" s="22"/>
      <c r="AL11795" s="22"/>
      <c r="AM11795" s="22"/>
      <c r="AN11795" s="22"/>
    </row>
    <row r="11796" spans="37:40">
      <c r="AK11796" s="22"/>
      <c r="AL11796" s="22"/>
      <c r="AM11796" s="22"/>
      <c r="AN11796" s="22"/>
    </row>
    <row r="11797" spans="37:40">
      <c r="AK11797" s="22"/>
      <c r="AL11797" s="22"/>
      <c r="AM11797" s="22"/>
      <c r="AN11797" s="22"/>
    </row>
    <row r="11798" spans="37:40">
      <c r="AK11798" s="22"/>
      <c r="AL11798" s="22"/>
      <c r="AM11798" s="22"/>
      <c r="AN11798" s="22"/>
    </row>
    <row r="11799" spans="37:40">
      <c r="AK11799" s="22"/>
      <c r="AL11799" s="22"/>
      <c r="AM11799" s="22"/>
      <c r="AN11799" s="22"/>
    </row>
    <row r="11800" spans="37:40">
      <c r="AK11800" s="22"/>
      <c r="AL11800" s="22"/>
      <c r="AM11800" s="22"/>
      <c r="AN11800" s="22"/>
    </row>
    <row r="11801" spans="37:40">
      <c r="AK11801" s="22"/>
      <c r="AL11801" s="22"/>
      <c r="AM11801" s="22"/>
      <c r="AN11801" s="22"/>
    </row>
    <row r="11802" spans="37:40">
      <c r="AK11802" s="22"/>
      <c r="AL11802" s="22"/>
      <c r="AM11802" s="22"/>
      <c r="AN11802" s="22"/>
    </row>
    <row r="11803" spans="37:40">
      <c r="AK11803" s="22"/>
      <c r="AL11803" s="22"/>
      <c r="AM11803" s="22"/>
      <c r="AN11803" s="22"/>
    </row>
    <row r="11804" spans="37:40">
      <c r="AK11804" s="22"/>
      <c r="AL11804" s="22"/>
      <c r="AM11804" s="22"/>
      <c r="AN11804" s="22"/>
    </row>
    <row r="11805" spans="37:40">
      <c r="AK11805" s="22"/>
      <c r="AL11805" s="22"/>
      <c r="AM11805" s="22"/>
      <c r="AN11805" s="22"/>
    </row>
    <row r="11806" spans="37:40">
      <c r="AK11806" s="22"/>
      <c r="AL11806" s="22"/>
      <c r="AM11806" s="22"/>
      <c r="AN11806" s="22"/>
    </row>
    <row r="11807" spans="37:40">
      <c r="AK11807" s="22"/>
      <c r="AL11807" s="22"/>
      <c r="AM11807" s="22"/>
      <c r="AN11807" s="22"/>
    </row>
    <row r="11808" spans="37:40">
      <c r="AK11808" s="22"/>
      <c r="AL11808" s="22"/>
      <c r="AM11808" s="22"/>
      <c r="AN11808" s="22"/>
    </row>
    <row r="11809" spans="37:40">
      <c r="AK11809" s="22"/>
      <c r="AL11809" s="22"/>
      <c r="AM11809" s="22"/>
      <c r="AN11809" s="22"/>
    </row>
    <row r="11810" spans="37:40">
      <c r="AK11810" s="22"/>
      <c r="AL11810" s="22"/>
      <c r="AM11810" s="22"/>
      <c r="AN11810" s="22"/>
    </row>
    <row r="11811" spans="37:40">
      <c r="AK11811" s="22"/>
      <c r="AL11811" s="22"/>
      <c r="AM11811" s="22"/>
      <c r="AN11811" s="22"/>
    </row>
    <row r="11812" spans="37:40">
      <c r="AK11812" s="22"/>
      <c r="AL11812" s="22"/>
      <c r="AM11812" s="22"/>
      <c r="AN11812" s="22"/>
    </row>
    <row r="11813" spans="37:40">
      <c r="AK11813" s="22"/>
      <c r="AL11813" s="22"/>
      <c r="AM11813" s="22"/>
      <c r="AN11813" s="22"/>
    </row>
    <row r="11814" spans="37:40">
      <c r="AK11814" s="22"/>
      <c r="AL11814" s="22"/>
      <c r="AM11814" s="22"/>
      <c r="AN11814" s="22"/>
    </row>
    <row r="11815" spans="37:40">
      <c r="AK11815" s="22"/>
      <c r="AL11815" s="22"/>
      <c r="AM11815" s="22"/>
      <c r="AN11815" s="22"/>
    </row>
    <row r="11816" spans="37:40">
      <c r="AK11816" s="22"/>
      <c r="AL11816" s="22"/>
      <c r="AM11816" s="22"/>
      <c r="AN11816" s="22"/>
    </row>
    <row r="11817" spans="37:40">
      <c r="AK11817" s="22"/>
      <c r="AL11817" s="22"/>
      <c r="AM11817" s="22"/>
      <c r="AN11817" s="22"/>
    </row>
    <row r="11818" spans="37:40">
      <c r="AK11818" s="22"/>
      <c r="AL11818" s="22"/>
      <c r="AM11818" s="22"/>
      <c r="AN11818" s="22"/>
    </row>
    <row r="11819" spans="37:40">
      <c r="AK11819" s="22"/>
      <c r="AL11819" s="22"/>
      <c r="AM11819" s="22"/>
      <c r="AN11819" s="22"/>
    </row>
    <row r="11820" spans="37:40">
      <c r="AK11820" s="22"/>
      <c r="AL11820" s="22"/>
      <c r="AM11820" s="22"/>
      <c r="AN11820" s="22"/>
    </row>
    <row r="11821" spans="37:40">
      <c r="AK11821" s="22"/>
      <c r="AL11821" s="22"/>
      <c r="AM11821" s="22"/>
      <c r="AN11821" s="22"/>
    </row>
    <row r="11822" spans="37:40">
      <c r="AK11822" s="22"/>
      <c r="AL11822" s="22"/>
      <c r="AM11822" s="22"/>
      <c r="AN11822" s="22"/>
    </row>
    <row r="11823" spans="37:40">
      <c r="AK11823" s="22"/>
      <c r="AL11823" s="22"/>
      <c r="AM11823" s="22"/>
      <c r="AN11823" s="22"/>
    </row>
    <row r="11824" spans="37:40">
      <c r="AK11824" s="22"/>
      <c r="AL11824" s="22"/>
      <c r="AM11824" s="22"/>
      <c r="AN11824" s="22"/>
    </row>
    <row r="11825" spans="37:40">
      <c r="AK11825" s="22"/>
      <c r="AL11825" s="22"/>
      <c r="AM11825" s="22"/>
      <c r="AN11825" s="22"/>
    </row>
    <row r="11826" spans="37:40">
      <c r="AK11826" s="22"/>
      <c r="AL11826" s="22"/>
      <c r="AM11826" s="22"/>
      <c r="AN11826" s="22"/>
    </row>
    <row r="11827" spans="37:40">
      <c r="AK11827" s="22"/>
      <c r="AL11827" s="22"/>
      <c r="AM11827" s="22"/>
      <c r="AN11827" s="22"/>
    </row>
    <row r="11828" spans="37:40">
      <c r="AK11828" s="22"/>
      <c r="AL11828" s="22"/>
      <c r="AM11828" s="22"/>
      <c r="AN11828" s="22"/>
    </row>
    <row r="11829" spans="37:40">
      <c r="AK11829" s="22"/>
      <c r="AL11829" s="22"/>
      <c r="AM11829" s="22"/>
      <c r="AN11829" s="22"/>
    </row>
    <row r="11830" spans="37:40">
      <c r="AK11830" s="22"/>
      <c r="AL11830" s="22"/>
      <c r="AM11830" s="22"/>
      <c r="AN11830" s="22"/>
    </row>
    <row r="11831" spans="37:40">
      <c r="AK11831" s="22"/>
      <c r="AL11831" s="22"/>
      <c r="AM11831" s="22"/>
      <c r="AN11831" s="22"/>
    </row>
    <row r="11832" spans="37:40">
      <c r="AK11832" s="22"/>
      <c r="AL11832" s="22"/>
      <c r="AM11832" s="22"/>
      <c r="AN11832" s="22"/>
    </row>
    <row r="11833" spans="37:40">
      <c r="AK11833" s="22"/>
      <c r="AL11833" s="22"/>
      <c r="AM11833" s="22"/>
      <c r="AN11833" s="22"/>
    </row>
    <row r="11834" spans="37:40">
      <c r="AK11834" s="22"/>
      <c r="AL11834" s="22"/>
      <c r="AM11834" s="22"/>
      <c r="AN11834" s="22"/>
    </row>
    <row r="11835" spans="37:40">
      <c r="AK11835" s="22"/>
      <c r="AL11835" s="22"/>
      <c r="AM11835" s="22"/>
      <c r="AN11835" s="22"/>
    </row>
    <row r="11836" spans="37:40">
      <c r="AK11836" s="22"/>
      <c r="AL11836" s="22"/>
      <c r="AM11836" s="22"/>
      <c r="AN11836" s="22"/>
    </row>
    <row r="11837" spans="37:40">
      <c r="AK11837" s="22"/>
      <c r="AL11837" s="22"/>
      <c r="AM11837" s="22"/>
      <c r="AN11837" s="22"/>
    </row>
    <row r="11838" spans="37:40">
      <c r="AK11838" s="22"/>
      <c r="AL11838" s="22"/>
      <c r="AM11838" s="22"/>
      <c r="AN11838" s="22"/>
    </row>
    <row r="11839" spans="37:40">
      <c r="AK11839" s="22"/>
      <c r="AL11839" s="22"/>
      <c r="AM11839" s="22"/>
      <c r="AN11839" s="22"/>
    </row>
    <row r="11840" spans="37:40">
      <c r="AK11840" s="22"/>
      <c r="AL11840" s="22"/>
      <c r="AM11840" s="22"/>
      <c r="AN11840" s="22"/>
    </row>
    <row r="11841" spans="37:40">
      <c r="AK11841" s="22"/>
      <c r="AL11841" s="22"/>
      <c r="AM11841" s="22"/>
      <c r="AN11841" s="22"/>
    </row>
    <row r="11842" spans="37:40">
      <c r="AK11842" s="22"/>
      <c r="AL11842" s="22"/>
      <c r="AM11842" s="22"/>
      <c r="AN11842" s="22"/>
    </row>
    <row r="11843" spans="37:40">
      <c r="AK11843" s="22"/>
      <c r="AL11843" s="22"/>
      <c r="AM11843" s="22"/>
      <c r="AN11843" s="22"/>
    </row>
    <row r="11844" spans="37:40">
      <c r="AK11844" s="22"/>
      <c r="AL11844" s="22"/>
      <c r="AM11844" s="22"/>
      <c r="AN11844" s="22"/>
    </row>
    <row r="11845" spans="37:40">
      <c r="AK11845" s="22"/>
      <c r="AL11845" s="22"/>
      <c r="AM11845" s="22"/>
      <c r="AN11845" s="22"/>
    </row>
    <row r="11846" spans="37:40">
      <c r="AK11846" s="22"/>
      <c r="AL11846" s="22"/>
      <c r="AM11846" s="22"/>
      <c r="AN11846" s="22"/>
    </row>
    <row r="11847" spans="37:40">
      <c r="AK11847" s="22"/>
      <c r="AL11847" s="22"/>
      <c r="AM11847" s="22"/>
      <c r="AN11847" s="22"/>
    </row>
    <row r="11848" spans="37:40">
      <c r="AK11848" s="22"/>
      <c r="AL11848" s="22"/>
      <c r="AM11848" s="22"/>
      <c r="AN11848" s="22"/>
    </row>
    <row r="11849" spans="37:40">
      <c r="AK11849" s="22"/>
      <c r="AL11849" s="22"/>
      <c r="AM11849" s="22"/>
      <c r="AN11849" s="22"/>
    </row>
    <row r="11850" spans="37:40">
      <c r="AK11850" s="22"/>
      <c r="AL11850" s="22"/>
      <c r="AM11850" s="22"/>
      <c r="AN11850" s="22"/>
    </row>
    <row r="11851" spans="37:40">
      <c r="AK11851" s="22"/>
      <c r="AL11851" s="22"/>
      <c r="AM11851" s="22"/>
      <c r="AN11851" s="22"/>
    </row>
    <row r="11852" spans="37:40">
      <c r="AK11852" s="22"/>
      <c r="AL11852" s="22"/>
      <c r="AM11852" s="22"/>
      <c r="AN11852" s="22"/>
    </row>
    <row r="11853" spans="37:40">
      <c r="AK11853" s="22"/>
      <c r="AL11853" s="22"/>
      <c r="AM11853" s="22"/>
      <c r="AN11853" s="22"/>
    </row>
    <row r="11854" spans="37:40">
      <c r="AK11854" s="22"/>
      <c r="AL11854" s="22"/>
      <c r="AM11854" s="22"/>
      <c r="AN11854" s="22"/>
    </row>
    <row r="11855" spans="37:40">
      <c r="AK11855" s="22"/>
      <c r="AL11855" s="22"/>
      <c r="AM11855" s="22"/>
      <c r="AN11855" s="22"/>
    </row>
    <row r="11856" spans="37:40">
      <c r="AK11856" s="22"/>
      <c r="AL11856" s="22"/>
      <c r="AM11856" s="22"/>
      <c r="AN11856" s="22"/>
    </row>
    <row r="11857" spans="37:40">
      <c r="AK11857" s="22"/>
      <c r="AL11857" s="22"/>
      <c r="AM11857" s="22"/>
      <c r="AN11857" s="22"/>
    </row>
    <row r="11858" spans="37:40">
      <c r="AK11858" s="22"/>
      <c r="AL11858" s="22"/>
      <c r="AM11858" s="22"/>
      <c r="AN11858" s="22"/>
    </row>
    <row r="11859" spans="37:40">
      <c r="AK11859" s="22"/>
      <c r="AL11859" s="22"/>
      <c r="AM11859" s="22"/>
      <c r="AN11859" s="22"/>
    </row>
    <row r="11860" spans="37:40">
      <c r="AK11860" s="22"/>
      <c r="AL11860" s="22"/>
      <c r="AM11860" s="22"/>
      <c r="AN11860" s="22"/>
    </row>
    <row r="11861" spans="37:40">
      <c r="AK11861" s="22"/>
      <c r="AL11861" s="22"/>
      <c r="AM11861" s="22"/>
      <c r="AN11861" s="22"/>
    </row>
    <row r="11862" spans="37:40">
      <c r="AK11862" s="22"/>
      <c r="AL11862" s="22"/>
      <c r="AM11862" s="22"/>
      <c r="AN11862" s="22"/>
    </row>
    <row r="11863" spans="37:40">
      <c r="AK11863" s="22"/>
      <c r="AL11863" s="22"/>
      <c r="AM11863" s="22"/>
      <c r="AN11863" s="22"/>
    </row>
    <row r="11864" spans="37:40">
      <c r="AK11864" s="22"/>
      <c r="AL11864" s="22"/>
      <c r="AM11864" s="22"/>
      <c r="AN11864" s="22"/>
    </row>
    <row r="11865" spans="37:40">
      <c r="AK11865" s="22"/>
      <c r="AL11865" s="22"/>
      <c r="AM11865" s="22"/>
      <c r="AN11865" s="22"/>
    </row>
    <row r="11866" spans="37:40">
      <c r="AK11866" s="22"/>
      <c r="AL11866" s="22"/>
      <c r="AM11866" s="22"/>
      <c r="AN11866" s="22"/>
    </row>
    <row r="11867" spans="37:40">
      <c r="AK11867" s="22"/>
      <c r="AL11867" s="22"/>
      <c r="AM11867" s="22"/>
      <c r="AN11867" s="22"/>
    </row>
    <row r="11868" spans="37:40">
      <c r="AK11868" s="22"/>
      <c r="AL11868" s="22"/>
      <c r="AM11868" s="22"/>
      <c r="AN11868" s="22"/>
    </row>
    <row r="11869" spans="37:40">
      <c r="AK11869" s="22"/>
      <c r="AL11869" s="22"/>
      <c r="AM11869" s="22"/>
      <c r="AN11869" s="22"/>
    </row>
    <row r="11870" spans="37:40">
      <c r="AK11870" s="22"/>
      <c r="AL11870" s="22"/>
      <c r="AM11870" s="22"/>
      <c r="AN11870" s="22"/>
    </row>
    <row r="11871" spans="37:40">
      <c r="AK11871" s="22"/>
      <c r="AL11871" s="22"/>
      <c r="AM11871" s="22"/>
      <c r="AN11871" s="22"/>
    </row>
    <row r="11872" spans="37:40">
      <c r="AK11872" s="22"/>
      <c r="AL11872" s="22"/>
      <c r="AM11872" s="22"/>
      <c r="AN11872" s="22"/>
    </row>
    <row r="11873" spans="37:40">
      <c r="AK11873" s="22"/>
      <c r="AL11873" s="22"/>
      <c r="AM11873" s="22"/>
      <c r="AN11873" s="22"/>
    </row>
    <row r="11874" spans="37:40">
      <c r="AK11874" s="22"/>
      <c r="AL11874" s="22"/>
      <c r="AM11874" s="22"/>
      <c r="AN11874" s="22"/>
    </row>
    <row r="11875" spans="37:40">
      <c r="AK11875" s="22"/>
      <c r="AL11875" s="22"/>
      <c r="AM11875" s="22"/>
      <c r="AN11875" s="22"/>
    </row>
    <row r="11876" spans="37:40">
      <c r="AK11876" s="22"/>
      <c r="AL11876" s="22"/>
      <c r="AM11876" s="22"/>
      <c r="AN11876" s="22"/>
    </row>
    <row r="11877" spans="37:40">
      <c r="AK11877" s="22"/>
      <c r="AL11877" s="22"/>
      <c r="AM11877" s="22"/>
      <c r="AN11877" s="22"/>
    </row>
    <row r="11878" spans="37:40">
      <c r="AK11878" s="22"/>
      <c r="AL11878" s="22"/>
      <c r="AM11878" s="22"/>
      <c r="AN11878" s="22"/>
    </row>
    <row r="11879" spans="37:40">
      <c r="AK11879" s="22"/>
      <c r="AL11879" s="22"/>
      <c r="AM11879" s="22"/>
      <c r="AN11879" s="22"/>
    </row>
    <row r="11880" spans="37:40">
      <c r="AK11880" s="22"/>
      <c r="AL11880" s="22"/>
      <c r="AM11880" s="22"/>
      <c r="AN11880" s="22"/>
    </row>
    <row r="11881" spans="37:40">
      <c r="AK11881" s="22"/>
      <c r="AL11881" s="22"/>
      <c r="AM11881" s="22"/>
      <c r="AN11881" s="22"/>
    </row>
    <row r="11882" spans="37:40">
      <c r="AK11882" s="22"/>
      <c r="AL11882" s="22"/>
      <c r="AM11882" s="22"/>
      <c r="AN11882" s="22"/>
    </row>
    <row r="11883" spans="37:40">
      <c r="AK11883" s="22"/>
      <c r="AL11883" s="22"/>
      <c r="AM11883" s="22"/>
      <c r="AN11883" s="22"/>
    </row>
    <row r="11884" spans="37:40">
      <c r="AK11884" s="22"/>
      <c r="AL11884" s="22"/>
      <c r="AM11884" s="22"/>
      <c r="AN11884" s="22"/>
    </row>
    <row r="11885" spans="37:40">
      <c r="AK11885" s="22"/>
      <c r="AL11885" s="22"/>
      <c r="AM11885" s="22"/>
      <c r="AN11885" s="22"/>
    </row>
    <row r="11886" spans="37:40">
      <c r="AK11886" s="22"/>
      <c r="AL11886" s="22"/>
      <c r="AM11886" s="22"/>
      <c r="AN11886" s="22"/>
    </row>
    <row r="11887" spans="37:40">
      <c r="AK11887" s="22"/>
      <c r="AL11887" s="22"/>
      <c r="AM11887" s="22"/>
      <c r="AN11887" s="22"/>
    </row>
    <row r="11888" spans="37:40">
      <c r="AK11888" s="22"/>
      <c r="AL11888" s="22"/>
      <c r="AM11888" s="22"/>
      <c r="AN11888" s="22"/>
    </row>
    <row r="11889" spans="37:40">
      <c r="AK11889" s="22"/>
      <c r="AL11889" s="22"/>
      <c r="AM11889" s="22"/>
      <c r="AN11889" s="22"/>
    </row>
    <row r="11890" spans="37:40">
      <c r="AK11890" s="22"/>
      <c r="AL11890" s="22"/>
      <c r="AM11890" s="22"/>
      <c r="AN11890" s="22"/>
    </row>
    <row r="11891" spans="37:40">
      <c r="AK11891" s="22"/>
      <c r="AL11891" s="22"/>
      <c r="AM11891" s="22"/>
      <c r="AN11891" s="22"/>
    </row>
    <row r="11892" spans="37:40">
      <c r="AK11892" s="22"/>
      <c r="AL11892" s="22"/>
      <c r="AM11892" s="22"/>
      <c r="AN11892" s="22"/>
    </row>
    <row r="11893" spans="37:40">
      <c r="AK11893" s="22"/>
      <c r="AL11893" s="22"/>
      <c r="AM11893" s="22"/>
      <c r="AN11893" s="22"/>
    </row>
    <row r="11894" spans="37:40">
      <c r="AK11894" s="22"/>
      <c r="AL11894" s="22"/>
      <c r="AM11894" s="22"/>
      <c r="AN11894" s="22"/>
    </row>
    <row r="11895" spans="37:40">
      <c r="AK11895" s="22"/>
      <c r="AL11895" s="22"/>
      <c r="AM11895" s="22"/>
      <c r="AN11895" s="22"/>
    </row>
    <row r="11896" spans="37:40">
      <c r="AK11896" s="22"/>
      <c r="AL11896" s="22"/>
      <c r="AM11896" s="22"/>
      <c r="AN11896" s="22"/>
    </row>
    <row r="11897" spans="37:40">
      <c r="AK11897" s="22"/>
      <c r="AL11897" s="22"/>
      <c r="AM11897" s="22"/>
      <c r="AN11897" s="22"/>
    </row>
    <row r="11898" spans="37:40">
      <c r="AK11898" s="22"/>
      <c r="AL11898" s="22"/>
      <c r="AM11898" s="22"/>
      <c r="AN11898" s="22"/>
    </row>
    <row r="11899" spans="37:40">
      <c r="AK11899" s="22"/>
      <c r="AL11899" s="22"/>
      <c r="AM11899" s="22"/>
      <c r="AN11899" s="22"/>
    </row>
    <row r="11900" spans="37:40">
      <c r="AK11900" s="22"/>
      <c r="AL11900" s="22"/>
      <c r="AM11900" s="22"/>
      <c r="AN11900" s="22"/>
    </row>
    <row r="11901" spans="37:40">
      <c r="AK11901" s="22"/>
      <c r="AL11901" s="22"/>
      <c r="AM11901" s="22"/>
      <c r="AN11901" s="22"/>
    </row>
    <row r="11902" spans="37:40">
      <c r="AK11902" s="22"/>
      <c r="AL11902" s="22"/>
      <c r="AM11902" s="22"/>
      <c r="AN11902" s="22"/>
    </row>
    <row r="11903" spans="37:40">
      <c r="AK11903" s="22"/>
      <c r="AL11903" s="22"/>
      <c r="AM11903" s="22"/>
      <c r="AN11903" s="22"/>
    </row>
    <row r="11904" spans="37:40">
      <c r="AK11904" s="22"/>
      <c r="AL11904" s="22"/>
      <c r="AM11904" s="22"/>
      <c r="AN11904" s="22"/>
    </row>
    <row r="11905" spans="37:40">
      <c r="AK11905" s="22"/>
      <c r="AL11905" s="22"/>
      <c r="AM11905" s="22"/>
      <c r="AN11905" s="22"/>
    </row>
    <row r="11906" spans="37:40">
      <c r="AK11906" s="22"/>
      <c r="AL11906" s="22"/>
      <c r="AM11906" s="22"/>
      <c r="AN11906" s="22"/>
    </row>
    <row r="11907" spans="37:40">
      <c r="AK11907" s="22"/>
      <c r="AL11907" s="22"/>
      <c r="AM11907" s="22"/>
      <c r="AN11907" s="22"/>
    </row>
    <row r="11908" spans="37:40">
      <c r="AK11908" s="22"/>
      <c r="AL11908" s="22"/>
      <c r="AM11908" s="22"/>
      <c r="AN11908" s="22"/>
    </row>
    <row r="11909" spans="37:40">
      <c r="AK11909" s="22"/>
      <c r="AL11909" s="22"/>
      <c r="AM11909" s="22"/>
      <c r="AN11909" s="22"/>
    </row>
    <row r="11910" spans="37:40">
      <c r="AK11910" s="22"/>
      <c r="AL11910" s="22"/>
      <c r="AM11910" s="22"/>
      <c r="AN11910" s="22"/>
    </row>
    <row r="11911" spans="37:40">
      <c r="AK11911" s="22"/>
      <c r="AL11911" s="22"/>
      <c r="AM11911" s="22"/>
      <c r="AN11911" s="22"/>
    </row>
    <row r="11912" spans="37:40">
      <c r="AK11912" s="22"/>
      <c r="AL11912" s="22"/>
      <c r="AM11912" s="22"/>
      <c r="AN11912" s="22"/>
    </row>
    <row r="11913" spans="37:40">
      <c r="AK11913" s="22"/>
      <c r="AL11913" s="22"/>
      <c r="AM11913" s="22"/>
      <c r="AN11913" s="22"/>
    </row>
    <row r="11914" spans="37:40">
      <c r="AK11914" s="22"/>
      <c r="AL11914" s="22"/>
      <c r="AM11914" s="22"/>
      <c r="AN11914" s="22"/>
    </row>
    <row r="11915" spans="37:40">
      <c r="AK11915" s="22"/>
      <c r="AL11915" s="22"/>
      <c r="AM11915" s="22"/>
      <c r="AN11915" s="22"/>
    </row>
    <row r="11916" spans="37:40">
      <c r="AK11916" s="22"/>
      <c r="AL11916" s="22"/>
      <c r="AM11916" s="22"/>
      <c r="AN11916" s="22"/>
    </row>
    <row r="11917" spans="37:40">
      <c r="AK11917" s="22"/>
      <c r="AL11917" s="22"/>
      <c r="AM11917" s="22"/>
      <c r="AN11917" s="22"/>
    </row>
    <row r="11918" spans="37:40">
      <c r="AK11918" s="22"/>
      <c r="AL11918" s="22"/>
      <c r="AM11918" s="22"/>
      <c r="AN11918" s="22"/>
    </row>
    <row r="11919" spans="37:40">
      <c r="AK11919" s="22"/>
      <c r="AL11919" s="22"/>
      <c r="AM11919" s="22"/>
      <c r="AN11919" s="22"/>
    </row>
    <row r="11920" spans="37:40">
      <c r="AK11920" s="22"/>
      <c r="AL11920" s="22"/>
      <c r="AM11920" s="22"/>
      <c r="AN11920" s="22"/>
    </row>
    <row r="11921" spans="37:40">
      <c r="AK11921" s="22"/>
      <c r="AL11921" s="22"/>
      <c r="AM11921" s="22"/>
      <c r="AN11921" s="22"/>
    </row>
    <row r="11922" spans="37:40">
      <c r="AK11922" s="22"/>
      <c r="AL11922" s="22"/>
      <c r="AM11922" s="22"/>
      <c r="AN11922" s="22"/>
    </row>
    <row r="11923" spans="37:40">
      <c r="AK11923" s="22"/>
      <c r="AL11923" s="22"/>
      <c r="AM11923" s="22"/>
      <c r="AN11923" s="22"/>
    </row>
    <row r="11924" spans="37:40">
      <c r="AK11924" s="22"/>
      <c r="AL11924" s="22"/>
      <c r="AM11924" s="22"/>
      <c r="AN11924" s="22"/>
    </row>
    <row r="11925" spans="37:40">
      <c r="AK11925" s="22"/>
      <c r="AL11925" s="22"/>
      <c r="AM11925" s="22"/>
      <c r="AN11925" s="22"/>
    </row>
    <row r="11926" spans="37:40">
      <c r="AK11926" s="22"/>
      <c r="AL11926" s="22"/>
      <c r="AM11926" s="22"/>
      <c r="AN11926" s="22"/>
    </row>
    <row r="11927" spans="37:40">
      <c r="AK11927" s="22"/>
      <c r="AL11927" s="22"/>
      <c r="AM11927" s="22"/>
      <c r="AN11927" s="22"/>
    </row>
    <row r="11928" spans="37:40">
      <c r="AK11928" s="22"/>
      <c r="AL11928" s="22"/>
      <c r="AM11928" s="22"/>
      <c r="AN11928" s="22"/>
    </row>
    <row r="11929" spans="37:40">
      <c r="AK11929" s="22"/>
      <c r="AL11929" s="22"/>
      <c r="AM11929" s="22"/>
      <c r="AN11929" s="22"/>
    </row>
    <row r="11930" spans="37:40">
      <c r="AK11930" s="22"/>
      <c r="AL11930" s="22"/>
      <c r="AM11930" s="22"/>
      <c r="AN11930" s="22"/>
    </row>
    <row r="11931" spans="37:40">
      <c r="AK11931" s="22"/>
      <c r="AL11931" s="22"/>
      <c r="AM11931" s="22"/>
      <c r="AN11931" s="22"/>
    </row>
    <row r="11932" spans="37:40">
      <c r="AK11932" s="22"/>
      <c r="AL11932" s="22"/>
      <c r="AM11932" s="22"/>
      <c r="AN11932" s="22"/>
    </row>
    <row r="11933" spans="37:40">
      <c r="AK11933" s="22"/>
      <c r="AL11933" s="22"/>
      <c r="AM11933" s="22"/>
      <c r="AN11933" s="22"/>
    </row>
    <row r="11934" spans="37:40">
      <c r="AK11934" s="22"/>
      <c r="AL11934" s="22"/>
      <c r="AM11934" s="22"/>
      <c r="AN11934" s="22"/>
    </row>
    <row r="11935" spans="37:40">
      <c r="AK11935" s="22"/>
      <c r="AL11935" s="22"/>
      <c r="AM11935" s="22"/>
      <c r="AN11935" s="22"/>
    </row>
    <row r="11936" spans="37:40">
      <c r="AK11936" s="22"/>
      <c r="AL11936" s="22"/>
      <c r="AM11936" s="22"/>
      <c r="AN11936" s="22"/>
    </row>
    <row r="11937" spans="37:40">
      <c r="AK11937" s="22"/>
      <c r="AL11937" s="22"/>
      <c r="AM11937" s="22"/>
      <c r="AN11937" s="22"/>
    </row>
    <row r="11938" spans="37:40">
      <c r="AK11938" s="22"/>
      <c r="AL11938" s="22"/>
      <c r="AM11938" s="22"/>
      <c r="AN11938" s="22"/>
    </row>
    <row r="11939" spans="37:40">
      <c r="AK11939" s="22"/>
      <c r="AL11939" s="22"/>
      <c r="AM11939" s="22"/>
      <c r="AN11939" s="22"/>
    </row>
    <row r="11940" spans="37:40">
      <c r="AK11940" s="22"/>
      <c r="AL11940" s="22"/>
      <c r="AM11940" s="22"/>
      <c r="AN11940" s="22"/>
    </row>
    <row r="11941" spans="37:40">
      <c r="AK11941" s="22"/>
      <c r="AL11941" s="22"/>
      <c r="AM11941" s="22"/>
      <c r="AN11941" s="22"/>
    </row>
    <row r="11942" spans="37:40">
      <c r="AK11942" s="22"/>
      <c r="AL11942" s="22"/>
      <c r="AM11942" s="22"/>
      <c r="AN11942" s="22"/>
    </row>
    <row r="11943" spans="37:40">
      <c r="AK11943" s="22"/>
      <c r="AL11943" s="22"/>
      <c r="AM11943" s="22"/>
      <c r="AN11943" s="22"/>
    </row>
    <row r="11944" spans="37:40">
      <c r="AK11944" s="22"/>
      <c r="AL11944" s="22"/>
      <c r="AM11944" s="22"/>
      <c r="AN11944" s="22"/>
    </row>
    <row r="11945" spans="37:40">
      <c r="AK11945" s="22"/>
      <c r="AL11945" s="22"/>
      <c r="AM11945" s="22"/>
      <c r="AN11945" s="22"/>
    </row>
    <row r="11946" spans="37:40">
      <c r="AK11946" s="22"/>
      <c r="AL11946" s="22"/>
      <c r="AM11946" s="22"/>
      <c r="AN11946" s="22"/>
    </row>
    <row r="11947" spans="37:40">
      <c r="AK11947" s="22"/>
      <c r="AL11947" s="22"/>
      <c r="AM11947" s="22"/>
      <c r="AN11947" s="22"/>
    </row>
    <row r="11948" spans="37:40">
      <c r="AK11948" s="22"/>
      <c r="AL11948" s="22"/>
      <c r="AM11948" s="22"/>
      <c r="AN11948" s="22"/>
    </row>
    <row r="11949" spans="37:40">
      <c r="AK11949" s="22"/>
      <c r="AL11949" s="22"/>
      <c r="AM11949" s="22"/>
      <c r="AN11949" s="22"/>
    </row>
    <row r="11950" spans="37:40">
      <c r="AK11950" s="22"/>
      <c r="AL11950" s="22"/>
      <c r="AM11950" s="22"/>
      <c r="AN11950" s="22"/>
    </row>
    <row r="11951" spans="37:40">
      <c r="AK11951" s="22"/>
      <c r="AL11951" s="22"/>
      <c r="AM11951" s="22"/>
      <c r="AN11951" s="22"/>
    </row>
    <row r="11952" spans="37:40">
      <c r="AK11952" s="22"/>
      <c r="AL11952" s="22"/>
      <c r="AM11952" s="22"/>
      <c r="AN11952" s="22"/>
    </row>
    <row r="11953" spans="37:40">
      <c r="AK11953" s="22"/>
      <c r="AL11953" s="22"/>
      <c r="AM11953" s="22"/>
      <c r="AN11953" s="22"/>
    </row>
    <row r="11954" spans="37:40">
      <c r="AK11954" s="22"/>
      <c r="AL11954" s="22"/>
      <c r="AM11954" s="22"/>
      <c r="AN11954" s="22"/>
    </row>
    <row r="11955" spans="37:40">
      <c r="AK11955" s="22"/>
      <c r="AL11955" s="22"/>
      <c r="AM11955" s="22"/>
      <c r="AN11955" s="22"/>
    </row>
    <row r="11956" spans="37:40">
      <c r="AK11956" s="22"/>
      <c r="AL11956" s="22"/>
      <c r="AM11956" s="22"/>
      <c r="AN11956" s="22"/>
    </row>
    <row r="11957" spans="37:40">
      <c r="AK11957" s="22"/>
      <c r="AL11957" s="22"/>
      <c r="AM11957" s="22"/>
      <c r="AN11957" s="22"/>
    </row>
    <row r="11958" spans="37:40">
      <c r="AK11958" s="22"/>
      <c r="AL11958" s="22"/>
      <c r="AM11958" s="22"/>
      <c r="AN11958" s="22"/>
    </row>
    <row r="11959" spans="37:40">
      <c r="AK11959" s="22"/>
      <c r="AL11959" s="22"/>
      <c r="AM11959" s="22"/>
      <c r="AN11959" s="22"/>
    </row>
    <row r="11960" spans="37:40">
      <c r="AK11960" s="22"/>
      <c r="AL11960" s="22"/>
      <c r="AM11960" s="22"/>
      <c r="AN11960" s="22"/>
    </row>
    <row r="11961" spans="37:40">
      <c r="AK11961" s="22"/>
      <c r="AL11961" s="22"/>
      <c r="AM11961" s="22"/>
      <c r="AN11961" s="22"/>
    </row>
    <row r="11962" spans="37:40">
      <c r="AK11962" s="22"/>
      <c r="AL11962" s="22"/>
      <c r="AM11962" s="22"/>
      <c r="AN11962" s="22"/>
    </row>
    <row r="11963" spans="37:40">
      <c r="AK11963" s="22"/>
      <c r="AL11963" s="22"/>
      <c r="AM11963" s="22"/>
      <c r="AN11963" s="22"/>
    </row>
    <row r="11964" spans="37:40">
      <c r="AK11964" s="22"/>
      <c r="AL11964" s="22"/>
      <c r="AM11964" s="22"/>
      <c r="AN11964" s="22"/>
    </row>
    <row r="11965" spans="37:40">
      <c r="AK11965" s="22"/>
      <c r="AL11965" s="22"/>
      <c r="AM11965" s="22"/>
      <c r="AN11965" s="22"/>
    </row>
    <row r="11966" spans="37:40">
      <c r="AK11966" s="22"/>
      <c r="AL11966" s="22"/>
      <c r="AM11966" s="22"/>
      <c r="AN11966" s="22"/>
    </row>
    <row r="11967" spans="37:40">
      <c r="AK11967" s="22"/>
      <c r="AL11967" s="22"/>
      <c r="AM11967" s="22"/>
      <c r="AN11967" s="22"/>
    </row>
    <row r="11968" spans="37:40">
      <c r="AK11968" s="22"/>
      <c r="AL11968" s="22"/>
      <c r="AM11968" s="22"/>
      <c r="AN11968" s="22"/>
    </row>
    <row r="11969" spans="37:40">
      <c r="AK11969" s="22"/>
      <c r="AL11969" s="22"/>
      <c r="AM11969" s="22"/>
      <c r="AN11969" s="22"/>
    </row>
    <row r="11970" spans="37:40">
      <c r="AK11970" s="22"/>
      <c r="AL11970" s="22"/>
      <c r="AM11970" s="22"/>
      <c r="AN11970" s="22"/>
    </row>
    <row r="11971" spans="37:40">
      <c r="AK11971" s="22"/>
      <c r="AL11971" s="22"/>
      <c r="AM11971" s="22"/>
      <c r="AN11971" s="22"/>
    </row>
    <row r="11972" spans="37:40">
      <c r="AK11972" s="22"/>
      <c r="AL11972" s="22"/>
      <c r="AM11972" s="22"/>
      <c r="AN11972" s="22"/>
    </row>
    <row r="11973" spans="37:40">
      <c r="AK11973" s="22"/>
      <c r="AL11973" s="22"/>
      <c r="AM11973" s="22"/>
      <c r="AN11973" s="22"/>
    </row>
    <row r="11974" spans="37:40">
      <c r="AK11974" s="22"/>
      <c r="AL11974" s="22"/>
      <c r="AM11974" s="22"/>
      <c r="AN11974" s="22"/>
    </row>
    <row r="11975" spans="37:40">
      <c r="AK11975" s="22"/>
      <c r="AL11975" s="22"/>
      <c r="AM11975" s="22"/>
      <c r="AN11975" s="22"/>
    </row>
    <row r="11976" spans="37:40">
      <c r="AK11976" s="22"/>
      <c r="AL11976" s="22"/>
      <c r="AM11976" s="22"/>
      <c r="AN11976" s="22"/>
    </row>
    <row r="11977" spans="37:40">
      <c r="AK11977" s="22"/>
      <c r="AL11977" s="22"/>
      <c r="AM11977" s="22"/>
      <c r="AN11977" s="22"/>
    </row>
    <row r="11978" spans="37:40">
      <c r="AK11978" s="22"/>
      <c r="AL11978" s="22"/>
      <c r="AM11978" s="22"/>
      <c r="AN11978" s="22"/>
    </row>
    <row r="11979" spans="37:40">
      <c r="AK11979" s="22"/>
      <c r="AL11979" s="22"/>
      <c r="AM11979" s="22"/>
      <c r="AN11979" s="22"/>
    </row>
    <row r="11980" spans="37:40">
      <c r="AK11980" s="22"/>
      <c r="AL11980" s="22"/>
      <c r="AM11980" s="22"/>
      <c r="AN11980" s="22"/>
    </row>
    <row r="11981" spans="37:40">
      <c r="AK11981" s="22"/>
      <c r="AL11981" s="22"/>
      <c r="AM11981" s="22"/>
      <c r="AN11981" s="22"/>
    </row>
    <row r="11982" spans="37:40">
      <c r="AK11982" s="22"/>
      <c r="AL11982" s="22"/>
      <c r="AM11982" s="22"/>
      <c r="AN11982" s="22"/>
    </row>
    <row r="11983" spans="37:40">
      <c r="AK11983" s="22"/>
      <c r="AL11983" s="22"/>
      <c r="AM11983" s="22"/>
      <c r="AN11983" s="22"/>
    </row>
    <row r="11984" spans="37:40">
      <c r="AK11984" s="22"/>
      <c r="AL11984" s="22"/>
      <c r="AM11984" s="22"/>
      <c r="AN11984" s="22"/>
    </row>
    <row r="11985" spans="37:40">
      <c r="AK11985" s="22"/>
      <c r="AL11985" s="22"/>
      <c r="AM11985" s="22"/>
      <c r="AN11985" s="22"/>
    </row>
    <row r="11986" spans="37:40">
      <c r="AK11986" s="22"/>
      <c r="AL11986" s="22"/>
      <c r="AM11986" s="22"/>
      <c r="AN11986" s="22"/>
    </row>
    <row r="11987" spans="37:40">
      <c r="AK11987" s="22"/>
      <c r="AL11987" s="22"/>
      <c r="AM11987" s="22"/>
      <c r="AN11987" s="22"/>
    </row>
    <row r="11988" spans="37:40">
      <c r="AK11988" s="22"/>
      <c r="AL11988" s="22"/>
      <c r="AM11988" s="22"/>
      <c r="AN11988" s="22"/>
    </row>
    <row r="11989" spans="37:40">
      <c r="AK11989" s="22"/>
      <c r="AL11989" s="22"/>
      <c r="AM11989" s="22"/>
      <c r="AN11989" s="22"/>
    </row>
    <row r="11990" spans="37:40">
      <c r="AK11990" s="22"/>
      <c r="AL11990" s="22"/>
      <c r="AM11990" s="22"/>
      <c r="AN11990" s="22"/>
    </row>
    <row r="11991" spans="37:40">
      <c r="AK11991" s="22"/>
      <c r="AL11991" s="22"/>
      <c r="AM11991" s="22"/>
      <c r="AN11991" s="22"/>
    </row>
    <row r="11992" spans="37:40">
      <c r="AK11992" s="22"/>
      <c r="AL11992" s="22"/>
      <c r="AM11992" s="22"/>
      <c r="AN11992" s="22"/>
    </row>
    <row r="11993" spans="37:40">
      <c r="AK11993" s="22"/>
      <c r="AL11993" s="22"/>
      <c r="AM11993" s="22"/>
      <c r="AN11993" s="22"/>
    </row>
    <row r="11994" spans="37:40">
      <c r="AK11994" s="22"/>
      <c r="AL11994" s="22"/>
      <c r="AM11994" s="22"/>
      <c r="AN11994" s="22"/>
    </row>
    <row r="11995" spans="37:40">
      <c r="AK11995" s="22"/>
      <c r="AL11995" s="22"/>
      <c r="AM11995" s="22"/>
      <c r="AN11995" s="22"/>
    </row>
    <row r="11996" spans="37:40">
      <c r="AK11996" s="22"/>
      <c r="AL11996" s="22"/>
      <c r="AM11996" s="22"/>
      <c r="AN11996" s="22"/>
    </row>
    <row r="11997" spans="37:40">
      <c r="AK11997" s="22"/>
      <c r="AL11997" s="22"/>
      <c r="AM11997" s="22"/>
      <c r="AN11997" s="22"/>
    </row>
    <row r="11998" spans="37:40">
      <c r="AK11998" s="22"/>
      <c r="AL11998" s="22"/>
      <c r="AM11998" s="22"/>
      <c r="AN11998" s="22"/>
    </row>
    <row r="11999" spans="37:40">
      <c r="AK11999" s="22"/>
      <c r="AL11999" s="22"/>
      <c r="AM11999" s="22"/>
      <c r="AN11999" s="22"/>
    </row>
    <row r="12000" spans="37:40">
      <c r="AK12000" s="22"/>
      <c r="AL12000" s="22"/>
      <c r="AM12000" s="22"/>
      <c r="AN12000" s="22"/>
    </row>
    <row r="12001" spans="37:40">
      <c r="AK12001" s="22"/>
      <c r="AL12001" s="22"/>
      <c r="AM12001" s="22"/>
      <c r="AN12001" s="22"/>
    </row>
    <row r="12002" spans="37:40">
      <c r="AK12002" s="22"/>
      <c r="AL12002" s="22"/>
      <c r="AM12002" s="22"/>
      <c r="AN12002" s="22"/>
    </row>
    <row r="12003" spans="37:40">
      <c r="AK12003" s="22"/>
      <c r="AL12003" s="22"/>
      <c r="AM12003" s="22"/>
      <c r="AN12003" s="22"/>
    </row>
    <row r="12004" spans="37:40">
      <c r="AK12004" s="22"/>
      <c r="AL12004" s="22"/>
      <c r="AM12004" s="22"/>
      <c r="AN12004" s="22"/>
    </row>
    <row r="12005" spans="37:40">
      <c r="AK12005" s="22"/>
      <c r="AL12005" s="22"/>
      <c r="AM12005" s="22"/>
      <c r="AN12005" s="22"/>
    </row>
    <row r="12006" spans="37:40">
      <c r="AK12006" s="22"/>
      <c r="AL12006" s="22"/>
      <c r="AM12006" s="22"/>
      <c r="AN12006" s="22"/>
    </row>
    <row r="12007" spans="37:40">
      <c r="AK12007" s="22"/>
      <c r="AL12007" s="22"/>
      <c r="AM12007" s="22"/>
      <c r="AN12007" s="22"/>
    </row>
    <row r="12008" spans="37:40">
      <c r="AK12008" s="22"/>
      <c r="AL12008" s="22"/>
      <c r="AM12008" s="22"/>
      <c r="AN12008" s="22"/>
    </row>
    <row r="12009" spans="37:40">
      <c r="AK12009" s="22"/>
      <c r="AL12009" s="22"/>
      <c r="AM12009" s="22"/>
      <c r="AN12009" s="22"/>
    </row>
    <row r="12010" spans="37:40">
      <c r="AK12010" s="22"/>
      <c r="AL12010" s="22"/>
      <c r="AM12010" s="22"/>
      <c r="AN12010" s="22"/>
    </row>
    <row r="12011" spans="37:40">
      <c r="AK12011" s="22"/>
      <c r="AL12011" s="22"/>
      <c r="AM12011" s="22"/>
      <c r="AN12011" s="22"/>
    </row>
    <row r="12012" spans="37:40">
      <c r="AK12012" s="22"/>
      <c r="AL12012" s="22"/>
      <c r="AM12012" s="22"/>
      <c r="AN12012" s="22"/>
    </row>
    <row r="12013" spans="37:40">
      <c r="AK12013" s="22"/>
      <c r="AL12013" s="22"/>
      <c r="AM12013" s="22"/>
      <c r="AN12013" s="22"/>
    </row>
    <row r="12014" spans="37:40">
      <c r="AK12014" s="22"/>
      <c r="AL12014" s="22"/>
      <c r="AM12014" s="22"/>
      <c r="AN12014" s="22"/>
    </row>
    <row r="12015" spans="37:40">
      <c r="AK12015" s="22"/>
      <c r="AL12015" s="22"/>
      <c r="AM12015" s="22"/>
      <c r="AN12015" s="22"/>
    </row>
    <row r="12016" spans="37:40">
      <c r="AK12016" s="22"/>
      <c r="AL12016" s="22"/>
      <c r="AM12016" s="22"/>
      <c r="AN12016" s="22"/>
    </row>
    <row r="12017" spans="37:40">
      <c r="AK12017" s="22"/>
      <c r="AL12017" s="22"/>
      <c r="AM12017" s="22"/>
      <c r="AN12017" s="22"/>
    </row>
    <row r="12018" spans="37:40">
      <c r="AK12018" s="22"/>
      <c r="AL12018" s="22"/>
      <c r="AM12018" s="22"/>
      <c r="AN12018" s="22"/>
    </row>
    <row r="12019" spans="37:40">
      <c r="AK12019" s="22"/>
      <c r="AL12019" s="22"/>
      <c r="AM12019" s="22"/>
      <c r="AN12019" s="22"/>
    </row>
    <row r="12020" spans="37:40">
      <c r="AK12020" s="22"/>
      <c r="AL12020" s="22"/>
      <c r="AM12020" s="22"/>
      <c r="AN12020" s="22"/>
    </row>
    <row r="12021" spans="37:40">
      <c r="AK12021" s="22"/>
      <c r="AL12021" s="22"/>
      <c r="AM12021" s="22"/>
      <c r="AN12021" s="22"/>
    </row>
    <row r="12022" spans="37:40">
      <c r="AK12022" s="22"/>
      <c r="AL12022" s="22"/>
      <c r="AM12022" s="22"/>
      <c r="AN12022" s="22"/>
    </row>
    <row r="12023" spans="37:40">
      <c r="AK12023" s="22"/>
      <c r="AL12023" s="22"/>
      <c r="AM12023" s="22"/>
      <c r="AN12023" s="22"/>
    </row>
    <row r="12024" spans="37:40">
      <c r="AK12024" s="22"/>
      <c r="AL12024" s="22"/>
      <c r="AM12024" s="22"/>
      <c r="AN12024" s="22"/>
    </row>
    <row r="12025" spans="37:40">
      <c r="AK12025" s="22"/>
      <c r="AL12025" s="22"/>
      <c r="AM12025" s="22"/>
      <c r="AN12025" s="22"/>
    </row>
    <row r="12026" spans="37:40">
      <c r="AK12026" s="22"/>
      <c r="AL12026" s="22"/>
      <c r="AM12026" s="22"/>
      <c r="AN12026" s="22"/>
    </row>
    <row r="12027" spans="37:40">
      <c r="AK12027" s="22"/>
      <c r="AL12027" s="22"/>
      <c r="AM12027" s="22"/>
      <c r="AN12027" s="22"/>
    </row>
    <row r="12028" spans="37:40">
      <c r="AK12028" s="22"/>
      <c r="AL12028" s="22"/>
      <c r="AM12028" s="22"/>
      <c r="AN12028" s="22"/>
    </row>
    <row r="12029" spans="37:40">
      <c r="AK12029" s="22"/>
      <c r="AL12029" s="22"/>
      <c r="AM12029" s="22"/>
      <c r="AN12029" s="22"/>
    </row>
    <row r="12030" spans="37:40">
      <c r="AK12030" s="22"/>
      <c r="AL12030" s="22"/>
      <c r="AM12030" s="22"/>
      <c r="AN12030" s="22"/>
    </row>
    <row r="12031" spans="37:40">
      <c r="AK12031" s="22"/>
      <c r="AL12031" s="22"/>
      <c r="AM12031" s="22"/>
      <c r="AN12031" s="22"/>
    </row>
    <row r="12032" spans="37:40">
      <c r="AK12032" s="22"/>
      <c r="AL12032" s="22"/>
      <c r="AM12032" s="22"/>
      <c r="AN12032" s="22"/>
    </row>
    <row r="12033" spans="37:40">
      <c r="AK12033" s="22"/>
      <c r="AL12033" s="22"/>
      <c r="AM12033" s="22"/>
      <c r="AN12033" s="22"/>
    </row>
    <row r="12034" spans="37:40">
      <c r="AK12034" s="22"/>
      <c r="AL12034" s="22"/>
      <c r="AM12034" s="22"/>
      <c r="AN12034" s="22"/>
    </row>
    <row r="12035" spans="37:40">
      <c r="AK12035" s="22"/>
      <c r="AL12035" s="22"/>
      <c r="AM12035" s="22"/>
      <c r="AN12035" s="22"/>
    </row>
    <row r="12036" spans="37:40">
      <c r="AK12036" s="22"/>
      <c r="AL12036" s="22"/>
      <c r="AM12036" s="22"/>
      <c r="AN12036" s="22"/>
    </row>
    <row r="12037" spans="37:40">
      <c r="AK12037" s="22"/>
      <c r="AL12037" s="22"/>
      <c r="AM12037" s="22"/>
      <c r="AN12037" s="22"/>
    </row>
    <row r="12038" spans="37:40">
      <c r="AK12038" s="22"/>
      <c r="AL12038" s="22"/>
      <c r="AM12038" s="22"/>
      <c r="AN12038" s="22"/>
    </row>
    <row r="12039" spans="37:40">
      <c r="AK12039" s="22"/>
      <c r="AL12039" s="22"/>
      <c r="AM12039" s="22"/>
      <c r="AN12039" s="22"/>
    </row>
    <row r="12040" spans="37:40">
      <c r="AK12040" s="22"/>
      <c r="AL12040" s="22"/>
      <c r="AM12040" s="22"/>
      <c r="AN12040" s="22"/>
    </row>
    <row r="12041" spans="37:40">
      <c r="AK12041" s="22"/>
      <c r="AL12041" s="22"/>
      <c r="AM12041" s="22"/>
      <c r="AN12041" s="22"/>
    </row>
    <row r="12042" spans="37:40">
      <c r="AK12042" s="22"/>
      <c r="AL12042" s="22"/>
      <c r="AM12042" s="22"/>
      <c r="AN12042" s="22"/>
    </row>
    <row r="12043" spans="37:40">
      <c r="AK12043" s="22"/>
      <c r="AL12043" s="22"/>
      <c r="AM12043" s="22"/>
      <c r="AN12043" s="22"/>
    </row>
    <row r="12044" spans="37:40">
      <c r="AK12044" s="22"/>
      <c r="AL12044" s="22"/>
      <c r="AM12044" s="22"/>
      <c r="AN12044" s="22"/>
    </row>
    <row r="12045" spans="37:40">
      <c r="AK12045" s="22"/>
      <c r="AL12045" s="22"/>
      <c r="AM12045" s="22"/>
      <c r="AN12045" s="22"/>
    </row>
    <row r="12046" spans="37:40">
      <c r="AK12046" s="22"/>
      <c r="AL12046" s="22"/>
      <c r="AM12046" s="22"/>
      <c r="AN12046" s="22"/>
    </row>
    <row r="12047" spans="37:40">
      <c r="AK12047" s="22"/>
      <c r="AL12047" s="22"/>
      <c r="AM12047" s="22"/>
      <c r="AN12047" s="22"/>
    </row>
    <row r="12048" spans="37:40">
      <c r="AK12048" s="22"/>
      <c r="AL12048" s="22"/>
      <c r="AM12048" s="22"/>
      <c r="AN12048" s="22"/>
    </row>
    <row r="12049" spans="37:40">
      <c r="AK12049" s="22"/>
      <c r="AL12049" s="22"/>
      <c r="AM12049" s="22"/>
      <c r="AN12049" s="22"/>
    </row>
    <row r="12050" spans="37:40">
      <c r="AK12050" s="22"/>
      <c r="AL12050" s="22"/>
      <c r="AM12050" s="22"/>
      <c r="AN12050" s="22"/>
    </row>
    <row r="12051" spans="37:40">
      <c r="AK12051" s="22"/>
      <c r="AL12051" s="22"/>
      <c r="AM12051" s="22"/>
      <c r="AN12051" s="22"/>
    </row>
    <row r="12052" spans="37:40">
      <c r="AK12052" s="22"/>
      <c r="AL12052" s="22"/>
      <c r="AM12052" s="22"/>
      <c r="AN12052" s="22"/>
    </row>
    <row r="12053" spans="37:40">
      <c r="AK12053" s="22"/>
      <c r="AL12053" s="22"/>
      <c r="AM12053" s="22"/>
      <c r="AN12053" s="22"/>
    </row>
    <row r="12054" spans="37:40">
      <c r="AK12054" s="22"/>
      <c r="AL12054" s="22"/>
      <c r="AM12054" s="22"/>
      <c r="AN12054" s="22"/>
    </row>
    <row r="12055" spans="37:40">
      <c r="AK12055" s="22"/>
      <c r="AL12055" s="22"/>
      <c r="AM12055" s="22"/>
      <c r="AN12055" s="22"/>
    </row>
    <row r="12056" spans="37:40">
      <c r="AK12056" s="22"/>
      <c r="AL12056" s="22"/>
      <c r="AM12056" s="22"/>
      <c r="AN12056" s="22"/>
    </row>
    <row r="12057" spans="37:40">
      <c r="AK12057" s="22"/>
      <c r="AL12057" s="22"/>
      <c r="AM12057" s="22"/>
      <c r="AN12057" s="22"/>
    </row>
    <row r="12058" spans="37:40">
      <c r="AK12058" s="22"/>
      <c r="AL12058" s="22"/>
      <c r="AM12058" s="22"/>
      <c r="AN12058" s="22"/>
    </row>
    <row r="12059" spans="37:40">
      <c r="AK12059" s="22"/>
      <c r="AL12059" s="22"/>
      <c r="AM12059" s="22"/>
      <c r="AN12059" s="22"/>
    </row>
    <row r="12060" spans="37:40">
      <c r="AK12060" s="22"/>
      <c r="AL12060" s="22"/>
      <c r="AM12060" s="22"/>
      <c r="AN12060" s="22"/>
    </row>
    <row r="12061" spans="37:40">
      <c r="AK12061" s="22"/>
      <c r="AL12061" s="22"/>
      <c r="AM12061" s="22"/>
      <c r="AN12061" s="22"/>
    </row>
    <row r="12062" spans="37:40">
      <c r="AK12062" s="22"/>
      <c r="AL12062" s="22"/>
      <c r="AM12062" s="22"/>
      <c r="AN12062" s="22"/>
    </row>
    <row r="12063" spans="37:40">
      <c r="AK12063" s="22"/>
      <c r="AL12063" s="22"/>
      <c r="AM12063" s="22"/>
      <c r="AN12063" s="22"/>
    </row>
    <row r="12064" spans="37:40">
      <c r="AK12064" s="22"/>
      <c r="AL12064" s="22"/>
      <c r="AM12064" s="22"/>
      <c r="AN12064" s="22"/>
    </row>
    <row r="12065" spans="37:40">
      <c r="AK12065" s="22"/>
      <c r="AL12065" s="22"/>
      <c r="AM12065" s="22"/>
      <c r="AN12065" s="22"/>
    </row>
    <row r="12066" spans="37:40">
      <c r="AK12066" s="22"/>
      <c r="AL12066" s="22"/>
      <c r="AM12066" s="22"/>
      <c r="AN12066" s="22"/>
    </row>
    <row r="12067" spans="37:40">
      <c r="AK12067" s="22"/>
      <c r="AL12067" s="22"/>
      <c r="AM12067" s="22"/>
      <c r="AN12067" s="22"/>
    </row>
    <row r="12068" spans="37:40">
      <c r="AK12068" s="22"/>
      <c r="AL12068" s="22"/>
      <c r="AM12068" s="22"/>
      <c r="AN12068" s="22"/>
    </row>
    <row r="12069" spans="37:40">
      <c r="AK12069" s="22"/>
      <c r="AL12069" s="22"/>
      <c r="AM12069" s="22"/>
      <c r="AN12069" s="22"/>
    </row>
    <row r="12070" spans="37:40">
      <c r="AK12070" s="22"/>
      <c r="AL12070" s="22"/>
      <c r="AM12070" s="22"/>
      <c r="AN12070" s="22"/>
    </row>
    <row r="12071" spans="37:40">
      <c r="AK12071" s="22"/>
      <c r="AL12071" s="22"/>
      <c r="AM12071" s="22"/>
      <c r="AN12071" s="22"/>
    </row>
    <row r="12072" spans="37:40">
      <c r="AK12072" s="22"/>
      <c r="AL12072" s="22"/>
      <c r="AM12072" s="22"/>
      <c r="AN12072" s="22"/>
    </row>
    <row r="12073" spans="37:40">
      <c r="AK12073" s="22"/>
      <c r="AL12073" s="22"/>
      <c r="AM12073" s="22"/>
      <c r="AN12073" s="22"/>
    </row>
    <row r="12074" spans="37:40">
      <c r="AK12074" s="22"/>
      <c r="AL12074" s="22"/>
      <c r="AM12074" s="22"/>
      <c r="AN12074" s="22"/>
    </row>
    <row r="12075" spans="37:40">
      <c r="AK12075" s="22"/>
      <c r="AL12075" s="22"/>
      <c r="AM12075" s="22"/>
      <c r="AN12075" s="22"/>
    </row>
    <row r="12076" spans="37:40">
      <c r="AK12076" s="22"/>
      <c r="AL12076" s="22"/>
      <c r="AM12076" s="22"/>
      <c r="AN12076" s="22"/>
    </row>
    <row r="12077" spans="37:40">
      <c r="AK12077" s="22"/>
      <c r="AL12077" s="22"/>
      <c r="AM12077" s="22"/>
      <c r="AN12077" s="22"/>
    </row>
    <row r="12078" spans="37:40">
      <c r="AK12078" s="22"/>
      <c r="AL12078" s="22"/>
      <c r="AM12078" s="22"/>
      <c r="AN12078" s="22"/>
    </row>
    <row r="12079" spans="37:40">
      <c r="AK12079" s="22"/>
      <c r="AL12079" s="22"/>
      <c r="AM12079" s="22"/>
      <c r="AN12079" s="22"/>
    </row>
    <row r="12080" spans="37:40">
      <c r="AK12080" s="22"/>
      <c r="AL12080" s="22"/>
      <c r="AM12080" s="22"/>
      <c r="AN12080" s="22"/>
    </row>
    <row r="12081" spans="37:40">
      <c r="AK12081" s="22"/>
      <c r="AL12081" s="22"/>
      <c r="AM12081" s="22"/>
      <c r="AN12081" s="22"/>
    </row>
    <row r="12082" spans="37:40">
      <c r="AK12082" s="22"/>
      <c r="AL12082" s="22"/>
      <c r="AM12082" s="22"/>
      <c r="AN12082" s="22"/>
    </row>
    <row r="12083" spans="37:40">
      <c r="AK12083" s="22"/>
      <c r="AL12083" s="22"/>
      <c r="AM12083" s="22"/>
      <c r="AN12083" s="22"/>
    </row>
    <row r="12084" spans="37:40">
      <c r="AK12084" s="22"/>
      <c r="AL12084" s="22"/>
      <c r="AM12084" s="22"/>
      <c r="AN12084" s="22"/>
    </row>
    <row r="12085" spans="37:40">
      <c r="AK12085" s="22"/>
      <c r="AL12085" s="22"/>
      <c r="AM12085" s="22"/>
      <c r="AN12085" s="22"/>
    </row>
    <row r="12086" spans="37:40">
      <c r="AK12086" s="22"/>
      <c r="AL12086" s="22"/>
      <c r="AM12086" s="22"/>
      <c r="AN12086" s="22"/>
    </row>
    <row r="12087" spans="37:40">
      <c r="AK12087" s="22"/>
      <c r="AL12087" s="22"/>
      <c r="AM12087" s="22"/>
      <c r="AN12087" s="22"/>
    </row>
    <row r="12088" spans="37:40">
      <c r="AK12088" s="22"/>
      <c r="AL12088" s="22"/>
      <c r="AM12088" s="22"/>
      <c r="AN12088" s="22"/>
    </row>
    <row r="12089" spans="37:40">
      <c r="AK12089" s="22"/>
      <c r="AL12089" s="22"/>
      <c r="AM12089" s="22"/>
      <c r="AN12089" s="22"/>
    </row>
    <row r="12090" spans="37:40">
      <c r="AK12090" s="22"/>
      <c r="AL12090" s="22"/>
      <c r="AM12090" s="22"/>
      <c r="AN12090" s="22"/>
    </row>
    <row r="12091" spans="37:40">
      <c r="AK12091" s="22"/>
      <c r="AL12091" s="22"/>
      <c r="AM12091" s="22"/>
      <c r="AN12091" s="22"/>
    </row>
    <row r="12092" spans="37:40">
      <c r="AK12092" s="22"/>
      <c r="AL12092" s="22"/>
      <c r="AM12092" s="22"/>
      <c r="AN12092" s="22"/>
    </row>
    <row r="12093" spans="37:40">
      <c r="AK12093" s="22"/>
      <c r="AL12093" s="22"/>
      <c r="AM12093" s="22"/>
      <c r="AN12093" s="22"/>
    </row>
    <row r="12094" spans="37:40">
      <c r="AK12094" s="22"/>
      <c r="AL12094" s="22"/>
      <c r="AM12094" s="22"/>
      <c r="AN12094" s="22"/>
    </row>
    <row r="12095" spans="37:40">
      <c r="AK12095" s="22"/>
      <c r="AL12095" s="22"/>
      <c r="AM12095" s="22"/>
      <c r="AN12095" s="22"/>
    </row>
    <row r="12096" spans="37:40">
      <c r="AK12096" s="22"/>
      <c r="AL12096" s="22"/>
      <c r="AM12096" s="22"/>
      <c r="AN12096" s="22"/>
    </row>
    <row r="12097" spans="37:40">
      <c r="AK12097" s="22"/>
      <c r="AL12097" s="22"/>
      <c r="AM12097" s="22"/>
      <c r="AN12097" s="22"/>
    </row>
    <row r="12098" spans="37:40">
      <c r="AK12098" s="22"/>
      <c r="AL12098" s="22"/>
      <c r="AM12098" s="22"/>
      <c r="AN12098" s="22"/>
    </row>
    <row r="12099" spans="37:40">
      <c r="AK12099" s="22"/>
      <c r="AL12099" s="22"/>
      <c r="AM12099" s="22"/>
      <c r="AN12099" s="22"/>
    </row>
    <row r="12100" spans="37:40">
      <c r="AK12100" s="22"/>
      <c r="AL12100" s="22"/>
      <c r="AM12100" s="22"/>
      <c r="AN12100" s="22"/>
    </row>
    <row r="12101" spans="37:40">
      <c r="AK12101" s="22"/>
      <c r="AL12101" s="22"/>
      <c r="AM12101" s="22"/>
      <c r="AN12101" s="22"/>
    </row>
    <row r="12102" spans="37:40">
      <c r="AK12102" s="22"/>
      <c r="AL12102" s="22"/>
      <c r="AM12102" s="22"/>
      <c r="AN12102" s="22"/>
    </row>
    <row r="12103" spans="37:40">
      <c r="AK12103" s="22"/>
      <c r="AL12103" s="22"/>
      <c r="AM12103" s="22"/>
      <c r="AN12103" s="22"/>
    </row>
    <row r="12104" spans="37:40">
      <c r="AK12104" s="22"/>
      <c r="AL12104" s="22"/>
      <c r="AM12104" s="22"/>
      <c r="AN12104" s="22"/>
    </row>
    <row r="12105" spans="37:40">
      <c r="AK12105" s="22"/>
      <c r="AL12105" s="22"/>
      <c r="AM12105" s="22"/>
      <c r="AN12105" s="22"/>
    </row>
    <row r="12106" spans="37:40">
      <c r="AK12106" s="22"/>
      <c r="AL12106" s="22"/>
      <c r="AM12106" s="22"/>
      <c r="AN12106" s="22"/>
    </row>
    <row r="12107" spans="37:40">
      <c r="AK12107" s="22"/>
      <c r="AL12107" s="22"/>
      <c r="AM12107" s="22"/>
      <c r="AN12107" s="22"/>
    </row>
    <row r="12108" spans="37:40">
      <c r="AK12108" s="22"/>
      <c r="AL12108" s="22"/>
      <c r="AM12108" s="22"/>
      <c r="AN12108" s="22"/>
    </row>
    <row r="12109" spans="37:40">
      <c r="AK12109" s="22"/>
      <c r="AL12109" s="22"/>
      <c r="AM12109" s="22"/>
      <c r="AN12109" s="22"/>
    </row>
    <row r="12110" spans="37:40">
      <c r="AK12110" s="22"/>
      <c r="AL12110" s="22"/>
      <c r="AM12110" s="22"/>
      <c r="AN12110" s="22"/>
    </row>
    <row r="12111" spans="37:40">
      <c r="AK12111" s="22"/>
      <c r="AL12111" s="22"/>
      <c r="AM12111" s="22"/>
      <c r="AN12111" s="22"/>
    </row>
    <row r="12112" spans="37:40">
      <c r="AK12112" s="22"/>
      <c r="AL12112" s="22"/>
      <c r="AM12112" s="22"/>
      <c r="AN12112" s="22"/>
    </row>
    <row r="12113" spans="37:40">
      <c r="AK12113" s="22"/>
      <c r="AL12113" s="22"/>
      <c r="AM12113" s="22"/>
      <c r="AN12113" s="22"/>
    </row>
    <row r="12114" spans="37:40">
      <c r="AK12114" s="22"/>
      <c r="AL12114" s="22"/>
      <c r="AM12114" s="22"/>
      <c r="AN12114" s="22"/>
    </row>
    <row r="12115" spans="37:40">
      <c r="AK12115" s="22"/>
      <c r="AL12115" s="22"/>
      <c r="AM12115" s="22"/>
      <c r="AN12115" s="22"/>
    </row>
    <row r="12116" spans="37:40">
      <c r="AK12116" s="22"/>
      <c r="AL12116" s="22"/>
      <c r="AM12116" s="22"/>
      <c r="AN12116" s="22"/>
    </row>
    <row r="12117" spans="37:40">
      <c r="AK12117" s="22"/>
      <c r="AL12117" s="22"/>
      <c r="AM12117" s="22"/>
      <c r="AN12117" s="22"/>
    </row>
    <row r="12118" spans="37:40">
      <c r="AK12118" s="22"/>
      <c r="AL12118" s="22"/>
      <c r="AM12118" s="22"/>
      <c r="AN12118" s="22"/>
    </row>
    <row r="12119" spans="37:40">
      <c r="AK12119" s="22"/>
      <c r="AL12119" s="22"/>
      <c r="AM12119" s="22"/>
      <c r="AN12119" s="22"/>
    </row>
    <row r="12120" spans="37:40">
      <c r="AK12120" s="22"/>
      <c r="AL12120" s="22"/>
      <c r="AM12120" s="22"/>
      <c r="AN12120" s="22"/>
    </row>
    <row r="12121" spans="37:40">
      <c r="AK12121" s="22"/>
      <c r="AL12121" s="22"/>
      <c r="AM12121" s="22"/>
      <c r="AN12121" s="22"/>
    </row>
    <row r="12122" spans="37:40">
      <c r="AK12122" s="22"/>
      <c r="AL12122" s="22"/>
      <c r="AM12122" s="22"/>
      <c r="AN12122" s="22"/>
    </row>
    <row r="12123" spans="37:40">
      <c r="AK12123" s="22"/>
      <c r="AL12123" s="22"/>
      <c r="AM12123" s="22"/>
      <c r="AN12123" s="22"/>
    </row>
    <row r="12124" spans="37:40">
      <c r="AK12124" s="22"/>
      <c r="AL12124" s="22"/>
      <c r="AM12124" s="22"/>
      <c r="AN12124" s="22"/>
    </row>
    <row r="12125" spans="37:40">
      <c r="AK12125" s="22"/>
      <c r="AL12125" s="22"/>
      <c r="AM12125" s="22"/>
      <c r="AN12125" s="22"/>
    </row>
    <row r="12126" spans="37:40">
      <c r="AK12126" s="22"/>
      <c r="AL12126" s="22"/>
      <c r="AM12126" s="22"/>
      <c r="AN12126" s="22"/>
    </row>
    <row r="12127" spans="37:40">
      <c r="AK12127" s="22"/>
      <c r="AL12127" s="22"/>
      <c r="AM12127" s="22"/>
      <c r="AN12127" s="22"/>
    </row>
    <row r="12128" spans="37:40">
      <c r="AK12128" s="22"/>
      <c r="AL12128" s="22"/>
      <c r="AM12128" s="22"/>
      <c r="AN12128" s="22"/>
    </row>
    <row r="12129" spans="37:40">
      <c r="AK12129" s="22"/>
      <c r="AL12129" s="22"/>
      <c r="AM12129" s="22"/>
      <c r="AN12129" s="22"/>
    </row>
    <row r="12130" spans="37:40">
      <c r="AK12130" s="22"/>
      <c r="AL12130" s="22"/>
      <c r="AM12130" s="22"/>
      <c r="AN12130" s="22"/>
    </row>
    <row r="12131" spans="37:40">
      <c r="AK12131" s="22"/>
      <c r="AL12131" s="22"/>
      <c r="AM12131" s="22"/>
      <c r="AN12131" s="22"/>
    </row>
    <row r="12132" spans="37:40">
      <c r="AK12132" s="22"/>
      <c r="AL12132" s="22"/>
      <c r="AM12132" s="22"/>
      <c r="AN12132" s="22"/>
    </row>
    <row r="12133" spans="37:40">
      <c r="AK12133" s="22"/>
      <c r="AL12133" s="22"/>
      <c r="AM12133" s="22"/>
      <c r="AN12133" s="22"/>
    </row>
    <row r="12134" spans="37:40">
      <c r="AK12134" s="22"/>
      <c r="AL12134" s="22"/>
      <c r="AM12134" s="22"/>
      <c r="AN12134" s="22"/>
    </row>
    <row r="12135" spans="37:40">
      <c r="AK12135" s="22"/>
      <c r="AL12135" s="22"/>
      <c r="AM12135" s="22"/>
      <c r="AN12135" s="22"/>
    </row>
    <row r="12136" spans="37:40">
      <c r="AK12136" s="22"/>
      <c r="AL12136" s="22"/>
      <c r="AM12136" s="22"/>
      <c r="AN12136" s="22"/>
    </row>
    <row r="12137" spans="37:40">
      <c r="AK12137" s="22"/>
      <c r="AL12137" s="22"/>
      <c r="AM12137" s="22"/>
      <c r="AN12137" s="22"/>
    </row>
    <row r="12138" spans="37:40">
      <c r="AK12138" s="22"/>
      <c r="AL12138" s="22"/>
      <c r="AM12138" s="22"/>
      <c r="AN12138" s="22"/>
    </row>
    <row r="12139" spans="37:40">
      <c r="AK12139" s="22"/>
      <c r="AL12139" s="22"/>
      <c r="AM12139" s="22"/>
      <c r="AN12139" s="22"/>
    </row>
    <row r="12140" spans="37:40">
      <c r="AK12140" s="22"/>
      <c r="AL12140" s="22"/>
      <c r="AM12140" s="22"/>
      <c r="AN12140" s="22"/>
    </row>
    <row r="12141" spans="37:40">
      <c r="AK12141" s="22"/>
      <c r="AL12141" s="22"/>
      <c r="AM12141" s="22"/>
      <c r="AN12141" s="22"/>
    </row>
    <row r="12142" spans="37:40">
      <c r="AK12142" s="22"/>
      <c r="AL12142" s="22"/>
      <c r="AM12142" s="22"/>
      <c r="AN12142" s="22"/>
    </row>
    <row r="12143" spans="37:40">
      <c r="AK12143" s="22"/>
      <c r="AL12143" s="22"/>
      <c r="AM12143" s="22"/>
      <c r="AN12143" s="22"/>
    </row>
    <row r="12144" spans="37:40">
      <c r="AK12144" s="22"/>
      <c r="AL12144" s="22"/>
      <c r="AM12144" s="22"/>
      <c r="AN12144" s="22"/>
    </row>
    <row r="12145" spans="37:40">
      <c r="AK12145" s="22"/>
      <c r="AL12145" s="22"/>
      <c r="AM12145" s="22"/>
      <c r="AN12145" s="22"/>
    </row>
    <row r="12146" spans="37:40">
      <c r="AK12146" s="22"/>
      <c r="AL12146" s="22"/>
      <c r="AM12146" s="22"/>
      <c r="AN12146" s="22"/>
    </row>
    <row r="12147" spans="37:40">
      <c r="AK12147" s="22"/>
      <c r="AL12147" s="22"/>
      <c r="AM12147" s="22"/>
      <c r="AN12147" s="22"/>
    </row>
    <row r="12148" spans="37:40">
      <c r="AK12148" s="22"/>
      <c r="AL12148" s="22"/>
      <c r="AM12148" s="22"/>
      <c r="AN12148" s="22"/>
    </row>
    <row r="12149" spans="37:40">
      <c r="AK12149" s="22"/>
      <c r="AL12149" s="22"/>
      <c r="AM12149" s="22"/>
      <c r="AN12149" s="22"/>
    </row>
    <row r="12150" spans="37:40">
      <c r="AK12150" s="22"/>
      <c r="AL12150" s="22"/>
      <c r="AM12150" s="22"/>
      <c r="AN12150" s="22"/>
    </row>
    <row r="12151" spans="37:40">
      <c r="AK12151" s="22"/>
      <c r="AL12151" s="22"/>
      <c r="AM12151" s="22"/>
      <c r="AN12151" s="22"/>
    </row>
    <row r="12152" spans="37:40">
      <c r="AK12152" s="22"/>
      <c r="AL12152" s="22"/>
      <c r="AM12152" s="22"/>
      <c r="AN12152" s="22"/>
    </row>
    <row r="12153" spans="37:40">
      <c r="AK12153" s="22"/>
      <c r="AL12153" s="22"/>
      <c r="AM12153" s="22"/>
      <c r="AN12153" s="22"/>
    </row>
    <row r="12154" spans="37:40">
      <c r="AK12154" s="22"/>
      <c r="AL12154" s="22"/>
      <c r="AM12154" s="22"/>
      <c r="AN12154" s="22"/>
    </row>
    <row r="12155" spans="37:40">
      <c r="AK12155" s="22"/>
      <c r="AL12155" s="22"/>
      <c r="AM12155" s="22"/>
      <c r="AN12155" s="22"/>
    </row>
    <row r="12156" spans="37:40">
      <c r="AK12156" s="22"/>
      <c r="AL12156" s="22"/>
      <c r="AM12156" s="22"/>
      <c r="AN12156" s="22"/>
    </row>
    <row r="12157" spans="37:40">
      <c r="AK12157" s="22"/>
      <c r="AL12157" s="22"/>
      <c r="AM12157" s="22"/>
      <c r="AN12157" s="22"/>
    </row>
    <row r="12158" spans="37:40">
      <c r="AK12158" s="22"/>
      <c r="AL12158" s="22"/>
      <c r="AM12158" s="22"/>
      <c r="AN12158" s="22"/>
    </row>
    <row r="12159" spans="37:40">
      <c r="AK12159" s="22"/>
      <c r="AL12159" s="22"/>
      <c r="AM12159" s="22"/>
      <c r="AN12159" s="22"/>
    </row>
    <row r="12160" spans="37:40">
      <c r="AK12160" s="22"/>
      <c r="AL12160" s="22"/>
      <c r="AM12160" s="22"/>
      <c r="AN12160" s="22"/>
    </row>
    <row r="12161" spans="37:40">
      <c r="AK12161" s="22"/>
      <c r="AL12161" s="22"/>
      <c r="AM12161" s="22"/>
      <c r="AN12161" s="22"/>
    </row>
    <row r="12162" spans="37:40">
      <c r="AK12162" s="22"/>
      <c r="AL12162" s="22"/>
      <c r="AM12162" s="22"/>
      <c r="AN12162" s="22"/>
    </row>
    <row r="12163" spans="37:40">
      <c r="AK12163" s="22"/>
      <c r="AL12163" s="22"/>
      <c r="AM12163" s="22"/>
      <c r="AN12163" s="22"/>
    </row>
    <row r="12164" spans="37:40">
      <c r="AK12164" s="22"/>
      <c r="AL12164" s="22"/>
      <c r="AM12164" s="22"/>
      <c r="AN12164" s="22"/>
    </row>
    <row r="12165" spans="37:40">
      <c r="AK12165" s="22"/>
      <c r="AL12165" s="22"/>
      <c r="AM12165" s="22"/>
      <c r="AN12165" s="22"/>
    </row>
    <row r="12166" spans="37:40">
      <c r="AK12166" s="22"/>
      <c r="AL12166" s="22"/>
      <c r="AM12166" s="22"/>
      <c r="AN12166" s="22"/>
    </row>
    <row r="12167" spans="37:40">
      <c r="AK12167" s="22"/>
      <c r="AL12167" s="22"/>
      <c r="AM12167" s="22"/>
      <c r="AN12167" s="22"/>
    </row>
    <row r="12168" spans="37:40">
      <c r="AK12168" s="22"/>
      <c r="AL12168" s="22"/>
      <c r="AM12168" s="22"/>
      <c r="AN12168" s="22"/>
    </row>
    <row r="12169" spans="37:40">
      <c r="AK12169" s="22"/>
      <c r="AL12169" s="22"/>
      <c r="AM12169" s="22"/>
      <c r="AN12169" s="22"/>
    </row>
    <row r="12170" spans="37:40">
      <c r="AK12170" s="22"/>
      <c r="AL12170" s="22"/>
      <c r="AM12170" s="22"/>
      <c r="AN12170" s="22"/>
    </row>
    <row r="12171" spans="37:40">
      <c r="AK12171" s="22"/>
      <c r="AL12171" s="22"/>
      <c r="AM12171" s="22"/>
      <c r="AN12171" s="22"/>
    </row>
    <row r="12172" spans="37:40">
      <c r="AK12172" s="22"/>
      <c r="AL12172" s="22"/>
      <c r="AM12172" s="22"/>
      <c r="AN12172" s="22"/>
    </row>
    <row r="12173" spans="37:40">
      <c r="AK12173" s="22"/>
      <c r="AL12173" s="22"/>
      <c r="AM12173" s="22"/>
      <c r="AN12173" s="22"/>
    </row>
    <row r="12174" spans="37:40">
      <c r="AK12174" s="22"/>
      <c r="AL12174" s="22"/>
      <c r="AM12174" s="22"/>
      <c r="AN12174" s="22"/>
    </row>
    <row r="12175" spans="37:40">
      <c r="AK12175" s="22"/>
      <c r="AL12175" s="22"/>
      <c r="AM12175" s="22"/>
      <c r="AN12175" s="22"/>
    </row>
    <row r="12176" spans="37:40">
      <c r="AK12176" s="22"/>
      <c r="AL12176" s="22"/>
      <c r="AM12176" s="22"/>
      <c r="AN12176" s="22"/>
    </row>
    <row r="12177" spans="37:40">
      <c r="AK12177" s="22"/>
      <c r="AL12177" s="22"/>
      <c r="AM12177" s="22"/>
      <c r="AN12177" s="22"/>
    </row>
    <row r="12178" spans="37:40">
      <c r="AK12178" s="22"/>
      <c r="AL12178" s="22"/>
      <c r="AM12178" s="22"/>
      <c r="AN12178" s="22"/>
    </row>
    <row r="12179" spans="37:40">
      <c r="AK12179" s="22"/>
      <c r="AL12179" s="22"/>
      <c r="AM12179" s="22"/>
      <c r="AN12179" s="22"/>
    </row>
    <row r="12180" spans="37:40">
      <c r="AK12180" s="22"/>
      <c r="AL12180" s="22"/>
      <c r="AM12180" s="22"/>
      <c r="AN12180" s="22"/>
    </row>
    <row r="12181" spans="37:40">
      <c r="AK12181" s="22"/>
      <c r="AL12181" s="22"/>
      <c r="AM12181" s="22"/>
      <c r="AN12181" s="22"/>
    </row>
    <row r="12182" spans="37:40">
      <c r="AK12182" s="22"/>
      <c r="AL12182" s="22"/>
      <c r="AM12182" s="22"/>
      <c r="AN12182" s="22"/>
    </row>
    <row r="12183" spans="37:40">
      <c r="AK12183" s="22"/>
      <c r="AL12183" s="22"/>
      <c r="AM12183" s="22"/>
      <c r="AN12183" s="22"/>
    </row>
    <row r="12184" spans="37:40">
      <c r="AK12184" s="22"/>
      <c r="AL12184" s="22"/>
      <c r="AM12184" s="22"/>
      <c r="AN12184" s="22"/>
    </row>
    <row r="12185" spans="37:40">
      <c r="AK12185" s="22"/>
      <c r="AL12185" s="22"/>
      <c r="AM12185" s="22"/>
      <c r="AN12185" s="22"/>
    </row>
    <row r="12186" spans="37:40">
      <c r="AK12186" s="22"/>
      <c r="AL12186" s="22"/>
      <c r="AM12186" s="22"/>
      <c r="AN12186" s="22"/>
    </row>
    <row r="12187" spans="37:40">
      <c r="AK12187" s="22"/>
      <c r="AL12187" s="22"/>
      <c r="AM12187" s="22"/>
      <c r="AN12187" s="22"/>
    </row>
    <row r="12188" spans="37:40">
      <c r="AK12188" s="22"/>
      <c r="AL12188" s="22"/>
      <c r="AM12188" s="22"/>
      <c r="AN12188" s="22"/>
    </row>
    <row r="12189" spans="37:40">
      <c r="AK12189" s="22"/>
      <c r="AL12189" s="22"/>
      <c r="AM12189" s="22"/>
      <c r="AN12189" s="22"/>
    </row>
    <row r="12190" spans="37:40">
      <c r="AK12190" s="22"/>
      <c r="AL12190" s="22"/>
      <c r="AM12190" s="22"/>
      <c r="AN12190" s="22"/>
    </row>
    <row r="12191" spans="37:40">
      <c r="AK12191" s="22"/>
      <c r="AL12191" s="22"/>
      <c r="AM12191" s="22"/>
      <c r="AN12191" s="22"/>
    </row>
    <row r="12192" spans="37:40">
      <c r="AK12192" s="22"/>
      <c r="AL12192" s="22"/>
      <c r="AM12192" s="22"/>
      <c r="AN12192" s="22"/>
    </row>
    <row r="12193" spans="37:40">
      <c r="AK12193" s="22"/>
      <c r="AL12193" s="22"/>
      <c r="AM12193" s="22"/>
      <c r="AN12193" s="22"/>
    </row>
    <row r="12194" spans="37:40">
      <c r="AK12194" s="22"/>
      <c r="AL12194" s="22"/>
      <c r="AM12194" s="22"/>
      <c r="AN12194" s="22"/>
    </row>
    <row r="12195" spans="37:40">
      <c r="AK12195" s="22"/>
      <c r="AL12195" s="22"/>
      <c r="AM12195" s="22"/>
      <c r="AN12195" s="22"/>
    </row>
    <row r="12196" spans="37:40">
      <c r="AK12196" s="22"/>
      <c r="AL12196" s="22"/>
      <c r="AM12196" s="22"/>
      <c r="AN12196" s="22"/>
    </row>
    <row r="12197" spans="37:40">
      <c r="AK12197" s="22"/>
      <c r="AL12197" s="22"/>
      <c r="AM12197" s="22"/>
      <c r="AN12197" s="22"/>
    </row>
    <row r="12198" spans="37:40">
      <c r="AK12198" s="22"/>
      <c r="AL12198" s="22"/>
      <c r="AM12198" s="22"/>
      <c r="AN12198" s="22"/>
    </row>
    <row r="12199" spans="37:40">
      <c r="AK12199" s="22"/>
      <c r="AL12199" s="22"/>
      <c r="AM12199" s="22"/>
      <c r="AN12199" s="22"/>
    </row>
    <row r="12200" spans="37:40">
      <c r="AK12200" s="22"/>
      <c r="AL12200" s="22"/>
      <c r="AM12200" s="22"/>
      <c r="AN12200" s="22"/>
    </row>
    <row r="12201" spans="37:40">
      <c r="AK12201" s="22"/>
      <c r="AL12201" s="22"/>
      <c r="AM12201" s="22"/>
      <c r="AN12201" s="22"/>
    </row>
    <row r="12202" spans="37:40">
      <c r="AK12202" s="22"/>
      <c r="AL12202" s="22"/>
      <c r="AM12202" s="22"/>
      <c r="AN12202" s="22"/>
    </row>
    <row r="12203" spans="37:40">
      <c r="AK12203" s="22"/>
      <c r="AL12203" s="22"/>
      <c r="AM12203" s="22"/>
      <c r="AN12203" s="22"/>
    </row>
    <row r="12204" spans="37:40">
      <c r="AK12204" s="22"/>
      <c r="AL12204" s="22"/>
      <c r="AM12204" s="22"/>
      <c r="AN12204" s="22"/>
    </row>
    <row r="12205" spans="37:40">
      <c r="AK12205" s="22"/>
      <c r="AL12205" s="22"/>
      <c r="AM12205" s="22"/>
      <c r="AN12205" s="22"/>
    </row>
    <row r="12206" spans="37:40">
      <c r="AK12206" s="22"/>
      <c r="AL12206" s="22"/>
      <c r="AM12206" s="22"/>
      <c r="AN12206" s="22"/>
    </row>
    <row r="12207" spans="37:40">
      <c r="AK12207" s="22"/>
      <c r="AL12207" s="22"/>
      <c r="AM12207" s="22"/>
      <c r="AN12207" s="22"/>
    </row>
    <row r="12208" spans="37:40">
      <c r="AK12208" s="22"/>
      <c r="AL12208" s="22"/>
      <c r="AM12208" s="22"/>
      <c r="AN12208" s="22"/>
    </row>
    <row r="12209" spans="37:40">
      <c r="AK12209" s="22"/>
      <c r="AL12209" s="22"/>
      <c r="AM12209" s="22"/>
      <c r="AN12209" s="22"/>
    </row>
    <row r="12210" spans="37:40">
      <c r="AK12210" s="22"/>
      <c r="AL12210" s="22"/>
      <c r="AM12210" s="22"/>
      <c r="AN12210" s="22"/>
    </row>
    <row r="12211" spans="37:40">
      <c r="AK12211" s="22"/>
      <c r="AL12211" s="22"/>
      <c r="AM12211" s="22"/>
      <c r="AN12211" s="22"/>
    </row>
    <row r="12212" spans="37:40">
      <c r="AK12212" s="22"/>
      <c r="AL12212" s="22"/>
      <c r="AM12212" s="22"/>
      <c r="AN12212" s="22"/>
    </row>
    <row r="12213" spans="37:40">
      <c r="AK12213" s="22"/>
      <c r="AL12213" s="22"/>
      <c r="AM12213" s="22"/>
      <c r="AN12213" s="22"/>
    </row>
    <row r="12214" spans="37:40">
      <c r="AK12214" s="22"/>
      <c r="AL12214" s="22"/>
      <c r="AM12214" s="22"/>
      <c r="AN12214" s="22"/>
    </row>
    <row r="12215" spans="37:40">
      <c r="AK12215" s="22"/>
      <c r="AL12215" s="22"/>
      <c r="AM12215" s="22"/>
      <c r="AN12215" s="22"/>
    </row>
    <row r="12216" spans="37:40">
      <c r="AK12216" s="22"/>
      <c r="AL12216" s="22"/>
      <c r="AM12216" s="22"/>
      <c r="AN12216" s="22"/>
    </row>
    <row r="12217" spans="37:40">
      <c r="AK12217" s="22"/>
      <c r="AL12217" s="22"/>
      <c r="AM12217" s="22"/>
      <c r="AN12217" s="22"/>
    </row>
    <row r="12218" spans="37:40">
      <c r="AK12218" s="22"/>
      <c r="AL12218" s="22"/>
      <c r="AM12218" s="22"/>
      <c r="AN12218" s="22"/>
    </row>
    <row r="12219" spans="37:40">
      <c r="AK12219" s="22"/>
      <c r="AL12219" s="22"/>
      <c r="AM12219" s="22"/>
      <c r="AN12219" s="22"/>
    </row>
    <row r="12220" spans="37:40">
      <c r="AK12220" s="22"/>
      <c r="AL12220" s="22"/>
      <c r="AM12220" s="22"/>
      <c r="AN12220" s="22"/>
    </row>
    <row r="12221" spans="37:40">
      <c r="AK12221" s="22"/>
      <c r="AL12221" s="22"/>
      <c r="AM12221" s="22"/>
      <c r="AN12221" s="22"/>
    </row>
    <row r="12222" spans="37:40">
      <c r="AK12222" s="22"/>
      <c r="AL12222" s="22"/>
      <c r="AM12222" s="22"/>
      <c r="AN12222" s="22"/>
    </row>
    <row r="12223" spans="37:40">
      <c r="AK12223" s="22"/>
      <c r="AL12223" s="22"/>
      <c r="AM12223" s="22"/>
      <c r="AN12223" s="22"/>
    </row>
    <row r="12224" spans="37:40">
      <c r="AK12224" s="22"/>
      <c r="AL12224" s="22"/>
      <c r="AM12224" s="22"/>
      <c r="AN12224" s="22"/>
    </row>
    <row r="12225" spans="37:40">
      <c r="AK12225" s="22"/>
      <c r="AL12225" s="22"/>
      <c r="AM12225" s="22"/>
      <c r="AN12225" s="22"/>
    </row>
    <row r="12226" spans="37:40">
      <c r="AK12226" s="22"/>
      <c r="AL12226" s="22"/>
      <c r="AM12226" s="22"/>
      <c r="AN12226" s="22"/>
    </row>
    <row r="12227" spans="37:40">
      <c r="AK12227" s="22"/>
      <c r="AL12227" s="22"/>
      <c r="AM12227" s="22"/>
      <c r="AN12227" s="22"/>
    </row>
    <row r="12228" spans="37:40">
      <c r="AK12228" s="22"/>
      <c r="AL12228" s="22"/>
      <c r="AM12228" s="22"/>
      <c r="AN12228" s="22"/>
    </row>
    <row r="12229" spans="37:40">
      <c r="AK12229" s="22"/>
      <c r="AL12229" s="22"/>
      <c r="AM12229" s="22"/>
      <c r="AN12229" s="22"/>
    </row>
    <row r="12230" spans="37:40">
      <c r="AK12230" s="22"/>
      <c r="AL12230" s="22"/>
      <c r="AM12230" s="22"/>
      <c r="AN12230" s="22"/>
    </row>
    <row r="12231" spans="37:40">
      <c r="AK12231" s="22"/>
      <c r="AL12231" s="22"/>
      <c r="AM12231" s="22"/>
      <c r="AN12231" s="22"/>
    </row>
    <row r="12232" spans="37:40">
      <c r="AK12232" s="22"/>
      <c r="AL12232" s="22"/>
      <c r="AM12232" s="22"/>
      <c r="AN12232" s="22"/>
    </row>
    <row r="12233" spans="37:40">
      <c r="AK12233" s="22"/>
      <c r="AL12233" s="22"/>
      <c r="AM12233" s="22"/>
      <c r="AN12233" s="22"/>
    </row>
    <row r="12234" spans="37:40">
      <c r="AK12234" s="22"/>
      <c r="AL12234" s="22"/>
      <c r="AM12234" s="22"/>
      <c r="AN12234" s="22"/>
    </row>
    <row r="12235" spans="37:40">
      <c r="AK12235" s="22"/>
      <c r="AL12235" s="22"/>
      <c r="AM12235" s="22"/>
      <c r="AN12235" s="22"/>
    </row>
    <row r="12236" spans="37:40">
      <c r="AK12236" s="22"/>
      <c r="AL12236" s="22"/>
      <c r="AM12236" s="22"/>
      <c r="AN12236" s="22"/>
    </row>
    <row r="12237" spans="37:40">
      <c r="AK12237" s="22"/>
      <c r="AL12237" s="22"/>
      <c r="AM12237" s="22"/>
      <c r="AN12237" s="22"/>
    </row>
    <row r="12238" spans="37:40">
      <c r="AK12238" s="22"/>
      <c r="AL12238" s="22"/>
      <c r="AM12238" s="22"/>
      <c r="AN12238" s="22"/>
    </row>
    <row r="12239" spans="37:40">
      <c r="AK12239" s="22"/>
      <c r="AL12239" s="22"/>
      <c r="AM12239" s="22"/>
      <c r="AN12239" s="22"/>
    </row>
    <row r="12240" spans="37:40">
      <c r="AK12240" s="22"/>
      <c r="AL12240" s="22"/>
      <c r="AM12240" s="22"/>
      <c r="AN12240" s="22"/>
    </row>
    <row r="12241" spans="37:40">
      <c r="AK12241" s="22"/>
      <c r="AL12241" s="22"/>
      <c r="AM12241" s="22"/>
      <c r="AN12241" s="22"/>
    </row>
    <row r="12242" spans="37:40">
      <c r="AK12242" s="22"/>
      <c r="AL12242" s="22"/>
      <c r="AM12242" s="22"/>
      <c r="AN12242" s="22"/>
    </row>
    <row r="12243" spans="37:40">
      <c r="AK12243" s="22"/>
      <c r="AL12243" s="22"/>
      <c r="AM12243" s="22"/>
      <c r="AN12243" s="22"/>
    </row>
    <row r="12244" spans="37:40">
      <c r="AK12244" s="22"/>
      <c r="AL12244" s="22"/>
      <c r="AM12244" s="22"/>
      <c r="AN12244" s="22"/>
    </row>
    <row r="12245" spans="37:40">
      <c r="AK12245" s="22"/>
      <c r="AL12245" s="22"/>
      <c r="AM12245" s="22"/>
      <c r="AN12245" s="22"/>
    </row>
    <row r="12246" spans="37:40">
      <c r="AK12246" s="22"/>
      <c r="AL12246" s="22"/>
      <c r="AM12246" s="22"/>
      <c r="AN12246" s="22"/>
    </row>
    <row r="12247" spans="37:40">
      <c r="AK12247" s="22"/>
      <c r="AL12247" s="22"/>
      <c r="AM12247" s="22"/>
      <c r="AN12247" s="22"/>
    </row>
    <row r="12248" spans="37:40">
      <c r="AK12248" s="22"/>
      <c r="AL12248" s="22"/>
      <c r="AM12248" s="22"/>
      <c r="AN12248" s="22"/>
    </row>
    <row r="12249" spans="37:40">
      <c r="AK12249" s="22"/>
      <c r="AL12249" s="22"/>
      <c r="AM12249" s="22"/>
      <c r="AN12249" s="22"/>
    </row>
    <row r="12250" spans="37:40">
      <c r="AK12250" s="22"/>
      <c r="AL12250" s="22"/>
      <c r="AM12250" s="22"/>
      <c r="AN12250" s="22"/>
    </row>
    <row r="12251" spans="37:40">
      <c r="AK12251" s="22"/>
      <c r="AL12251" s="22"/>
      <c r="AM12251" s="22"/>
      <c r="AN12251" s="22"/>
    </row>
    <row r="12252" spans="37:40">
      <c r="AK12252" s="22"/>
      <c r="AL12252" s="22"/>
      <c r="AM12252" s="22"/>
      <c r="AN12252" s="22"/>
    </row>
    <row r="12253" spans="37:40">
      <c r="AK12253" s="22"/>
      <c r="AL12253" s="22"/>
      <c r="AM12253" s="22"/>
      <c r="AN12253" s="22"/>
    </row>
    <row r="12254" spans="37:40">
      <c r="AK12254" s="22"/>
      <c r="AL12254" s="22"/>
      <c r="AM12254" s="22"/>
      <c r="AN12254" s="22"/>
    </row>
    <row r="12255" spans="37:40">
      <c r="AK12255" s="22"/>
      <c r="AL12255" s="22"/>
      <c r="AM12255" s="22"/>
      <c r="AN12255" s="22"/>
    </row>
    <row r="12256" spans="37:40">
      <c r="AK12256" s="22"/>
      <c r="AL12256" s="22"/>
      <c r="AM12256" s="22"/>
      <c r="AN12256" s="22"/>
    </row>
    <row r="12257" spans="37:40">
      <c r="AK12257" s="22"/>
      <c r="AL12257" s="22"/>
      <c r="AM12257" s="22"/>
      <c r="AN12257" s="22"/>
    </row>
    <row r="12258" spans="37:40">
      <c r="AK12258" s="22"/>
      <c r="AL12258" s="22"/>
      <c r="AM12258" s="22"/>
      <c r="AN12258" s="22"/>
    </row>
    <row r="12259" spans="37:40">
      <c r="AK12259" s="22"/>
      <c r="AL12259" s="22"/>
      <c r="AM12259" s="22"/>
      <c r="AN12259" s="22"/>
    </row>
    <row r="12260" spans="37:40">
      <c r="AK12260" s="22"/>
      <c r="AL12260" s="22"/>
      <c r="AM12260" s="22"/>
      <c r="AN12260" s="22"/>
    </row>
    <row r="12261" spans="37:40">
      <c r="AK12261" s="22"/>
      <c r="AL12261" s="22"/>
      <c r="AM12261" s="22"/>
      <c r="AN12261" s="22"/>
    </row>
    <row r="12262" spans="37:40">
      <c r="AK12262" s="22"/>
      <c r="AL12262" s="22"/>
      <c r="AM12262" s="22"/>
      <c r="AN12262" s="22"/>
    </row>
    <row r="12263" spans="37:40">
      <c r="AK12263" s="22"/>
      <c r="AL12263" s="22"/>
      <c r="AM12263" s="22"/>
      <c r="AN12263" s="22"/>
    </row>
    <row r="12264" spans="37:40">
      <c r="AK12264" s="22"/>
      <c r="AL12264" s="22"/>
      <c r="AM12264" s="22"/>
      <c r="AN12264" s="22"/>
    </row>
    <row r="12265" spans="37:40">
      <c r="AK12265" s="22"/>
      <c r="AL12265" s="22"/>
      <c r="AM12265" s="22"/>
      <c r="AN12265" s="22"/>
    </row>
    <row r="12266" spans="37:40">
      <c r="AK12266" s="22"/>
      <c r="AL12266" s="22"/>
      <c r="AM12266" s="22"/>
      <c r="AN12266" s="22"/>
    </row>
    <row r="12267" spans="37:40">
      <c r="AK12267" s="22"/>
      <c r="AL12267" s="22"/>
      <c r="AM12267" s="22"/>
      <c r="AN12267" s="22"/>
    </row>
    <row r="12268" spans="37:40">
      <c r="AK12268" s="22"/>
      <c r="AL12268" s="22"/>
      <c r="AM12268" s="22"/>
      <c r="AN12268" s="22"/>
    </row>
    <row r="12269" spans="37:40">
      <c r="AK12269" s="22"/>
      <c r="AL12269" s="22"/>
      <c r="AM12269" s="22"/>
      <c r="AN12269" s="22"/>
    </row>
    <row r="12270" spans="37:40">
      <c r="AK12270" s="22"/>
      <c r="AL12270" s="22"/>
      <c r="AM12270" s="22"/>
      <c r="AN12270" s="22"/>
    </row>
    <row r="12271" spans="37:40">
      <c r="AK12271" s="22"/>
      <c r="AL12271" s="22"/>
      <c r="AM12271" s="22"/>
      <c r="AN12271" s="22"/>
    </row>
    <row r="12272" spans="37:40">
      <c r="AK12272" s="22"/>
      <c r="AL12272" s="22"/>
      <c r="AM12272" s="22"/>
      <c r="AN12272" s="22"/>
    </row>
    <row r="12273" spans="37:40">
      <c r="AK12273" s="22"/>
      <c r="AL12273" s="22"/>
      <c r="AM12273" s="22"/>
      <c r="AN12273" s="22"/>
    </row>
    <row r="12274" spans="37:40">
      <c r="AK12274" s="22"/>
      <c r="AL12274" s="22"/>
      <c r="AM12274" s="22"/>
      <c r="AN12274" s="22"/>
    </row>
    <row r="12275" spans="37:40">
      <c r="AK12275" s="22"/>
      <c r="AL12275" s="22"/>
      <c r="AM12275" s="22"/>
      <c r="AN12275" s="22"/>
    </row>
    <row r="12276" spans="37:40">
      <c r="AK12276" s="22"/>
      <c r="AL12276" s="22"/>
      <c r="AM12276" s="22"/>
      <c r="AN12276" s="22"/>
    </row>
    <row r="12277" spans="37:40">
      <c r="AK12277" s="22"/>
      <c r="AL12277" s="22"/>
      <c r="AM12277" s="22"/>
      <c r="AN12277" s="22"/>
    </row>
    <row r="12278" spans="37:40">
      <c r="AK12278" s="22"/>
      <c r="AL12278" s="22"/>
      <c r="AM12278" s="22"/>
      <c r="AN12278" s="22"/>
    </row>
    <row r="12279" spans="37:40">
      <c r="AK12279" s="22"/>
      <c r="AL12279" s="22"/>
      <c r="AM12279" s="22"/>
      <c r="AN12279" s="22"/>
    </row>
    <row r="12280" spans="37:40">
      <c r="AK12280" s="22"/>
      <c r="AL12280" s="22"/>
      <c r="AM12280" s="22"/>
      <c r="AN12280" s="22"/>
    </row>
    <row r="12281" spans="37:40">
      <c r="AK12281" s="22"/>
      <c r="AL12281" s="22"/>
      <c r="AM12281" s="22"/>
      <c r="AN12281" s="22"/>
    </row>
    <row r="12282" spans="37:40">
      <c r="AK12282" s="22"/>
      <c r="AL12282" s="22"/>
      <c r="AM12282" s="22"/>
      <c r="AN12282" s="22"/>
    </row>
    <row r="12283" spans="37:40">
      <c r="AK12283" s="22"/>
      <c r="AL12283" s="22"/>
      <c r="AM12283" s="22"/>
      <c r="AN12283" s="22"/>
    </row>
    <row r="12284" spans="37:40">
      <c r="AK12284" s="22"/>
      <c r="AL12284" s="22"/>
      <c r="AM12284" s="22"/>
      <c r="AN12284" s="22"/>
    </row>
    <row r="12285" spans="37:40">
      <c r="AK12285" s="22"/>
      <c r="AL12285" s="22"/>
      <c r="AM12285" s="22"/>
      <c r="AN12285" s="22"/>
    </row>
    <row r="12286" spans="37:40">
      <c r="AK12286" s="22"/>
      <c r="AL12286" s="22"/>
      <c r="AM12286" s="22"/>
      <c r="AN12286" s="22"/>
    </row>
    <row r="12287" spans="37:40">
      <c r="AK12287" s="22"/>
      <c r="AL12287" s="22"/>
      <c r="AM12287" s="22"/>
      <c r="AN12287" s="22"/>
    </row>
    <row r="12288" spans="37:40">
      <c r="AK12288" s="22"/>
      <c r="AL12288" s="22"/>
      <c r="AM12288" s="22"/>
      <c r="AN12288" s="22"/>
    </row>
    <row r="12289" spans="37:40">
      <c r="AK12289" s="22"/>
      <c r="AL12289" s="22"/>
      <c r="AM12289" s="22"/>
      <c r="AN12289" s="22"/>
    </row>
    <row r="12290" spans="37:40">
      <c r="AK12290" s="22"/>
      <c r="AL12290" s="22"/>
      <c r="AM12290" s="22"/>
      <c r="AN12290" s="22"/>
    </row>
    <row r="12291" spans="37:40">
      <c r="AK12291" s="22"/>
      <c r="AL12291" s="22"/>
      <c r="AM12291" s="22"/>
      <c r="AN12291" s="22"/>
    </row>
    <row r="12292" spans="37:40">
      <c r="AK12292" s="22"/>
      <c r="AL12292" s="22"/>
      <c r="AM12292" s="22"/>
      <c r="AN12292" s="22"/>
    </row>
    <row r="12293" spans="37:40">
      <c r="AK12293" s="22"/>
      <c r="AL12293" s="22"/>
      <c r="AM12293" s="22"/>
      <c r="AN12293" s="22"/>
    </row>
    <row r="12294" spans="37:40">
      <c r="AK12294" s="22"/>
      <c r="AL12294" s="22"/>
      <c r="AM12294" s="22"/>
      <c r="AN12294" s="22"/>
    </row>
    <row r="12295" spans="37:40">
      <c r="AK12295" s="22"/>
      <c r="AL12295" s="22"/>
      <c r="AM12295" s="22"/>
      <c r="AN12295" s="22"/>
    </row>
    <row r="12296" spans="37:40">
      <c r="AK12296" s="22"/>
      <c r="AL12296" s="22"/>
      <c r="AM12296" s="22"/>
      <c r="AN12296" s="22"/>
    </row>
    <row r="12297" spans="37:40">
      <c r="AK12297" s="22"/>
      <c r="AL12297" s="22"/>
      <c r="AM12297" s="22"/>
      <c r="AN12297" s="22"/>
    </row>
    <row r="12298" spans="37:40">
      <c r="AK12298" s="22"/>
      <c r="AL12298" s="22"/>
      <c r="AM12298" s="22"/>
      <c r="AN12298" s="22"/>
    </row>
    <row r="12299" spans="37:40">
      <c r="AK12299" s="22"/>
      <c r="AL12299" s="22"/>
      <c r="AM12299" s="22"/>
      <c r="AN12299" s="22"/>
    </row>
    <row r="12300" spans="37:40">
      <c r="AK12300" s="22"/>
      <c r="AL12300" s="22"/>
      <c r="AM12300" s="22"/>
      <c r="AN12300" s="22"/>
    </row>
    <row r="12301" spans="37:40">
      <c r="AK12301" s="22"/>
      <c r="AL12301" s="22"/>
      <c r="AM12301" s="22"/>
      <c r="AN12301" s="22"/>
    </row>
    <row r="12302" spans="37:40">
      <c r="AK12302" s="22"/>
      <c r="AL12302" s="22"/>
      <c r="AM12302" s="22"/>
      <c r="AN12302" s="22"/>
    </row>
    <row r="12303" spans="37:40">
      <c r="AK12303" s="22"/>
      <c r="AL12303" s="22"/>
      <c r="AM12303" s="22"/>
      <c r="AN12303" s="22"/>
    </row>
    <row r="12304" spans="37:40">
      <c r="AK12304" s="22"/>
      <c r="AL12304" s="22"/>
      <c r="AM12304" s="22"/>
      <c r="AN12304" s="22"/>
    </row>
    <row r="12305" spans="37:40">
      <c r="AK12305" s="22"/>
      <c r="AL12305" s="22"/>
      <c r="AM12305" s="22"/>
      <c r="AN12305" s="22"/>
    </row>
    <row r="12306" spans="37:40">
      <c r="AK12306" s="22"/>
      <c r="AL12306" s="22"/>
      <c r="AM12306" s="22"/>
      <c r="AN12306" s="22"/>
    </row>
    <row r="12307" spans="37:40">
      <c r="AK12307" s="22"/>
      <c r="AL12307" s="22"/>
      <c r="AM12307" s="22"/>
      <c r="AN12307" s="22"/>
    </row>
    <row r="12308" spans="37:40">
      <c r="AK12308" s="22"/>
      <c r="AL12308" s="22"/>
      <c r="AM12308" s="22"/>
      <c r="AN12308" s="22"/>
    </row>
    <row r="12309" spans="37:40">
      <c r="AK12309" s="22"/>
      <c r="AL12309" s="22"/>
      <c r="AM12309" s="22"/>
      <c r="AN12309" s="22"/>
    </row>
    <row r="12310" spans="37:40">
      <c r="AK12310" s="22"/>
      <c r="AL12310" s="22"/>
      <c r="AM12310" s="22"/>
      <c r="AN12310" s="22"/>
    </row>
    <row r="12311" spans="37:40">
      <c r="AK12311" s="22"/>
      <c r="AL12311" s="22"/>
      <c r="AM12311" s="22"/>
      <c r="AN12311" s="22"/>
    </row>
    <row r="12312" spans="37:40">
      <c r="AK12312" s="22"/>
      <c r="AL12312" s="22"/>
      <c r="AM12312" s="22"/>
      <c r="AN12312" s="22"/>
    </row>
    <row r="12313" spans="37:40">
      <c r="AK12313" s="22"/>
      <c r="AL12313" s="22"/>
      <c r="AM12313" s="22"/>
      <c r="AN12313" s="22"/>
    </row>
    <row r="12314" spans="37:40">
      <c r="AK12314" s="22"/>
      <c r="AL12314" s="22"/>
      <c r="AM12314" s="22"/>
      <c r="AN12314" s="22"/>
    </row>
    <row r="12315" spans="37:40">
      <c r="AK12315" s="22"/>
      <c r="AL12315" s="22"/>
      <c r="AM12315" s="22"/>
      <c r="AN12315" s="22"/>
    </row>
    <row r="12316" spans="37:40">
      <c r="AK12316" s="22"/>
      <c r="AL12316" s="22"/>
      <c r="AM12316" s="22"/>
      <c r="AN12316" s="22"/>
    </row>
    <row r="12317" spans="37:40">
      <c r="AK12317" s="22"/>
      <c r="AL12317" s="22"/>
      <c r="AM12317" s="22"/>
      <c r="AN12317" s="22"/>
    </row>
    <row r="12318" spans="37:40">
      <c r="AK12318" s="22"/>
      <c r="AL12318" s="22"/>
      <c r="AM12318" s="22"/>
      <c r="AN12318" s="22"/>
    </row>
    <row r="12319" spans="37:40">
      <c r="AK12319" s="22"/>
      <c r="AL12319" s="22"/>
      <c r="AM12319" s="22"/>
      <c r="AN12319" s="22"/>
    </row>
    <row r="12320" spans="37:40">
      <c r="AK12320" s="22"/>
      <c r="AL12320" s="22"/>
      <c r="AM12320" s="22"/>
      <c r="AN12320" s="22"/>
    </row>
    <row r="12321" spans="37:40">
      <c r="AK12321" s="22"/>
      <c r="AL12321" s="22"/>
      <c r="AM12321" s="22"/>
      <c r="AN12321" s="22"/>
    </row>
    <row r="12322" spans="37:40">
      <c r="AK12322" s="22"/>
      <c r="AL12322" s="22"/>
      <c r="AM12322" s="22"/>
      <c r="AN12322" s="22"/>
    </row>
    <row r="12323" spans="37:40">
      <c r="AK12323" s="22"/>
      <c r="AL12323" s="22"/>
      <c r="AM12323" s="22"/>
      <c r="AN12323" s="22"/>
    </row>
    <row r="12324" spans="37:40">
      <c r="AK12324" s="22"/>
      <c r="AL12324" s="22"/>
      <c r="AM12324" s="22"/>
      <c r="AN12324" s="22"/>
    </row>
    <row r="12325" spans="37:40">
      <c r="AK12325" s="22"/>
      <c r="AL12325" s="22"/>
      <c r="AM12325" s="22"/>
      <c r="AN12325" s="22"/>
    </row>
    <row r="12326" spans="37:40">
      <c r="AK12326" s="22"/>
      <c r="AL12326" s="22"/>
      <c r="AM12326" s="22"/>
      <c r="AN12326" s="22"/>
    </row>
    <row r="12327" spans="37:40">
      <c r="AK12327" s="22"/>
      <c r="AL12327" s="22"/>
      <c r="AM12327" s="22"/>
      <c r="AN12327" s="22"/>
    </row>
    <row r="12328" spans="37:40">
      <c r="AK12328" s="22"/>
      <c r="AL12328" s="22"/>
      <c r="AM12328" s="22"/>
      <c r="AN12328" s="22"/>
    </row>
    <row r="12329" spans="37:40">
      <c r="AK12329" s="22"/>
      <c r="AL12329" s="22"/>
      <c r="AM12329" s="22"/>
      <c r="AN12329" s="22"/>
    </row>
    <row r="12330" spans="37:40">
      <c r="AK12330" s="22"/>
      <c r="AL12330" s="22"/>
      <c r="AM12330" s="22"/>
      <c r="AN12330" s="22"/>
    </row>
    <row r="12331" spans="37:40">
      <c r="AK12331" s="22"/>
      <c r="AL12331" s="22"/>
      <c r="AM12331" s="22"/>
      <c r="AN12331" s="22"/>
    </row>
    <row r="12332" spans="37:40">
      <c r="AK12332" s="22"/>
      <c r="AL12332" s="22"/>
      <c r="AM12332" s="22"/>
      <c r="AN12332" s="22"/>
    </row>
    <row r="12333" spans="37:40">
      <c r="AK12333" s="22"/>
      <c r="AL12333" s="22"/>
      <c r="AM12333" s="22"/>
      <c r="AN12333" s="22"/>
    </row>
    <row r="12334" spans="37:40">
      <c r="AK12334" s="22"/>
      <c r="AL12334" s="22"/>
      <c r="AM12334" s="22"/>
      <c r="AN12334" s="22"/>
    </row>
    <row r="12335" spans="37:40">
      <c r="AK12335" s="22"/>
      <c r="AL12335" s="22"/>
      <c r="AM12335" s="22"/>
      <c r="AN12335" s="22"/>
    </row>
    <row r="12336" spans="37:40">
      <c r="AK12336" s="22"/>
      <c r="AL12336" s="22"/>
      <c r="AM12336" s="22"/>
      <c r="AN12336" s="22"/>
    </row>
    <row r="12337" spans="37:40">
      <c r="AK12337" s="22"/>
      <c r="AL12337" s="22"/>
      <c r="AM12337" s="22"/>
      <c r="AN12337" s="22"/>
    </row>
    <row r="12338" spans="37:40">
      <c r="AK12338" s="22"/>
      <c r="AL12338" s="22"/>
      <c r="AM12338" s="22"/>
      <c r="AN12338" s="22"/>
    </row>
    <row r="12339" spans="37:40">
      <c r="AK12339" s="22"/>
      <c r="AL12339" s="22"/>
      <c r="AM12339" s="22"/>
      <c r="AN12339" s="22"/>
    </row>
    <row r="12340" spans="37:40">
      <c r="AK12340" s="22"/>
      <c r="AL12340" s="22"/>
      <c r="AM12340" s="22"/>
      <c r="AN12340" s="22"/>
    </row>
    <row r="12341" spans="37:40">
      <c r="AK12341" s="22"/>
      <c r="AL12341" s="22"/>
      <c r="AM12341" s="22"/>
      <c r="AN12341" s="22"/>
    </row>
    <row r="12342" spans="37:40">
      <c r="AK12342" s="22"/>
      <c r="AL12342" s="22"/>
      <c r="AM12342" s="22"/>
      <c r="AN12342" s="22"/>
    </row>
    <row r="12343" spans="37:40">
      <c r="AK12343" s="22"/>
      <c r="AL12343" s="22"/>
      <c r="AM12343" s="22"/>
      <c r="AN12343" s="22"/>
    </row>
    <row r="12344" spans="37:40">
      <c r="AK12344" s="22"/>
      <c r="AL12344" s="22"/>
      <c r="AM12344" s="22"/>
      <c r="AN12344" s="22"/>
    </row>
    <row r="12345" spans="37:40">
      <c r="AK12345" s="22"/>
      <c r="AL12345" s="22"/>
      <c r="AM12345" s="22"/>
      <c r="AN12345" s="22"/>
    </row>
    <row r="12346" spans="37:40">
      <c r="AK12346" s="22"/>
      <c r="AL12346" s="22"/>
      <c r="AM12346" s="22"/>
      <c r="AN12346" s="22"/>
    </row>
    <row r="12347" spans="37:40">
      <c r="AK12347" s="22"/>
      <c r="AL12347" s="22"/>
      <c r="AM12347" s="22"/>
      <c r="AN12347" s="22"/>
    </row>
    <row r="12348" spans="37:40">
      <c r="AK12348" s="22"/>
      <c r="AL12348" s="22"/>
      <c r="AM12348" s="22"/>
      <c r="AN12348" s="22"/>
    </row>
    <row r="12349" spans="37:40">
      <c r="AK12349" s="22"/>
      <c r="AL12349" s="22"/>
      <c r="AM12349" s="22"/>
      <c r="AN12349" s="22"/>
    </row>
    <row r="12350" spans="37:40">
      <c r="AK12350" s="22"/>
      <c r="AL12350" s="22"/>
      <c r="AM12350" s="22"/>
      <c r="AN12350" s="22"/>
    </row>
    <row r="12351" spans="37:40">
      <c r="AK12351" s="22"/>
      <c r="AL12351" s="22"/>
      <c r="AM12351" s="22"/>
      <c r="AN12351" s="22"/>
    </row>
    <row r="12352" spans="37:40">
      <c r="AK12352" s="22"/>
      <c r="AL12352" s="22"/>
      <c r="AM12352" s="22"/>
      <c r="AN12352" s="22"/>
    </row>
    <row r="12353" spans="37:40">
      <c r="AK12353" s="22"/>
      <c r="AL12353" s="22"/>
      <c r="AM12353" s="22"/>
      <c r="AN12353" s="22"/>
    </row>
    <row r="12354" spans="37:40">
      <c r="AK12354" s="22"/>
      <c r="AL12354" s="22"/>
      <c r="AM12354" s="22"/>
      <c r="AN12354" s="22"/>
    </row>
    <row r="12355" spans="37:40">
      <c r="AK12355" s="22"/>
      <c r="AL12355" s="22"/>
      <c r="AM12355" s="22"/>
      <c r="AN12355" s="22"/>
    </row>
    <row r="12356" spans="37:40">
      <c r="AK12356" s="22"/>
      <c r="AL12356" s="22"/>
      <c r="AM12356" s="22"/>
      <c r="AN12356" s="22"/>
    </row>
    <row r="12357" spans="37:40">
      <c r="AK12357" s="22"/>
      <c r="AL12357" s="22"/>
      <c r="AM12357" s="22"/>
      <c r="AN12357" s="22"/>
    </row>
    <row r="12358" spans="37:40">
      <c r="AK12358" s="22"/>
      <c r="AL12358" s="22"/>
      <c r="AM12358" s="22"/>
      <c r="AN12358" s="22"/>
    </row>
    <row r="12359" spans="37:40">
      <c r="AK12359" s="22"/>
      <c r="AL12359" s="22"/>
      <c r="AM12359" s="22"/>
      <c r="AN12359" s="22"/>
    </row>
    <row r="12360" spans="37:40">
      <c r="AK12360" s="22"/>
      <c r="AL12360" s="22"/>
      <c r="AM12360" s="22"/>
      <c r="AN12360" s="22"/>
    </row>
    <row r="12361" spans="37:40">
      <c r="AK12361" s="22"/>
      <c r="AL12361" s="22"/>
      <c r="AM12361" s="22"/>
      <c r="AN12361" s="22"/>
    </row>
    <row r="12362" spans="37:40">
      <c r="AK12362" s="22"/>
      <c r="AL12362" s="22"/>
      <c r="AM12362" s="22"/>
      <c r="AN12362" s="22"/>
    </row>
    <row r="12363" spans="37:40">
      <c r="AK12363" s="22"/>
      <c r="AL12363" s="22"/>
      <c r="AM12363" s="22"/>
      <c r="AN12363" s="22"/>
    </row>
    <row r="12364" spans="37:40">
      <c r="AK12364" s="22"/>
      <c r="AL12364" s="22"/>
      <c r="AM12364" s="22"/>
      <c r="AN12364" s="22"/>
    </row>
    <row r="12365" spans="37:40">
      <c r="AK12365" s="22"/>
      <c r="AL12365" s="22"/>
      <c r="AM12365" s="22"/>
      <c r="AN12365" s="22"/>
    </row>
    <row r="12366" spans="37:40">
      <c r="AK12366" s="22"/>
      <c r="AL12366" s="22"/>
      <c r="AM12366" s="22"/>
      <c r="AN12366" s="22"/>
    </row>
    <row r="12367" spans="37:40">
      <c r="AK12367" s="22"/>
      <c r="AL12367" s="22"/>
      <c r="AM12367" s="22"/>
      <c r="AN12367" s="22"/>
    </row>
    <row r="12368" spans="37:40">
      <c r="AK12368" s="22"/>
      <c r="AL12368" s="22"/>
      <c r="AM12368" s="22"/>
      <c r="AN12368" s="22"/>
    </row>
    <row r="12369" spans="37:40">
      <c r="AK12369" s="22"/>
      <c r="AL12369" s="22"/>
      <c r="AM12369" s="22"/>
      <c r="AN12369" s="22"/>
    </row>
    <row r="12370" spans="37:40">
      <c r="AK12370" s="22"/>
      <c r="AL12370" s="22"/>
      <c r="AM12370" s="22"/>
      <c r="AN12370" s="22"/>
    </row>
    <row r="12371" spans="37:40">
      <c r="AK12371" s="22"/>
      <c r="AL12371" s="22"/>
      <c r="AM12371" s="22"/>
      <c r="AN12371" s="22"/>
    </row>
    <row r="12372" spans="37:40">
      <c r="AK12372" s="22"/>
      <c r="AL12372" s="22"/>
      <c r="AM12372" s="22"/>
      <c r="AN12372" s="22"/>
    </row>
    <row r="12373" spans="37:40">
      <c r="AK12373" s="22"/>
      <c r="AL12373" s="22"/>
      <c r="AM12373" s="22"/>
      <c r="AN12373" s="22"/>
    </row>
    <row r="12374" spans="37:40">
      <c r="AK12374" s="22"/>
      <c r="AL12374" s="22"/>
      <c r="AM12374" s="22"/>
      <c r="AN12374" s="22"/>
    </row>
    <row r="12375" spans="37:40">
      <c r="AK12375" s="22"/>
      <c r="AL12375" s="22"/>
      <c r="AM12375" s="22"/>
      <c r="AN12375" s="22"/>
    </row>
    <row r="12376" spans="37:40">
      <c r="AK12376" s="22"/>
      <c r="AL12376" s="22"/>
      <c r="AM12376" s="22"/>
      <c r="AN12376" s="22"/>
    </row>
    <row r="12377" spans="37:40">
      <c r="AK12377" s="22"/>
      <c r="AL12377" s="22"/>
      <c r="AM12377" s="22"/>
      <c r="AN12377" s="22"/>
    </row>
    <row r="12378" spans="37:40">
      <c r="AK12378" s="22"/>
      <c r="AL12378" s="22"/>
      <c r="AM12378" s="22"/>
      <c r="AN12378" s="22"/>
    </row>
    <row r="12379" spans="37:40">
      <c r="AK12379" s="22"/>
      <c r="AL12379" s="22"/>
      <c r="AM12379" s="22"/>
      <c r="AN12379" s="22"/>
    </row>
    <row r="12380" spans="37:40">
      <c r="AK12380" s="22"/>
      <c r="AL12380" s="22"/>
      <c r="AM12380" s="22"/>
      <c r="AN12380" s="22"/>
    </row>
    <row r="12381" spans="37:40">
      <c r="AK12381" s="22"/>
      <c r="AL12381" s="22"/>
      <c r="AM12381" s="22"/>
      <c r="AN12381" s="22"/>
    </row>
    <row r="12382" spans="37:40">
      <c r="AK12382" s="22"/>
      <c r="AL12382" s="22"/>
      <c r="AM12382" s="22"/>
      <c r="AN12382" s="22"/>
    </row>
    <row r="12383" spans="37:40">
      <c r="AK12383" s="22"/>
      <c r="AL12383" s="22"/>
      <c r="AM12383" s="22"/>
      <c r="AN12383" s="22"/>
    </row>
    <row r="12384" spans="37:40">
      <c r="AK12384" s="22"/>
      <c r="AL12384" s="22"/>
      <c r="AM12384" s="22"/>
      <c r="AN12384" s="22"/>
    </row>
    <row r="12385" spans="37:40">
      <c r="AK12385" s="22"/>
      <c r="AL12385" s="22"/>
      <c r="AM12385" s="22"/>
      <c r="AN12385" s="22"/>
    </row>
    <row r="12386" spans="37:40">
      <c r="AK12386" s="22"/>
      <c r="AL12386" s="22"/>
      <c r="AM12386" s="22"/>
      <c r="AN12386" s="22"/>
    </row>
    <row r="12387" spans="37:40">
      <c r="AK12387" s="22"/>
      <c r="AL12387" s="22"/>
      <c r="AM12387" s="22"/>
      <c r="AN12387" s="22"/>
    </row>
    <row r="12388" spans="37:40">
      <c r="AK12388" s="22"/>
      <c r="AL12388" s="22"/>
      <c r="AM12388" s="22"/>
      <c r="AN12388" s="22"/>
    </row>
    <row r="12389" spans="37:40">
      <c r="AK12389" s="22"/>
      <c r="AL12389" s="22"/>
      <c r="AM12389" s="22"/>
      <c r="AN12389" s="22"/>
    </row>
    <row r="12390" spans="37:40">
      <c r="AK12390" s="22"/>
      <c r="AL12390" s="22"/>
      <c r="AM12390" s="22"/>
      <c r="AN12390" s="22"/>
    </row>
    <row r="12391" spans="37:40">
      <c r="AK12391" s="22"/>
      <c r="AL12391" s="22"/>
      <c r="AM12391" s="22"/>
      <c r="AN12391" s="22"/>
    </row>
    <row r="12392" spans="37:40">
      <c r="AK12392" s="22"/>
      <c r="AL12392" s="22"/>
      <c r="AM12392" s="22"/>
      <c r="AN12392" s="22"/>
    </row>
    <row r="12393" spans="37:40">
      <c r="AK12393" s="22"/>
      <c r="AL12393" s="22"/>
      <c r="AM12393" s="22"/>
      <c r="AN12393" s="22"/>
    </row>
    <row r="12394" spans="37:40">
      <c r="AK12394" s="22"/>
      <c r="AL12394" s="22"/>
      <c r="AM12394" s="22"/>
      <c r="AN12394" s="22"/>
    </row>
    <row r="12395" spans="37:40">
      <c r="AK12395" s="22"/>
      <c r="AL12395" s="22"/>
      <c r="AM12395" s="22"/>
      <c r="AN12395" s="22"/>
    </row>
    <row r="12396" spans="37:40">
      <c r="AK12396" s="22"/>
      <c r="AL12396" s="22"/>
      <c r="AM12396" s="22"/>
      <c r="AN12396" s="22"/>
    </row>
    <row r="12397" spans="37:40">
      <c r="AK12397" s="22"/>
      <c r="AL12397" s="22"/>
      <c r="AM12397" s="22"/>
      <c r="AN12397" s="22"/>
    </row>
    <row r="12398" spans="37:40">
      <c r="AK12398" s="22"/>
      <c r="AL12398" s="22"/>
      <c r="AM12398" s="22"/>
      <c r="AN12398" s="22"/>
    </row>
    <row r="12399" spans="37:40">
      <c r="AK12399" s="22"/>
      <c r="AL12399" s="22"/>
      <c r="AM12399" s="22"/>
      <c r="AN12399" s="22"/>
    </row>
    <row r="12400" spans="37:40">
      <c r="AK12400" s="22"/>
      <c r="AL12400" s="22"/>
      <c r="AM12400" s="22"/>
      <c r="AN12400" s="22"/>
    </row>
    <row r="12401" spans="37:40">
      <c r="AK12401" s="22"/>
      <c r="AL12401" s="22"/>
      <c r="AM12401" s="22"/>
      <c r="AN12401" s="22"/>
    </row>
    <row r="12402" spans="37:40">
      <c r="AK12402" s="22"/>
      <c r="AL12402" s="22"/>
      <c r="AM12402" s="22"/>
      <c r="AN12402" s="22"/>
    </row>
    <row r="12403" spans="37:40">
      <c r="AK12403" s="22"/>
      <c r="AL12403" s="22"/>
      <c r="AM12403" s="22"/>
      <c r="AN12403" s="22"/>
    </row>
    <row r="12404" spans="37:40">
      <c r="AK12404" s="22"/>
      <c r="AL12404" s="22"/>
      <c r="AM12404" s="22"/>
      <c r="AN12404" s="22"/>
    </row>
    <row r="12405" spans="37:40">
      <c r="AK12405" s="22"/>
      <c r="AL12405" s="22"/>
      <c r="AM12405" s="22"/>
      <c r="AN12405" s="22"/>
    </row>
    <row r="12406" spans="37:40">
      <c r="AK12406" s="22"/>
      <c r="AL12406" s="22"/>
      <c r="AM12406" s="22"/>
      <c r="AN12406" s="22"/>
    </row>
    <row r="12407" spans="37:40">
      <c r="AK12407" s="22"/>
      <c r="AL12407" s="22"/>
      <c r="AM12407" s="22"/>
      <c r="AN12407" s="22"/>
    </row>
    <row r="12408" spans="37:40">
      <c r="AK12408" s="22"/>
      <c r="AL12408" s="22"/>
      <c r="AM12408" s="22"/>
      <c r="AN12408" s="22"/>
    </row>
    <row r="12409" spans="37:40">
      <c r="AK12409" s="22"/>
      <c r="AL12409" s="22"/>
      <c r="AM12409" s="22"/>
      <c r="AN12409" s="22"/>
    </row>
    <row r="12410" spans="37:40">
      <c r="AK12410" s="22"/>
      <c r="AL12410" s="22"/>
      <c r="AM12410" s="22"/>
      <c r="AN12410" s="22"/>
    </row>
    <row r="12411" spans="37:40">
      <c r="AK12411" s="22"/>
      <c r="AL12411" s="22"/>
      <c r="AM12411" s="22"/>
      <c r="AN12411" s="22"/>
    </row>
    <row r="12412" spans="37:40">
      <c r="AK12412" s="22"/>
      <c r="AL12412" s="22"/>
      <c r="AM12412" s="22"/>
      <c r="AN12412" s="22"/>
    </row>
    <row r="12413" spans="37:40">
      <c r="AK12413" s="22"/>
      <c r="AL12413" s="22"/>
      <c r="AM12413" s="22"/>
      <c r="AN12413" s="22"/>
    </row>
    <row r="12414" spans="37:40">
      <c r="AK12414" s="22"/>
      <c r="AL12414" s="22"/>
      <c r="AM12414" s="22"/>
      <c r="AN12414" s="22"/>
    </row>
    <row r="12415" spans="37:40">
      <c r="AK12415" s="22"/>
      <c r="AL12415" s="22"/>
      <c r="AM12415" s="22"/>
      <c r="AN12415" s="22"/>
    </row>
    <row r="12416" spans="37:40">
      <c r="AK12416" s="22"/>
      <c r="AL12416" s="22"/>
      <c r="AM12416" s="22"/>
      <c r="AN12416" s="22"/>
    </row>
    <row r="12417" spans="37:40">
      <c r="AK12417" s="22"/>
      <c r="AL12417" s="22"/>
      <c r="AM12417" s="22"/>
      <c r="AN12417" s="22"/>
    </row>
    <row r="12418" spans="37:40">
      <c r="AK12418" s="22"/>
      <c r="AL12418" s="22"/>
      <c r="AM12418" s="22"/>
      <c r="AN12418" s="22"/>
    </row>
    <row r="12419" spans="37:40">
      <c r="AK12419" s="22"/>
      <c r="AL12419" s="22"/>
      <c r="AM12419" s="22"/>
      <c r="AN12419" s="22"/>
    </row>
    <row r="12420" spans="37:40">
      <c r="AK12420" s="22"/>
      <c r="AL12420" s="22"/>
      <c r="AM12420" s="22"/>
      <c r="AN12420" s="22"/>
    </row>
    <row r="12421" spans="37:40">
      <c r="AK12421" s="22"/>
      <c r="AL12421" s="22"/>
      <c r="AM12421" s="22"/>
      <c r="AN12421" s="22"/>
    </row>
    <row r="12422" spans="37:40">
      <c r="AK12422" s="22"/>
      <c r="AL12422" s="22"/>
      <c r="AM12422" s="22"/>
      <c r="AN12422" s="22"/>
    </row>
    <row r="12423" spans="37:40">
      <c r="AK12423" s="22"/>
      <c r="AL12423" s="22"/>
      <c r="AM12423" s="22"/>
      <c r="AN12423" s="22"/>
    </row>
    <row r="12424" spans="37:40">
      <c r="AK12424" s="22"/>
      <c r="AL12424" s="22"/>
      <c r="AM12424" s="22"/>
      <c r="AN12424" s="22"/>
    </row>
    <row r="12425" spans="37:40">
      <c r="AK12425" s="22"/>
      <c r="AL12425" s="22"/>
      <c r="AM12425" s="22"/>
      <c r="AN12425" s="22"/>
    </row>
    <row r="12426" spans="37:40">
      <c r="AK12426" s="22"/>
      <c r="AL12426" s="22"/>
      <c r="AM12426" s="22"/>
      <c r="AN12426" s="22"/>
    </row>
    <row r="12427" spans="37:40">
      <c r="AK12427" s="22"/>
      <c r="AL12427" s="22"/>
      <c r="AM12427" s="22"/>
      <c r="AN12427" s="22"/>
    </row>
    <row r="12428" spans="37:40">
      <c r="AK12428" s="22"/>
      <c r="AL12428" s="22"/>
      <c r="AM12428" s="22"/>
      <c r="AN12428" s="22"/>
    </row>
    <row r="12429" spans="37:40">
      <c r="AK12429" s="22"/>
      <c r="AL12429" s="22"/>
      <c r="AM12429" s="22"/>
      <c r="AN12429" s="22"/>
    </row>
    <row r="12430" spans="37:40">
      <c r="AK12430" s="22"/>
      <c r="AL12430" s="22"/>
      <c r="AM12430" s="22"/>
      <c r="AN12430" s="22"/>
    </row>
    <row r="12431" spans="37:40">
      <c r="AK12431" s="22"/>
      <c r="AL12431" s="22"/>
      <c r="AM12431" s="22"/>
      <c r="AN12431" s="22"/>
    </row>
    <row r="12432" spans="37:40">
      <c r="AK12432" s="22"/>
      <c r="AL12432" s="22"/>
      <c r="AM12432" s="22"/>
      <c r="AN12432" s="22"/>
    </row>
    <row r="12433" spans="37:40">
      <c r="AK12433" s="22"/>
      <c r="AL12433" s="22"/>
      <c r="AM12433" s="22"/>
      <c r="AN12433" s="22"/>
    </row>
    <row r="12434" spans="37:40">
      <c r="AK12434" s="22"/>
      <c r="AL12434" s="22"/>
      <c r="AM12434" s="22"/>
      <c r="AN12434" s="22"/>
    </row>
    <row r="12435" spans="37:40">
      <c r="AK12435" s="22"/>
      <c r="AL12435" s="22"/>
      <c r="AM12435" s="22"/>
      <c r="AN12435" s="22"/>
    </row>
    <row r="12436" spans="37:40">
      <c r="AK12436" s="22"/>
      <c r="AL12436" s="22"/>
      <c r="AM12436" s="22"/>
      <c r="AN12436" s="22"/>
    </row>
    <row r="12437" spans="37:40">
      <c r="AK12437" s="22"/>
      <c r="AL12437" s="22"/>
      <c r="AM12437" s="22"/>
      <c r="AN12437" s="22"/>
    </row>
    <row r="12438" spans="37:40">
      <c r="AK12438" s="22"/>
      <c r="AL12438" s="22"/>
      <c r="AM12438" s="22"/>
      <c r="AN12438" s="22"/>
    </row>
    <row r="12439" spans="37:40">
      <c r="AK12439" s="22"/>
      <c r="AL12439" s="22"/>
      <c r="AM12439" s="22"/>
      <c r="AN12439" s="22"/>
    </row>
    <row r="12440" spans="37:40">
      <c r="AK12440" s="22"/>
      <c r="AL12440" s="22"/>
      <c r="AM12440" s="22"/>
      <c r="AN12440" s="22"/>
    </row>
    <row r="12441" spans="37:40">
      <c r="AK12441" s="22"/>
      <c r="AL12441" s="22"/>
      <c r="AM12441" s="22"/>
      <c r="AN12441" s="22"/>
    </row>
    <row r="12442" spans="37:40">
      <c r="AK12442" s="22"/>
      <c r="AL12442" s="22"/>
      <c r="AM12442" s="22"/>
      <c r="AN12442" s="22"/>
    </row>
    <row r="12443" spans="37:40">
      <c r="AK12443" s="22"/>
      <c r="AL12443" s="22"/>
      <c r="AM12443" s="22"/>
      <c r="AN12443" s="22"/>
    </row>
    <row r="12444" spans="37:40">
      <c r="AK12444" s="22"/>
      <c r="AL12444" s="22"/>
      <c r="AM12444" s="22"/>
      <c r="AN12444" s="22"/>
    </row>
    <row r="12445" spans="37:40">
      <c r="AK12445" s="22"/>
      <c r="AL12445" s="22"/>
      <c r="AM12445" s="22"/>
      <c r="AN12445" s="22"/>
    </row>
    <row r="12446" spans="37:40">
      <c r="AK12446" s="22"/>
      <c r="AL12446" s="22"/>
      <c r="AM12446" s="22"/>
      <c r="AN12446" s="22"/>
    </row>
    <row r="12447" spans="37:40">
      <c r="AK12447" s="22"/>
      <c r="AL12447" s="22"/>
      <c r="AM12447" s="22"/>
      <c r="AN12447" s="22"/>
    </row>
    <row r="12448" spans="37:40">
      <c r="AK12448" s="22"/>
      <c r="AL12448" s="22"/>
      <c r="AM12448" s="22"/>
      <c r="AN12448" s="22"/>
    </row>
    <row r="12449" spans="37:40">
      <c r="AK12449" s="22"/>
      <c r="AL12449" s="22"/>
      <c r="AM12449" s="22"/>
      <c r="AN12449" s="22"/>
    </row>
    <row r="12450" spans="37:40">
      <c r="AK12450" s="22"/>
      <c r="AL12450" s="22"/>
      <c r="AM12450" s="22"/>
      <c r="AN12450" s="22"/>
    </row>
    <row r="12451" spans="37:40">
      <c r="AK12451" s="22"/>
      <c r="AL12451" s="22"/>
      <c r="AM12451" s="22"/>
      <c r="AN12451" s="22"/>
    </row>
    <row r="12452" spans="37:40">
      <c r="AK12452" s="22"/>
      <c r="AL12452" s="22"/>
      <c r="AM12452" s="22"/>
      <c r="AN12452" s="22"/>
    </row>
    <row r="12453" spans="37:40">
      <c r="AK12453" s="22"/>
      <c r="AL12453" s="22"/>
      <c r="AM12453" s="22"/>
      <c r="AN12453" s="22"/>
    </row>
    <row r="12454" spans="37:40">
      <c r="AK12454" s="22"/>
      <c r="AL12454" s="22"/>
      <c r="AM12454" s="22"/>
      <c r="AN12454" s="22"/>
    </row>
    <row r="12455" spans="37:40">
      <c r="AK12455" s="22"/>
      <c r="AL12455" s="22"/>
      <c r="AM12455" s="22"/>
      <c r="AN12455" s="22"/>
    </row>
    <row r="12456" spans="37:40">
      <c r="AK12456" s="22"/>
      <c r="AL12456" s="22"/>
      <c r="AM12456" s="22"/>
      <c r="AN12456" s="22"/>
    </row>
    <row r="12457" spans="37:40">
      <c r="AK12457" s="22"/>
      <c r="AL12457" s="22"/>
      <c r="AM12457" s="22"/>
      <c r="AN12457" s="22"/>
    </row>
    <row r="12458" spans="37:40">
      <c r="AK12458" s="22"/>
      <c r="AL12458" s="22"/>
      <c r="AM12458" s="22"/>
      <c r="AN12458" s="22"/>
    </row>
    <row r="12459" spans="37:40">
      <c r="AK12459" s="22"/>
      <c r="AL12459" s="22"/>
      <c r="AM12459" s="22"/>
      <c r="AN12459" s="22"/>
    </row>
    <row r="12460" spans="37:40">
      <c r="AK12460" s="22"/>
      <c r="AL12460" s="22"/>
      <c r="AM12460" s="22"/>
      <c r="AN12460" s="22"/>
    </row>
    <row r="12461" spans="37:40">
      <c r="AK12461" s="22"/>
      <c r="AL12461" s="22"/>
      <c r="AM12461" s="22"/>
      <c r="AN12461" s="22"/>
    </row>
    <row r="12462" spans="37:40">
      <c r="AK12462" s="22"/>
      <c r="AL12462" s="22"/>
      <c r="AM12462" s="22"/>
      <c r="AN12462" s="22"/>
    </row>
    <row r="12463" spans="37:40">
      <c r="AK12463" s="22"/>
      <c r="AL12463" s="22"/>
      <c r="AM12463" s="22"/>
      <c r="AN12463" s="22"/>
    </row>
    <row r="12464" spans="37:40">
      <c r="AK12464" s="22"/>
      <c r="AL12464" s="22"/>
      <c r="AM12464" s="22"/>
      <c r="AN12464" s="22"/>
    </row>
    <row r="12465" spans="37:40">
      <c r="AK12465" s="22"/>
      <c r="AL12465" s="22"/>
      <c r="AM12465" s="22"/>
      <c r="AN12465" s="22"/>
    </row>
    <row r="12466" spans="37:40">
      <c r="AK12466" s="22"/>
      <c r="AL12466" s="22"/>
      <c r="AM12466" s="22"/>
      <c r="AN12466" s="22"/>
    </row>
    <row r="12467" spans="37:40">
      <c r="AK12467" s="22"/>
      <c r="AL12467" s="22"/>
      <c r="AM12467" s="22"/>
      <c r="AN12467" s="22"/>
    </row>
    <row r="12468" spans="37:40">
      <c r="AK12468" s="22"/>
      <c r="AL12468" s="22"/>
      <c r="AM12468" s="22"/>
      <c r="AN12468" s="22"/>
    </row>
    <row r="12469" spans="37:40">
      <c r="AK12469" s="22"/>
      <c r="AL12469" s="22"/>
      <c r="AM12469" s="22"/>
      <c r="AN12469" s="22"/>
    </row>
    <row r="12470" spans="37:40">
      <c r="AK12470" s="22"/>
      <c r="AL12470" s="22"/>
      <c r="AM12470" s="22"/>
      <c r="AN12470" s="22"/>
    </row>
    <row r="12471" spans="37:40">
      <c r="AK12471" s="22"/>
      <c r="AL12471" s="22"/>
      <c r="AM12471" s="22"/>
      <c r="AN12471" s="22"/>
    </row>
    <row r="12472" spans="37:40">
      <c r="AK12472" s="22"/>
      <c r="AL12472" s="22"/>
      <c r="AM12472" s="22"/>
      <c r="AN12472" s="22"/>
    </row>
    <row r="12473" spans="37:40">
      <c r="AK12473" s="22"/>
      <c r="AL12473" s="22"/>
      <c r="AM12473" s="22"/>
      <c r="AN12473" s="22"/>
    </row>
    <row r="12474" spans="37:40">
      <c r="AK12474" s="22"/>
      <c r="AL12474" s="22"/>
      <c r="AM12474" s="22"/>
      <c r="AN12474" s="22"/>
    </row>
    <row r="12475" spans="37:40">
      <c r="AK12475" s="22"/>
      <c r="AL12475" s="22"/>
      <c r="AM12475" s="22"/>
      <c r="AN12475" s="22"/>
    </row>
    <row r="12476" spans="37:40">
      <c r="AK12476" s="22"/>
      <c r="AL12476" s="22"/>
      <c r="AM12476" s="22"/>
      <c r="AN12476" s="22"/>
    </row>
    <row r="12477" spans="37:40">
      <c r="AK12477" s="22"/>
      <c r="AL12477" s="22"/>
      <c r="AM12477" s="22"/>
      <c r="AN12477" s="22"/>
    </row>
    <row r="12478" spans="37:40">
      <c r="AK12478" s="22"/>
      <c r="AL12478" s="22"/>
      <c r="AM12478" s="22"/>
      <c r="AN12478" s="22"/>
    </row>
    <row r="12479" spans="37:40">
      <c r="AK12479" s="22"/>
      <c r="AL12479" s="22"/>
      <c r="AM12479" s="22"/>
      <c r="AN12479" s="22"/>
    </row>
    <row r="12480" spans="37:40">
      <c r="AK12480" s="22"/>
      <c r="AL12480" s="22"/>
      <c r="AM12480" s="22"/>
      <c r="AN12480" s="22"/>
    </row>
    <row r="12481" spans="37:40">
      <c r="AK12481" s="22"/>
      <c r="AL12481" s="22"/>
      <c r="AM12481" s="22"/>
      <c r="AN12481" s="22"/>
    </row>
    <row r="12482" spans="37:40">
      <c r="AK12482" s="22"/>
      <c r="AL12482" s="22"/>
      <c r="AM12482" s="22"/>
      <c r="AN12482" s="22"/>
    </row>
    <row r="12483" spans="37:40">
      <c r="AK12483" s="22"/>
      <c r="AL12483" s="22"/>
      <c r="AM12483" s="22"/>
      <c r="AN12483" s="22"/>
    </row>
    <row r="12484" spans="37:40">
      <c r="AK12484" s="22"/>
      <c r="AL12484" s="22"/>
      <c r="AM12484" s="22"/>
      <c r="AN12484" s="22"/>
    </row>
    <row r="12485" spans="37:40">
      <c r="AK12485" s="22"/>
      <c r="AL12485" s="22"/>
      <c r="AM12485" s="22"/>
      <c r="AN12485" s="22"/>
    </row>
    <row r="12486" spans="37:40">
      <c r="AK12486" s="22"/>
      <c r="AL12486" s="22"/>
      <c r="AM12486" s="22"/>
      <c r="AN12486" s="22"/>
    </row>
    <row r="12487" spans="37:40">
      <c r="AK12487" s="22"/>
      <c r="AL12487" s="22"/>
      <c r="AM12487" s="22"/>
      <c r="AN12487" s="22"/>
    </row>
    <row r="12488" spans="37:40">
      <c r="AK12488" s="22"/>
      <c r="AL12488" s="22"/>
      <c r="AM12488" s="22"/>
      <c r="AN12488" s="22"/>
    </row>
    <row r="12489" spans="37:40">
      <c r="AK12489" s="22"/>
      <c r="AL12489" s="22"/>
      <c r="AM12489" s="22"/>
      <c r="AN12489" s="22"/>
    </row>
    <row r="12490" spans="37:40">
      <c r="AK12490" s="22"/>
      <c r="AL12490" s="22"/>
      <c r="AM12490" s="22"/>
      <c r="AN12490" s="22"/>
    </row>
    <row r="12491" spans="37:40">
      <c r="AK12491" s="22"/>
      <c r="AL12491" s="22"/>
      <c r="AM12491" s="22"/>
      <c r="AN12491" s="22"/>
    </row>
    <row r="12492" spans="37:40">
      <c r="AK12492" s="22"/>
      <c r="AL12492" s="22"/>
      <c r="AM12492" s="22"/>
      <c r="AN12492" s="22"/>
    </row>
    <row r="12493" spans="37:40">
      <c r="AK12493" s="22"/>
      <c r="AL12493" s="22"/>
      <c r="AM12493" s="22"/>
      <c r="AN12493" s="22"/>
    </row>
    <row r="12494" spans="37:40">
      <c r="AK12494" s="22"/>
      <c r="AL12494" s="22"/>
      <c r="AM12494" s="22"/>
      <c r="AN12494" s="22"/>
    </row>
    <row r="12495" spans="37:40">
      <c r="AK12495" s="22"/>
      <c r="AL12495" s="22"/>
      <c r="AM12495" s="22"/>
      <c r="AN12495" s="22"/>
    </row>
    <row r="12496" spans="37:40">
      <c r="AK12496" s="22"/>
      <c r="AL12496" s="22"/>
      <c r="AM12496" s="22"/>
      <c r="AN12496" s="22"/>
    </row>
    <row r="12497" spans="37:40">
      <c r="AK12497" s="22"/>
      <c r="AL12497" s="22"/>
      <c r="AM12497" s="22"/>
      <c r="AN12497" s="22"/>
    </row>
    <row r="12498" spans="37:40">
      <c r="AK12498" s="22"/>
      <c r="AL12498" s="22"/>
      <c r="AM12498" s="22"/>
      <c r="AN12498" s="22"/>
    </row>
    <row r="12499" spans="37:40">
      <c r="AK12499" s="22"/>
      <c r="AL12499" s="22"/>
      <c r="AM12499" s="22"/>
      <c r="AN12499" s="22"/>
    </row>
    <row r="12500" spans="37:40">
      <c r="AK12500" s="22"/>
      <c r="AL12500" s="22"/>
      <c r="AM12500" s="22"/>
      <c r="AN12500" s="22"/>
    </row>
    <row r="12501" spans="37:40">
      <c r="AK12501" s="22"/>
      <c r="AL12501" s="22"/>
      <c r="AM12501" s="22"/>
      <c r="AN12501" s="22"/>
    </row>
    <row r="12502" spans="37:40">
      <c r="AK12502" s="22"/>
      <c r="AL12502" s="22"/>
      <c r="AM12502" s="22"/>
      <c r="AN12502" s="22"/>
    </row>
    <row r="12503" spans="37:40">
      <c r="AK12503" s="22"/>
      <c r="AL12503" s="22"/>
      <c r="AM12503" s="22"/>
      <c r="AN12503" s="22"/>
    </row>
    <row r="12504" spans="37:40">
      <c r="AK12504" s="22"/>
      <c r="AL12504" s="22"/>
      <c r="AM12504" s="22"/>
      <c r="AN12504" s="22"/>
    </row>
    <row r="12505" spans="37:40">
      <c r="AK12505" s="22"/>
      <c r="AL12505" s="22"/>
      <c r="AM12505" s="22"/>
      <c r="AN12505" s="22"/>
    </row>
    <row r="12506" spans="37:40">
      <c r="AK12506" s="22"/>
      <c r="AL12506" s="22"/>
      <c r="AM12506" s="22"/>
      <c r="AN12506" s="22"/>
    </row>
    <row r="12507" spans="37:40">
      <c r="AK12507" s="22"/>
      <c r="AL12507" s="22"/>
      <c r="AM12507" s="22"/>
      <c r="AN12507" s="22"/>
    </row>
    <row r="12508" spans="37:40">
      <c r="AK12508" s="22"/>
      <c r="AL12508" s="22"/>
      <c r="AM12508" s="22"/>
      <c r="AN12508" s="22"/>
    </row>
    <row r="12509" spans="37:40">
      <c r="AK12509" s="22"/>
      <c r="AL12509" s="22"/>
      <c r="AM12509" s="22"/>
      <c r="AN12509" s="22"/>
    </row>
    <row r="12510" spans="37:40">
      <c r="AK12510" s="22"/>
      <c r="AL12510" s="22"/>
      <c r="AM12510" s="22"/>
      <c r="AN12510" s="22"/>
    </row>
    <row r="12511" spans="37:40">
      <c r="AK12511" s="22"/>
      <c r="AL12511" s="22"/>
      <c r="AM12511" s="22"/>
      <c r="AN12511" s="22"/>
    </row>
    <row r="12512" spans="37:40">
      <c r="AK12512" s="22"/>
      <c r="AL12512" s="22"/>
      <c r="AM12512" s="22"/>
      <c r="AN12512" s="22"/>
    </row>
    <row r="12513" spans="37:40">
      <c r="AK12513" s="22"/>
      <c r="AL12513" s="22"/>
      <c r="AM12513" s="22"/>
      <c r="AN12513" s="22"/>
    </row>
    <row r="12514" spans="37:40">
      <c r="AK12514" s="22"/>
      <c r="AL12514" s="22"/>
      <c r="AM12514" s="22"/>
      <c r="AN12514" s="22"/>
    </row>
    <row r="12515" spans="37:40">
      <c r="AK12515" s="22"/>
      <c r="AL12515" s="22"/>
      <c r="AM12515" s="22"/>
      <c r="AN12515" s="22"/>
    </row>
    <row r="12516" spans="37:40">
      <c r="AK12516" s="22"/>
      <c r="AL12516" s="22"/>
      <c r="AM12516" s="22"/>
      <c r="AN12516" s="22"/>
    </row>
    <row r="12517" spans="37:40">
      <c r="AK12517" s="22"/>
      <c r="AL12517" s="22"/>
      <c r="AM12517" s="22"/>
      <c r="AN12517" s="22"/>
    </row>
    <row r="12518" spans="37:40">
      <c r="AK12518" s="22"/>
      <c r="AL12518" s="22"/>
      <c r="AM12518" s="22"/>
      <c r="AN12518" s="22"/>
    </row>
    <row r="12519" spans="37:40">
      <c r="AK12519" s="22"/>
      <c r="AL12519" s="22"/>
      <c r="AM12519" s="22"/>
      <c r="AN12519" s="22"/>
    </row>
    <row r="12520" spans="37:40">
      <c r="AK12520" s="22"/>
      <c r="AL12520" s="22"/>
      <c r="AM12520" s="22"/>
      <c r="AN12520" s="22"/>
    </row>
    <row r="12521" spans="37:40">
      <c r="AK12521" s="22"/>
      <c r="AL12521" s="22"/>
      <c r="AM12521" s="22"/>
      <c r="AN12521" s="22"/>
    </row>
    <row r="12522" spans="37:40">
      <c r="AK12522" s="22"/>
      <c r="AL12522" s="22"/>
      <c r="AM12522" s="22"/>
      <c r="AN12522" s="22"/>
    </row>
    <row r="12523" spans="37:40">
      <c r="AK12523" s="22"/>
      <c r="AL12523" s="22"/>
      <c r="AM12523" s="22"/>
      <c r="AN12523" s="22"/>
    </row>
    <row r="12524" spans="37:40">
      <c r="AK12524" s="22"/>
      <c r="AL12524" s="22"/>
      <c r="AM12524" s="22"/>
      <c r="AN12524" s="22"/>
    </row>
    <row r="12525" spans="37:40">
      <c r="AK12525" s="22"/>
      <c r="AL12525" s="22"/>
      <c r="AM12525" s="22"/>
      <c r="AN12525" s="22"/>
    </row>
    <row r="12526" spans="37:40">
      <c r="AK12526" s="22"/>
      <c r="AL12526" s="22"/>
      <c r="AM12526" s="22"/>
      <c r="AN12526" s="22"/>
    </row>
    <row r="12527" spans="37:40">
      <c r="AK12527" s="22"/>
      <c r="AL12527" s="22"/>
      <c r="AM12527" s="22"/>
      <c r="AN12527" s="22"/>
    </row>
    <row r="12528" spans="37:40">
      <c r="AK12528" s="22"/>
      <c r="AL12528" s="22"/>
      <c r="AM12528" s="22"/>
      <c r="AN12528" s="22"/>
    </row>
    <row r="12529" spans="37:40">
      <c r="AK12529" s="22"/>
      <c r="AL12529" s="22"/>
      <c r="AM12529" s="22"/>
      <c r="AN12529" s="22"/>
    </row>
    <row r="12530" spans="37:40">
      <c r="AK12530" s="22"/>
      <c r="AL12530" s="22"/>
      <c r="AM12530" s="22"/>
      <c r="AN12530" s="22"/>
    </row>
    <row r="12531" spans="37:40">
      <c r="AK12531" s="22"/>
      <c r="AL12531" s="22"/>
      <c r="AM12531" s="22"/>
      <c r="AN12531" s="22"/>
    </row>
    <row r="12532" spans="37:40">
      <c r="AK12532" s="22"/>
      <c r="AL12532" s="22"/>
      <c r="AM12532" s="22"/>
      <c r="AN12532" s="22"/>
    </row>
    <row r="12533" spans="37:40">
      <c r="AK12533" s="22"/>
      <c r="AL12533" s="22"/>
      <c r="AM12533" s="22"/>
      <c r="AN12533" s="22"/>
    </row>
    <row r="12534" spans="37:40">
      <c r="AK12534" s="22"/>
      <c r="AL12534" s="22"/>
      <c r="AM12534" s="22"/>
      <c r="AN12534" s="22"/>
    </row>
    <row r="12535" spans="37:40">
      <c r="AK12535" s="22"/>
      <c r="AL12535" s="22"/>
      <c r="AM12535" s="22"/>
      <c r="AN12535" s="22"/>
    </row>
    <row r="12536" spans="37:40">
      <c r="AK12536" s="22"/>
      <c r="AL12536" s="22"/>
      <c r="AM12536" s="22"/>
      <c r="AN12536" s="22"/>
    </row>
    <row r="12537" spans="37:40">
      <c r="AK12537" s="22"/>
      <c r="AL12537" s="22"/>
      <c r="AM12537" s="22"/>
      <c r="AN12537" s="22"/>
    </row>
    <row r="12538" spans="37:40">
      <c r="AK12538" s="22"/>
      <c r="AL12538" s="22"/>
      <c r="AM12538" s="22"/>
      <c r="AN12538" s="22"/>
    </row>
    <row r="12539" spans="37:40">
      <c r="AK12539" s="22"/>
      <c r="AL12539" s="22"/>
      <c r="AM12539" s="22"/>
      <c r="AN12539" s="22"/>
    </row>
    <row r="12540" spans="37:40">
      <c r="AK12540" s="22"/>
      <c r="AL12540" s="22"/>
      <c r="AM12540" s="22"/>
      <c r="AN12540" s="22"/>
    </row>
    <row r="12541" spans="37:40">
      <c r="AK12541" s="22"/>
      <c r="AL12541" s="22"/>
      <c r="AM12541" s="22"/>
      <c r="AN12541" s="22"/>
    </row>
    <row r="12542" spans="37:40">
      <c r="AK12542" s="22"/>
      <c r="AL12542" s="22"/>
      <c r="AM12542" s="22"/>
      <c r="AN12542" s="22"/>
    </row>
    <row r="12543" spans="37:40">
      <c r="AK12543" s="22"/>
      <c r="AL12543" s="22"/>
      <c r="AM12543" s="22"/>
      <c r="AN12543" s="22"/>
    </row>
    <row r="12544" spans="37:40">
      <c r="AK12544" s="22"/>
      <c r="AL12544" s="22"/>
      <c r="AM12544" s="22"/>
      <c r="AN12544" s="22"/>
    </row>
    <row r="12545" spans="37:40">
      <c r="AK12545" s="22"/>
      <c r="AL12545" s="22"/>
      <c r="AM12545" s="22"/>
      <c r="AN12545" s="22"/>
    </row>
    <row r="12546" spans="37:40">
      <c r="AK12546" s="22"/>
      <c r="AL12546" s="22"/>
      <c r="AM12546" s="22"/>
      <c r="AN12546" s="22"/>
    </row>
    <row r="12547" spans="37:40">
      <c r="AK12547" s="22"/>
      <c r="AL12547" s="22"/>
      <c r="AM12547" s="22"/>
      <c r="AN12547" s="22"/>
    </row>
    <row r="12548" spans="37:40">
      <c r="AK12548" s="22"/>
      <c r="AL12548" s="22"/>
      <c r="AM12548" s="22"/>
      <c r="AN12548" s="22"/>
    </row>
    <row r="12549" spans="37:40">
      <c r="AK12549" s="22"/>
      <c r="AL12549" s="22"/>
      <c r="AM12549" s="22"/>
      <c r="AN12549" s="22"/>
    </row>
    <row r="12550" spans="37:40">
      <c r="AK12550" s="22"/>
      <c r="AL12550" s="22"/>
      <c r="AM12550" s="22"/>
      <c r="AN12550" s="22"/>
    </row>
    <row r="12551" spans="37:40">
      <c r="AK12551" s="22"/>
      <c r="AL12551" s="22"/>
      <c r="AM12551" s="22"/>
      <c r="AN12551" s="22"/>
    </row>
    <row r="12552" spans="37:40">
      <c r="AK12552" s="22"/>
      <c r="AL12552" s="22"/>
      <c r="AM12552" s="22"/>
      <c r="AN12552" s="22"/>
    </row>
    <row r="12553" spans="37:40">
      <c r="AK12553" s="22"/>
      <c r="AL12553" s="22"/>
      <c r="AM12553" s="22"/>
      <c r="AN12553" s="22"/>
    </row>
    <row r="12554" spans="37:40">
      <c r="AK12554" s="22"/>
      <c r="AL12554" s="22"/>
      <c r="AM12554" s="22"/>
      <c r="AN12554" s="22"/>
    </row>
    <row r="12555" spans="37:40">
      <c r="AK12555" s="22"/>
      <c r="AL12555" s="22"/>
      <c r="AM12555" s="22"/>
      <c r="AN12555" s="22"/>
    </row>
    <row r="12556" spans="37:40">
      <c r="AK12556" s="22"/>
      <c r="AL12556" s="22"/>
      <c r="AM12556" s="22"/>
      <c r="AN12556" s="22"/>
    </row>
    <row r="12557" spans="37:40">
      <c r="AK12557" s="22"/>
      <c r="AL12557" s="22"/>
      <c r="AM12557" s="22"/>
      <c r="AN12557" s="22"/>
    </row>
    <row r="12558" spans="37:40">
      <c r="AK12558" s="22"/>
      <c r="AL12558" s="22"/>
      <c r="AM12558" s="22"/>
      <c r="AN12558" s="22"/>
    </row>
    <row r="12559" spans="37:40">
      <c r="AK12559" s="22"/>
      <c r="AL12559" s="22"/>
      <c r="AM12559" s="22"/>
      <c r="AN12559" s="22"/>
    </row>
    <row r="12560" spans="37:40">
      <c r="AK12560" s="22"/>
      <c r="AL12560" s="22"/>
      <c r="AM12560" s="22"/>
      <c r="AN12560" s="22"/>
    </row>
    <row r="12561" spans="37:40">
      <c r="AK12561" s="22"/>
      <c r="AL12561" s="22"/>
      <c r="AM12561" s="22"/>
      <c r="AN12561" s="22"/>
    </row>
    <row r="12562" spans="37:40">
      <c r="AK12562" s="22"/>
      <c r="AL12562" s="22"/>
      <c r="AM12562" s="22"/>
      <c r="AN12562" s="22"/>
    </row>
    <row r="12563" spans="37:40">
      <c r="AK12563" s="22"/>
      <c r="AL12563" s="22"/>
      <c r="AM12563" s="22"/>
      <c r="AN12563" s="22"/>
    </row>
    <row r="12564" spans="37:40">
      <c r="AK12564" s="22"/>
      <c r="AL12564" s="22"/>
      <c r="AM12564" s="22"/>
      <c r="AN12564" s="22"/>
    </row>
    <row r="12565" spans="37:40">
      <c r="AK12565" s="22"/>
      <c r="AL12565" s="22"/>
      <c r="AM12565" s="22"/>
      <c r="AN12565" s="22"/>
    </row>
    <row r="12566" spans="37:40">
      <c r="AK12566" s="22"/>
      <c r="AL12566" s="22"/>
      <c r="AM12566" s="22"/>
      <c r="AN12566" s="22"/>
    </row>
    <row r="12567" spans="37:40">
      <c r="AK12567" s="22"/>
      <c r="AL12567" s="22"/>
      <c r="AM12567" s="22"/>
      <c r="AN12567" s="22"/>
    </row>
    <row r="12568" spans="37:40">
      <c r="AK12568" s="22"/>
      <c r="AL12568" s="22"/>
      <c r="AM12568" s="22"/>
      <c r="AN12568" s="22"/>
    </row>
    <row r="12569" spans="37:40">
      <c r="AK12569" s="22"/>
      <c r="AL12569" s="22"/>
      <c r="AM12569" s="22"/>
      <c r="AN12569" s="22"/>
    </row>
    <row r="12570" spans="37:40">
      <c r="AK12570" s="22"/>
      <c r="AL12570" s="22"/>
      <c r="AM12570" s="22"/>
      <c r="AN12570" s="22"/>
    </row>
    <row r="12571" spans="37:40">
      <c r="AK12571" s="22"/>
      <c r="AL12571" s="22"/>
      <c r="AM12571" s="22"/>
      <c r="AN12571" s="22"/>
    </row>
    <row r="12572" spans="37:40">
      <c r="AK12572" s="22"/>
      <c r="AL12572" s="22"/>
      <c r="AM12572" s="22"/>
      <c r="AN12572" s="22"/>
    </row>
    <row r="12573" spans="37:40">
      <c r="AK12573" s="22"/>
      <c r="AL12573" s="22"/>
      <c r="AM12573" s="22"/>
      <c r="AN12573" s="22"/>
    </row>
    <row r="12574" spans="37:40">
      <c r="AK12574" s="22"/>
      <c r="AL12574" s="22"/>
      <c r="AM12574" s="22"/>
      <c r="AN12574" s="22"/>
    </row>
    <row r="12575" spans="37:40">
      <c r="AK12575" s="22"/>
      <c r="AL12575" s="22"/>
      <c r="AM12575" s="22"/>
      <c r="AN12575" s="22"/>
    </row>
    <row r="12576" spans="37:40">
      <c r="AK12576" s="22"/>
      <c r="AL12576" s="22"/>
      <c r="AM12576" s="22"/>
      <c r="AN12576" s="22"/>
    </row>
    <row r="12577" spans="37:40">
      <c r="AK12577" s="22"/>
      <c r="AL12577" s="22"/>
      <c r="AM12577" s="22"/>
      <c r="AN12577" s="22"/>
    </row>
    <row r="12578" spans="37:40">
      <c r="AK12578" s="22"/>
      <c r="AL12578" s="22"/>
      <c r="AM12578" s="22"/>
      <c r="AN12578" s="22"/>
    </row>
    <row r="12579" spans="37:40">
      <c r="AK12579" s="22"/>
      <c r="AL12579" s="22"/>
      <c r="AM12579" s="22"/>
      <c r="AN12579" s="22"/>
    </row>
    <row r="12580" spans="37:40">
      <c r="AK12580" s="22"/>
      <c r="AL12580" s="22"/>
      <c r="AM12580" s="22"/>
      <c r="AN12580" s="22"/>
    </row>
    <row r="12581" spans="37:40">
      <c r="AK12581" s="22"/>
      <c r="AL12581" s="22"/>
      <c r="AM12581" s="22"/>
      <c r="AN12581" s="22"/>
    </row>
    <row r="12582" spans="37:40">
      <c r="AK12582" s="22"/>
      <c r="AL12582" s="22"/>
      <c r="AM12582" s="22"/>
      <c r="AN12582" s="22"/>
    </row>
    <row r="12583" spans="37:40">
      <c r="AK12583" s="22"/>
      <c r="AL12583" s="22"/>
      <c r="AM12583" s="22"/>
      <c r="AN12583" s="22"/>
    </row>
    <row r="12584" spans="37:40">
      <c r="AK12584" s="22"/>
      <c r="AL12584" s="22"/>
      <c r="AM12584" s="22"/>
      <c r="AN12584" s="22"/>
    </row>
    <row r="12585" spans="37:40">
      <c r="AK12585" s="22"/>
      <c r="AL12585" s="22"/>
      <c r="AM12585" s="22"/>
      <c r="AN12585" s="22"/>
    </row>
    <row r="12586" spans="37:40">
      <c r="AK12586" s="22"/>
      <c r="AL12586" s="22"/>
      <c r="AM12586" s="22"/>
      <c r="AN12586" s="22"/>
    </row>
    <row r="12587" spans="37:40">
      <c r="AK12587" s="22"/>
      <c r="AL12587" s="22"/>
      <c r="AM12587" s="22"/>
      <c r="AN12587" s="22"/>
    </row>
    <row r="12588" spans="37:40">
      <c r="AK12588" s="22"/>
      <c r="AL12588" s="22"/>
      <c r="AM12588" s="22"/>
      <c r="AN12588" s="22"/>
    </row>
    <row r="12589" spans="37:40">
      <c r="AK12589" s="22"/>
      <c r="AL12589" s="22"/>
      <c r="AM12589" s="22"/>
      <c r="AN12589" s="22"/>
    </row>
    <row r="12590" spans="37:40">
      <c r="AK12590" s="22"/>
      <c r="AL12590" s="22"/>
      <c r="AM12590" s="22"/>
      <c r="AN12590" s="22"/>
    </row>
    <row r="12591" spans="37:40">
      <c r="AK12591" s="22"/>
      <c r="AL12591" s="22"/>
      <c r="AM12591" s="22"/>
      <c r="AN12591" s="22"/>
    </row>
    <row r="12592" spans="37:40">
      <c r="AK12592" s="22"/>
      <c r="AL12592" s="22"/>
      <c r="AM12592" s="22"/>
      <c r="AN12592" s="22"/>
    </row>
    <row r="12593" spans="37:40">
      <c r="AK12593" s="22"/>
      <c r="AL12593" s="22"/>
      <c r="AM12593" s="22"/>
      <c r="AN12593" s="22"/>
    </row>
    <row r="12594" spans="37:40">
      <c r="AK12594" s="22"/>
      <c r="AL12594" s="22"/>
      <c r="AM12594" s="22"/>
      <c r="AN12594" s="22"/>
    </row>
    <row r="12595" spans="37:40">
      <c r="AK12595" s="22"/>
      <c r="AL12595" s="22"/>
      <c r="AM12595" s="22"/>
      <c r="AN12595" s="22"/>
    </row>
    <row r="12596" spans="37:40">
      <c r="AK12596" s="22"/>
      <c r="AL12596" s="22"/>
      <c r="AM12596" s="22"/>
      <c r="AN12596" s="22"/>
    </row>
    <row r="12597" spans="37:40">
      <c r="AK12597" s="22"/>
      <c r="AL12597" s="22"/>
      <c r="AM12597" s="22"/>
      <c r="AN12597" s="22"/>
    </row>
    <row r="12598" spans="37:40">
      <c r="AK12598" s="22"/>
      <c r="AL12598" s="22"/>
      <c r="AM12598" s="22"/>
      <c r="AN12598" s="22"/>
    </row>
    <row r="12599" spans="37:40">
      <c r="AK12599" s="22"/>
      <c r="AL12599" s="22"/>
      <c r="AM12599" s="22"/>
      <c r="AN12599" s="22"/>
    </row>
    <row r="12600" spans="37:40">
      <c r="AK12600" s="22"/>
      <c r="AL12600" s="22"/>
      <c r="AM12600" s="22"/>
      <c r="AN12600" s="22"/>
    </row>
    <row r="12601" spans="37:40">
      <c r="AK12601" s="22"/>
      <c r="AL12601" s="22"/>
      <c r="AM12601" s="22"/>
      <c r="AN12601" s="22"/>
    </row>
    <row r="12602" spans="37:40">
      <c r="AK12602" s="22"/>
      <c r="AL12602" s="22"/>
      <c r="AM12602" s="22"/>
      <c r="AN12602" s="22"/>
    </row>
    <row r="12603" spans="37:40">
      <c r="AK12603" s="22"/>
      <c r="AL12603" s="22"/>
      <c r="AM12603" s="22"/>
      <c r="AN12603" s="22"/>
    </row>
    <row r="12604" spans="37:40">
      <c r="AK12604" s="22"/>
      <c r="AL12604" s="22"/>
      <c r="AM12604" s="22"/>
      <c r="AN12604" s="22"/>
    </row>
    <row r="12605" spans="37:40">
      <c r="AK12605" s="22"/>
      <c r="AL12605" s="22"/>
      <c r="AM12605" s="22"/>
      <c r="AN12605" s="22"/>
    </row>
    <row r="12606" spans="37:40">
      <c r="AK12606" s="22"/>
      <c r="AL12606" s="22"/>
      <c r="AM12606" s="22"/>
      <c r="AN12606" s="22"/>
    </row>
    <row r="12607" spans="37:40">
      <c r="AK12607" s="22"/>
      <c r="AL12607" s="22"/>
      <c r="AM12607" s="22"/>
      <c r="AN12607" s="22"/>
    </row>
    <row r="12608" spans="37:40">
      <c r="AK12608" s="22"/>
      <c r="AL12608" s="22"/>
      <c r="AM12608" s="22"/>
      <c r="AN12608" s="22"/>
    </row>
    <row r="12609" spans="37:40">
      <c r="AK12609" s="22"/>
      <c r="AL12609" s="22"/>
      <c r="AM12609" s="22"/>
      <c r="AN12609" s="22"/>
    </row>
    <row r="12610" spans="37:40">
      <c r="AK12610" s="22"/>
      <c r="AL12610" s="22"/>
      <c r="AM12610" s="22"/>
      <c r="AN12610" s="22"/>
    </row>
    <row r="12611" spans="37:40">
      <c r="AK12611" s="22"/>
      <c r="AL12611" s="22"/>
      <c r="AM12611" s="22"/>
      <c r="AN12611" s="22"/>
    </row>
    <row r="12612" spans="37:40">
      <c r="AK12612" s="22"/>
      <c r="AL12612" s="22"/>
      <c r="AM12612" s="22"/>
      <c r="AN12612" s="22"/>
    </row>
    <row r="12613" spans="37:40">
      <c r="AK12613" s="22"/>
      <c r="AL12613" s="22"/>
      <c r="AM12613" s="22"/>
      <c r="AN12613" s="22"/>
    </row>
    <row r="12614" spans="37:40">
      <c r="AK12614" s="22"/>
      <c r="AL12614" s="22"/>
      <c r="AM12614" s="22"/>
      <c r="AN12614" s="22"/>
    </row>
    <row r="12615" spans="37:40">
      <c r="AK12615" s="22"/>
      <c r="AL12615" s="22"/>
      <c r="AM12615" s="22"/>
      <c r="AN12615" s="22"/>
    </row>
    <row r="12616" spans="37:40">
      <c r="AK12616" s="22"/>
      <c r="AL12616" s="22"/>
      <c r="AM12616" s="22"/>
      <c r="AN12616" s="22"/>
    </row>
    <row r="12617" spans="37:40">
      <c r="AK12617" s="22"/>
      <c r="AL12617" s="22"/>
      <c r="AM12617" s="22"/>
      <c r="AN12617" s="22"/>
    </row>
    <row r="12618" spans="37:40">
      <c r="AK12618" s="22"/>
      <c r="AL12618" s="22"/>
      <c r="AM12618" s="22"/>
      <c r="AN12618" s="22"/>
    </row>
    <row r="12619" spans="37:40">
      <c r="AK12619" s="22"/>
      <c r="AL12619" s="22"/>
      <c r="AM12619" s="22"/>
      <c r="AN12619" s="22"/>
    </row>
    <row r="12620" spans="37:40">
      <c r="AK12620" s="22"/>
      <c r="AL12620" s="22"/>
      <c r="AM12620" s="22"/>
      <c r="AN12620" s="22"/>
    </row>
    <row r="12621" spans="37:40">
      <c r="AK12621" s="22"/>
      <c r="AL12621" s="22"/>
      <c r="AM12621" s="22"/>
      <c r="AN12621" s="22"/>
    </row>
    <row r="12622" spans="37:40">
      <c r="AK12622" s="22"/>
      <c r="AL12622" s="22"/>
      <c r="AM12622" s="22"/>
      <c r="AN12622" s="22"/>
    </row>
    <row r="12623" spans="37:40">
      <c r="AK12623" s="22"/>
      <c r="AL12623" s="22"/>
      <c r="AM12623" s="22"/>
      <c r="AN12623" s="22"/>
    </row>
    <row r="12624" spans="37:40">
      <c r="AK12624" s="22"/>
      <c r="AL12624" s="22"/>
      <c r="AM12624" s="22"/>
      <c r="AN12624" s="22"/>
    </row>
    <row r="12625" spans="37:40">
      <c r="AK12625" s="22"/>
      <c r="AL12625" s="22"/>
      <c r="AM12625" s="22"/>
      <c r="AN12625" s="22"/>
    </row>
    <row r="12626" spans="37:40">
      <c r="AK12626" s="22"/>
      <c r="AL12626" s="22"/>
      <c r="AM12626" s="22"/>
      <c r="AN12626" s="22"/>
    </row>
    <row r="12627" spans="37:40">
      <c r="AK12627" s="22"/>
      <c r="AL12627" s="22"/>
      <c r="AM12627" s="22"/>
      <c r="AN12627" s="22"/>
    </row>
    <row r="12628" spans="37:40">
      <c r="AK12628" s="22"/>
      <c r="AL12628" s="22"/>
      <c r="AM12628" s="22"/>
      <c r="AN12628" s="22"/>
    </row>
    <row r="12629" spans="37:40">
      <c r="AK12629" s="22"/>
      <c r="AL12629" s="22"/>
      <c r="AM12629" s="22"/>
      <c r="AN12629" s="22"/>
    </row>
    <row r="12630" spans="37:40">
      <c r="AK12630" s="22"/>
      <c r="AL12630" s="22"/>
      <c r="AM12630" s="22"/>
      <c r="AN12630" s="22"/>
    </row>
    <row r="12631" spans="37:40">
      <c r="AK12631" s="22"/>
      <c r="AL12631" s="22"/>
      <c r="AM12631" s="22"/>
      <c r="AN12631" s="22"/>
    </row>
    <row r="12632" spans="37:40">
      <c r="AK12632" s="22"/>
      <c r="AL12632" s="22"/>
      <c r="AM12632" s="22"/>
      <c r="AN12632" s="22"/>
    </row>
    <row r="12633" spans="37:40">
      <c r="AK12633" s="22"/>
      <c r="AL12633" s="22"/>
      <c r="AM12633" s="22"/>
      <c r="AN12633" s="22"/>
    </row>
    <row r="12634" spans="37:40">
      <c r="AK12634" s="22"/>
      <c r="AL12634" s="22"/>
      <c r="AM12634" s="22"/>
      <c r="AN12634" s="22"/>
    </row>
    <row r="12635" spans="37:40">
      <c r="AK12635" s="22"/>
      <c r="AL12635" s="22"/>
      <c r="AM12635" s="22"/>
      <c r="AN12635" s="22"/>
    </row>
    <row r="12636" spans="37:40">
      <c r="AK12636" s="22"/>
      <c r="AL12636" s="22"/>
      <c r="AM12636" s="22"/>
      <c r="AN12636" s="22"/>
    </row>
    <row r="12637" spans="37:40">
      <c r="AK12637" s="22"/>
      <c r="AL12637" s="22"/>
      <c r="AM12637" s="22"/>
      <c r="AN12637" s="22"/>
    </row>
    <row r="12638" spans="37:40">
      <c r="AK12638" s="22"/>
      <c r="AL12638" s="22"/>
      <c r="AM12638" s="22"/>
      <c r="AN12638" s="22"/>
    </row>
    <row r="12639" spans="37:40">
      <c r="AK12639" s="22"/>
      <c r="AL12639" s="22"/>
      <c r="AM12639" s="22"/>
      <c r="AN12639" s="22"/>
    </row>
    <row r="12640" spans="37:40">
      <c r="AK12640" s="22"/>
      <c r="AL12640" s="22"/>
      <c r="AM12640" s="22"/>
      <c r="AN12640" s="22"/>
    </row>
    <row r="12641" spans="37:40">
      <c r="AK12641" s="22"/>
      <c r="AL12641" s="22"/>
      <c r="AM12641" s="22"/>
      <c r="AN12641" s="22"/>
    </row>
    <row r="12642" spans="37:40">
      <c r="AK12642" s="22"/>
      <c r="AL12642" s="22"/>
      <c r="AM12642" s="22"/>
      <c r="AN12642" s="22"/>
    </row>
    <row r="12643" spans="37:40">
      <c r="AK12643" s="22"/>
      <c r="AL12643" s="22"/>
      <c r="AM12643" s="22"/>
      <c r="AN12643" s="22"/>
    </row>
    <row r="12644" spans="37:40">
      <c r="AK12644" s="22"/>
      <c r="AL12644" s="22"/>
      <c r="AM12644" s="22"/>
      <c r="AN12644" s="22"/>
    </row>
    <row r="12645" spans="37:40">
      <c r="AK12645" s="22"/>
      <c r="AL12645" s="22"/>
      <c r="AM12645" s="22"/>
      <c r="AN12645" s="22"/>
    </row>
    <row r="12646" spans="37:40">
      <c r="AK12646" s="22"/>
      <c r="AL12646" s="22"/>
      <c r="AM12646" s="22"/>
      <c r="AN12646" s="22"/>
    </row>
    <row r="12647" spans="37:40">
      <c r="AK12647" s="22"/>
      <c r="AL12647" s="22"/>
      <c r="AM12647" s="22"/>
      <c r="AN12647" s="22"/>
    </row>
    <row r="12648" spans="37:40">
      <c r="AK12648" s="22"/>
      <c r="AL12648" s="22"/>
      <c r="AM12648" s="22"/>
      <c r="AN12648" s="22"/>
    </row>
    <row r="12649" spans="37:40">
      <c r="AK12649" s="22"/>
      <c r="AL12649" s="22"/>
      <c r="AM12649" s="22"/>
      <c r="AN12649" s="22"/>
    </row>
    <row r="12650" spans="37:40">
      <c r="AK12650" s="22"/>
      <c r="AL12650" s="22"/>
      <c r="AM12650" s="22"/>
      <c r="AN12650" s="22"/>
    </row>
    <row r="12651" spans="37:40">
      <c r="AK12651" s="22"/>
      <c r="AL12651" s="22"/>
      <c r="AM12651" s="22"/>
      <c r="AN12651" s="22"/>
    </row>
    <row r="12652" spans="37:40">
      <c r="AK12652" s="22"/>
      <c r="AL12652" s="22"/>
      <c r="AM12652" s="22"/>
      <c r="AN12652" s="22"/>
    </row>
    <row r="12653" spans="37:40">
      <c r="AK12653" s="22"/>
      <c r="AL12653" s="22"/>
      <c r="AM12653" s="22"/>
      <c r="AN12653" s="22"/>
    </row>
    <row r="12654" spans="37:40">
      <c r="AK12654" s="22"/>
      <c r="AL12654" s="22"/>
      <c r="AM12654" s="22"/>
      <c r="AN12654" s="22"/>
    </row>
    <row r="12655" spans="37:40">
      <c r="AK12655" s="22"/>
      <c r="AL12655" s="22"/>
      <c r="AM12655" s="22"/>
      <c r="AN12655" s="22"/>
    </row>
    <row r="12656" spans="37:40">
      <c r="AK12656" s="22"/>
      <c r="AL12656" s="22"/>
      <c r="AM12656" s="22"/>
      <c r="AN12656" s="22"/>
    </row>
    <row r="12657" spans="37:40">
      <c r="AK12657" s="22"/>
      <c r="AL12657" s="22"/>
      <c r="AM12657" s="22"/>
      <c r="AN12657" s="22"/>
    </row>
    <row r="12658" spans="37:40">
      <c r="AK12658" s="22"/>
      <c r="AL12658" s="22"/>
      <c r="AM12658" s="22"/>
      <c r="AN12658" s="22"/>
    </row>
    <row r="12659" spans="37:40">
      <c r="AK12659" s="22"/>
      <c r="AL12659" s="22"/>
      <c r="AM12659" s="22"/>
      <c r="AN12659" s="22"/>
    </row>
    <row r="12660" spans="37:40">
      <c r="AK12660" s="22"/>
      <c r="AL12660" s="22"/>
      <c r="AM12660" s="22"/>
      <c r="AN12660" s="22"/>
    </row>
    <row r="12661" spans="37:40">
      <c r="AK12661" s="22"/>
      <c r="AL12661" s="22"/>
      <c r="AM12661" s="22"/>
      <c r="AN12661" s="22"/>
    </row>
    <row r="12662" spans="37:40">
      <c r="AK12662" s="22"/>
      <c r="AL12662" s="22"/>
      <c r="AM12662" s="22"/>
      <c r="AN12662" s="22"/>
    </row>
    <row r="12663" spans="37:40">
      <c r="AK12663" s="22"/>
      <c r="AL12663" s="22"/>
      <c r="AM12663" s="22"/>
      <c r="AN12663" s="22"/>
    </row>
    <row r="12664" spans="37:40">
      <c r="AK12664" s="22"/>
      <c r="AL12664" s="22"/>
      <c r="AM12664" s="22"/>
      <c r="AN12664" s="22"/>
    </row>
    <row r="12665" spans="37:40">
      <c r="AK12665" s="22"/>
      <c r="AL12665" s="22"/>
      <c r="AM12665" s="22"/>
      <c r="AN12665" s="22"/>
    </row>
    <row r="12666" spans="37:40">
      <c r="AK12666" s="22"/>
      <c r="AL12666" s="22"/>
      <c r="AM12666" s="22"/>
      <c r="AN12666" s="22"/>
    </row>
    <row r="12667" spans="37:40">
      <c r="AK12667" s="22"/>
      <c r="AL12667" s="22"/>
      <c r="AM12667" s="22"/>
      <c r="AN12667" s="22"/>
    </row>
    <row r="12668" spans="37:40">
      <c r="AK12668" s="22"/>
      <c r="AL12668" s="22"/>
      <c r="AM12668" s="22"/>
      <c r="AN12668" s="22"/>
    </row>
    <row r="12669" spans="37:40">
      <c r="AK12669" s="22"/>
      <c r="AL12669" s="22"/>
      <c r="AM12669" s="22"/>
      <c r="AN12669" s="22"/>
    </row>
    <row r="12670" spans="37:40">
      <c r="AK12670" s="22"/>
      <c r="AL12670" s="22"/>
      <c r="AM12670" s="22"/>
      <c r="AN12670" s="22"/>
    </row>
    <row r="12671" spans="37:40">
      <c r="AK12671" s="22"/>
      <c r="AL12671" s="22"/>
      <c r="AM12671" s="22"/>
      <c r="AN12671" s="22"/>
    </row>
    <row r="12672" spans="37:40">
      <c r="AK12672" s="22"/>
      <c r="AL12672" s="22"/>
      <c r="AM12672" s="22"/>
      <c r="AN12672" s="22"/>
    </row>
    <row r="12673" spans="37:40">
      <c r="AK12673" s="22"/>
      <c r="AL12673" s="22"/>
      <c r="AM12673" s="22"/>
      <c r="AN12673" s="22"/>
    </row>
    <row r="12674" spans="37:40">
      <c r="AK12674" s="22"/>
      <c r="AL12674" s="22"/>
      <c r="AM12674" s="22"/>
      <c r="AN12674" s="22"/>
    </row>
    <row r="12675" spans="37:40">
      <c r="AK12675" s="22"/>
      <c r="AL12675" s="22"/>
      <c r="AM12675" s="22"/>
      <c r="AN12675" s="22"/>
    </row>
    <row r="12676" spans="37:40">
      <c r="AK12676" s="22"/>
      <c r="AL12676" s="22"/>
      <c r="AM12676" s="22"/>
      <c r="AN12676" s="22"/>
    </row>
    <row r="12677" spans="37:40">
      <c r="AK12677" s="22"/>
      <c r="AL12677" s="22"/>
      <c r="AM12677" s="22"/>
      <c r="AN12677" s="22"/>
    </row>
    <row r="12678" spans="37:40">
      <c r="AK12678" s="22"/>
      <c r="AL12678" s="22"/>
      <c r="AM12678" s="22"/>
      <c r="AN12678" s="22"/>
    </row>
    <row r="12679" spans="37:40">
      <c r="AK12679" s="22"/>
      <c r="AL12679" s="22"/>
      <c r="AM12679" s="22"/>
      <c r="AN12679" s="22"/>
    </row>
    <row r="12680" spans="37:40">
      <c r="AK12680" s="22"/>
      <c r="AL12680" s="22"/>
      <c r="AM12680" s="22"/>
      <c r="AN12680" s="22"/>
    </row>
    <row r="12681" spans="37:40">
      <c r="AK12681" s="22"/>
      <c r="AL12681" s="22"/>
      <c r="AM12681" s="22"/>
      <c r="AN12681" s="22"/>
    </row>
    <row r="12682" spans="37:40">
      <c r="AK12682" s="22"/>
      <c r="AL12682" s="22"/>
      <c r="AM12682" s="22"/>
      <c r="AN12682" s="22"/>
    </row>
    <row r="12683" spans="37:40">
      <c r="AK12683" s="22"/>
      <c r="AL12683" s="22"/>
      <c r="AM12683" s="22"/>
      <c r="AN12683" s="22"/>
    </row>
    <row r="12684" spans="37:40">
      <c r="AK12684" s="22"/>
      <c r="AL12684" s="22"/>
      <c r="AM12684" s="22"/>
      <c r="AN12684" s="22"/>
    </row>
    <row r="12685" spans="37:40">
      <c r="AK12685" s="22"/>
      <c r="AL12685" s="22"/>
      <c r="AM12685" s="22"/>
      <c r="AN12685" s="22"/>
    </row>
    <row r="12686" spans="37:40">
      <c r="AK12686" s="22"/>
      <c r="AL12686" s="22"/>
      <c r="AM12686" s="22"/>
      <c r="AN12686" s="22"/>
    </row>
    <row r="12687" spans="37:40">
      <c r="AK12687" s="22"/>
      <c r="AL12687" s="22"/>
      <c r="AM12687" s="22"/>
      <c r="AN12687" s="22"/>
    </row>
    <row r="12688" spans="37:40">
      <c r="AK12688" s="22"/>
      <c r="AL12688" s="22"/>
      <c r="AM12688" s="22"/>
      <c r="AN12688" s="22"/>
    </row>
    <row r="12689" spans="37:40">
      <c r="AK12689" s="22"/>
      <c r="AL12689" s="22"/>
      <c r="AM12689" s="22"/>
      <c r="AN12689" s="22"/>
    </row>
    <row r="12690" spans="37:40">
      <c r="AK12690" s="22"/>
      <c r="AL12690" s="22"/>
      <c r="AM12690" s="22"/>
      <c r="AN12690" s="22"/>
    </row>
    <row r="12691" spans="37:40">
      <c r="AK12691" s="22"/>
      <c r="AL12691" s="22"/>
      <c r="AM12691" s="22"/>
      <c r="AN12691" s="22"/>
    </row>
    <row r="12692" spans="37:40">
      <c r="AK12692" s="22"/>
      <c r="AL12692" s="22"/>
      <c r="AM12692" s="22"/>
      <c r="AN12692" s="22"/>
    </row>
    <row r="12693" spans="37:40">
      <c r="AK12693" s="22"/>
      <c r="AL12693" s="22"/>
      <c r="AM12693" s="22"/>
      <c r="AN12693" s="22"/>
    </row>
    <row r="12694" spans="37:40">
      <c r="AK12694" s="22"/>
      <c r="AL12694" s="22"/>
      <c r="AM12694" s="22"/>
      <c r="AN12694" s="22"/>
    </row>
    <row r="12695" spans="37:40">
      <c r="AK12695" s="22"/>
      <c r="AL12695" s="22"/>
      <c r="AM12695" s="22"/>
      <c r="AN12695" s="22"/>
    </row>
    <row r="12696" spans="37:40">
      <c r="AK12696" s="22"/>
      <c r="AL12696" s="22"/>
      <c r="AM12696" s="22"/>
      <c r="AN12696" s="22"/>
    </row>
    <row r="12697" spans="37:40">
      <c r="AK12697" s="22"/>
      <c r="AL12697" s="22"/>
      <c r="AM12697" s="22"/>
      <c r="AN12697" s="22"/>
    </row>
    <row r="12698" spans="37:40">
      <c r="AK12698" s="22"/>
      <c r="AL12698" s="22"/>
      <c r="AM12698" s="22"/>
      <c r="AN12698" s="22"/>
    </row>
    <row r="12699" spans="37:40">
      <c r="AK12699" s="22"/>
      <c r="AL12699" s="22"/>
      <c r="AM12699" s="22"/>
      <c r="AN12699" s="22"/>
    </row>
    <row r="12700" spans="37:40">
      <c r="AK12700" s="22"/>
      <c r="AL12700" s="22"/>
      <c r="AM12700" s="22"/>
      <c r="AN12700" s="22"/>
    </row>
    <row r="12701" spans="37:40">
      <c r="AK12701" s="22"/>
      <c r="AL12701" s="22"/>
      <c r="AM12701" s="22"/>
      <c r="AN12701" s="22"/>
    </row>
    <row r="12702" spans="37:40">
      <c r="AK12702" s="22"/>
      <c r="AL12702" s="22"/>
      <c r="AM12702" s="22"/>
      <c r="AN12702" s="22"/>
    </row>
    <row r="12703" spans="37:40">
      <c r="AK12703" s="22"/>
      <c r="AL12703" s="22"/>
      <c r="AM12703" s="22"/>
      <c r="AN12703" s="22"/>
    </row>
    <row r="12704" spans="37:40">
      <c r="AK12704" s="22"/>
      <c r="AL12704" s="22"/>
      <c r="AM12704" s="22"/>
      <c r="AN12704" s="22"/>
    </row>
    <row r="12705" spans="37:40">
      <c r="AK12705" s="22"/>
      <c r="AL12705" s="22"/>
      <c r="AM12705" s="22"/>
      <c r="AN12705" s="22"/>
    </row>
    <row r="12706" spans="37:40">
      <c r="AK12706" s="22"/>
      <c r="AL12706" s="22"/>
      <c r="AM12706" s="22"/>
      <c r="AN12706" s="22"/>
    </row>
    <row r="12707" spans="37:40">
      <c r="AK12707" s="22"/>
      <c r="AL12707" s="22"/>
      <c r="AM12707" s="22"/>
      <c r="AN12707" s="22"/>
    </row>
    <row r="12708" spans="37:40">
      <c r="AK12708" s="22"/>
      <c r="AL12708" s="22"/>
      <c r="AM12708" s="22"/>
      <c r="AN12708" s="22"/>
    </row>
    <row r="12709" spans="37:40">
      <c r="AK12709" s="22"/>
      <c r="AL12709" s="22"/>
      <c r="AM12709" s="22"/>
      <c r="AN12709" s="22"/>
    </row>
    <row r="12710" spans="37:40">
      <c r="AK12710" s="22"/>
      <c r="AL12710" s="22"/>
      <c r="AM12710" s="22"/>
      <c r="AN12710" s="22"/>
    </row>
    <row r="12711" spans="37:40">
      <c r="AK12711" s="22"/>
      <c r="AL12711" s="22"/>
      <c r="AM12711" s="22"/>
      <c r="AN12711" s="22"/>
    </row>
    <row r="12712" spans="37:40">
      <c r="AK12712" s="22"/>
      <c r="AL12712" s="22"/>
      <c r="AM12712" s="22"/>
      <c r="AN12712" s="22"/>
    </row>
    <row r="12713" spans="37:40">
      <c r="AK12713" s="22"/>
      <c r="AL12713" s="22"/>
      <c r="AM12713" s="22"/>
      <c r="AN12713" s="22"/>
    </row>
    <row r="12714" spans="37:40">
      <c r="AK12714" s="22"/>
      <c r="AL12714" s="22"/>
      <c r="AM12714" s="22"/>
      <c r="AN12714" s="22"/>
    </row>
    <row r="12715" spans="37:40">
      <c r="AK12715" s="22"/>
      <c r="AL12715" s="22"/>
      <c r="AM12715" s="22"/>
      <c r="AN12715" s="22"/>
    </row>
    <row r="12716" spans="37:40">
      <c r="AK12716" s="22"/>
      <c r="AL12716" s="22"/>
      <c r="AM12716" s="22"/>
      <c r="AN12716" s="22"/>
    </row>
    <row r="12717" spans="37:40">
      <c r="AK12717" s="22"/>
      <c r="AL12717" s="22"/>
      <c r="AM12717" s="22"/>
      <c r="AN12717" s="22"/>
    </row>
    <row r="12718" spans="37:40">
      <c r="AK12718" s="22"/>
      <c r="AL12718" s="22"/>
      <c r="AM12718" s="22"/>
      <c r="AN12718" s="22"/>
    </row>
    <row r="12719" spans="37:40">
      <c r="AK12719" s="22"/>
      <c r="AL12719" s="22"/>
      <c r="AM12719" s="22"/>
      <c r="AN12719" s="22"/>
    </row>
    <row r="12720" spans="37:40">
      <c r="AK12720" s="22"/>
      <c r="AL12720" s="22"/>
      <c r="AM12720" s="22"/>
      <c r="AN12720" s="22"/>
    </row>
    <row r="12721" spans="37:40">
      <c r="AK12721" s="22"/>
      <c r="AL12721" s="22"/>
      <c r="AM12721" s="22"/>
      <c r="AN12721" s="22"/>
    </row>
    <row r="12722" spans="37:40">
      <c r="AK12722" s="22"/>
      <c r="AL12722" s="22"/>
      <c r="AM12722" s="22"/>
      <c r="AN12722" s="22"/>
    </row>
    <row r="12723" spans="37:40">
      <c r="AK12723" s="22"/>
      <c r="AL12723" s="22"/>
      <c r="AM12723" s="22"/>
      <c r="AN12723" s="22"/>
    </row>
    <row r="12724" spans="37:40">
      <c r="AK12724" s="22"/>
      <c r="AL12724" s="22"/>
      <c r="AM12724" s="22"/>
      <c r="AN12724" s="22"/>
    </row>
    <row r="12725" spans="37:40">
      <c r="AK12725" s="22"/>
      <c r="AL12725" s="22"/>
      <c r="AM12725" s="22"/>
      <c r="AN12725" s="22"/>
    </row>
    <row r="12726" spans="37:40">
      <c r="AK12726" s="22"/>
      <c r="AL12726" s="22"/>
      <c r="AM12726" s="22"/>
      <c r="AN12726" s="22"/>
    </row>
    <row r="12727" spans="37:40">
      <c r="AK12727" s="22"/>
      <c r="AL12727" s="22"/>
      <c r="AM12727" s="22"/>
      <c r="AN12727" s="22"/>
    </row>
    <row r="12728" spans="37:40">
      <c r="AK12728" s="22"/>
      <c r="AL12728" s="22"/>
      <c r="AM12728" s="22"/>
      <c r="AN12728" s="22"/>
    </row>
    <row r="12729" spans="37:40">
      <c r="AK12729" s="22"/>
      <c r="AL12729" s="22"/>
      <c r="AM12729" s="22"/>
      <c r="AN12729" s="22"/>
    </row>
    <row r="12730" spans="37:40">
      <c r="AK12730" s="22"/>
      <c r="AL12730" s="22"/>
      <c r="AM12730" s="22"/>
      <c r="AN12730" s="22"/>
    </row>
    <row r="12731" spans="37:40">
      <c r="AK12731" s="22"/>
      <c r="AL12731" s="22"/>
      <c r="AM12731" s="22"/>
      <c r="AN12731" s="22"/>
    </row>
    <row r="12732" spans="37:40">
      <c r="AK12732" s="22"/>
      <c r="AL12732" s="22"/>
      <c r="AM12732" s="22"/>
      <c r="AN12732" s="22"/>
    </row>
    <row r="12733" spans="37:40">
      <c r="AK12733" s="22"/>
      <c r="AL12733" s="22"/>
      <c r="AM12733" s="22"/>
      <c r="AN12733" s="22"/>
    </row>
    <row r="12734" spans="37:40">
      <c r="AK12734" s="22"/>
      <c r="AL12734" s="22"/>
      <c r="AM12734" s="22"/>
      <c r="AN12734" s="22"/>
    </row>
    <row r="12735" spans="37:40">
      <c r="AK12735" s="22"/>
      <c r="AL12735" s="22"/>
      <c r="AM12735" s="22"/>
      <c r="AN12735" s="22"/>
    </row>
    <row r="12736" spans="37:40">
      <c r="AK12736" s="22"/>
      <c r="AL12736" s="22"/>
      <c r="AM12736" s="22"/>
      <c r="AN12736" s="22"/>
    </row>
    <row r="12737" spans="37:40">
      <c r="AK12737" s="22"/>
      <c r="AL12737" s="22"/>
      <c r="AM12737" s="22"/>
      <c r="AN12737" s="22"/>
    </row>
    <row r="12738" spans="37:40">
      <c r="AK12738" s="22"/>
      <c r="AL12738" s="22"/>
      <c r="AM12738" s="22"/>
      <c r="AN12738" s="22"/>
    </row>
    <row r="12739" spans="37:40">
      <c r="AK12739" s="22"/>
      <c r="AL12739" s="22"/>
      <c r="AM12739" s="22"/>
      <c r="AN12739" s="22"/>
    </row>
    <row r="12740" spans="37:40">
      <c r="AK12740" s="22"/>
      <c r="AL12740" s="22"/>
      <c r="AM12740" s="22"/>
      <c r="AN12740" s="22"/>
    </row>
    <row r="12741" spans="37:40">
      <c r="AK12741" s="22"/>
      <c r="AL12741" s="22"/>
      <c r="AM12741" s="22"/>
      <c r="AN12741" s="22"/>
    </row>
    <row r="12742" spans="37:40">
      <c r="AK12742" s="22"/>
      <c r="AL12742" s="22"/>
      <c r="AM12742" s="22"/>
      <c r="AN12742" s="22"/>
    </row>
    <row r="12743" spans="37:40">
      <c r="AK12743" s="22"/>
      <c r="AL12743" s="22"/>
      <c r="AM12743" s="22"/>
      <c r="AN12743" s="22"/>
    </row>
    <row r="12744" spans="37:40">
      <c r="AK12744" s="22"/>
      <c r="AL12744" s="22"/>
      <c r="AM12744" s="22"/>
      <c r="AN12744" s="22"/>
    </row>
    <row r="12745" spans="37:40">
      <c r="AK12745" s="22"/>
      <c r="AL12745" s="22"/>
      <c r="AM12745" s="22"/>
      <c r="AN12745" s="22"/>
    </row>
    <row r="12746" spans="37:40">
      <c r="AK12746" s="22"/>
      <c r="AL12746" s="22"/>
      <c r="AM12746" s="22"/>
      <c r="AN12746" s="22"/>
    </row>
    <row r="12747" spans="37:40">
      <c r="AK12747" s="22"/>
      <c r="AL12747" s="22"/>
      <c r="AM12747" s="22"/>
      <c r="AN12747" s="22"/>
    </row>
    <row r="12748" spans="37:40">
      <c r="AK12748" s="22"/>
      <c r="AL12748" s="22"/>
      <c r="AM12748" s="22"/>
      <c r="AN12748" s="22"/>
    </row>
    <row r="12749" spans="37:40">
      <c r="AK12749" s="22"/>
      <c r="AL12749" s="22"/>
      <c r="AM12749" s="22"/>
      <c r="AN12749" s="22"/>
    </row>
    <row r="12750" spans="37:40">
      <c r="AK12750" s="22"/>
      <c r="AL12750" s="22"/>
      <c r="AM12750" s="22"/>
      <c r="AN12750" s="22"/>
    </row>
    <row r="12751" spans="37:40">
      <c r="AK12751" s="22"/>
      <c r="AL12751" s="22"/>
      <c r="AM12751" s="22"/>
      <c r="AN12751" s="22"/>
    </row>
    <row r="12752" spans="37:40">
      <c r="AK12752" s="22"/>
      <c r="AL12752" s="22"/>
      <c r="AM12752" s="22"/>
      <c r="AN12752" s="22"/>
    </row>
    <row r="12753" spans="37:40">
      <c r="AK12753" s="22"/>
      <c r="AL12753" s="22"/>
      <c r="AM12753" s="22"/>
      <c r="AN12753" s="22"/>
    </row>
    <row r="12754" spans="37:40">
      <c r="AK12754" s="22"/>
      <c r="AL12754" s="22"/>
      <c r="AM12754" s="22"/>
      <c r="AN12754" s="22"/>
    </row>
    <row r="12755" spans="37:40">
      <c r="AK12755" s="22"/>
      <c r="AL12755" s="22"/>
      <c r="AM12755" s="22"/>
      <c r="AN12755" s="22"/>
    </row>
    <row r="12756" spans="37:40">
      <c r="AK12756" s="22"/>
      <c r="AL12756" s="22"/>
      <c r="AM12756" s="22"/>
      <c r="AN12756" s="22"/>
    </row>
    <row r="12757" spans="37:40">
      <c r="AK12757" s="22"/>
      <c r="AL12757" s="22"/>
      <c r="AM12757" s="22"/>
      <c r="AN12757" s="22"/>
    </row>
    <row r="12758" spans="37:40">
      <c r="AK12758" s="22"/>
      <c r="AL12758" s="22"/>
      <c r="AM12758" s="22"/>
      <c r="AN12758" s="22"/>
    </row>
    <row r="12759" spans="37:40">
      <c r="AK12759" s="22"/>
      <c r="AL12759" s="22"/>
      <c r="AM12759" s="22"/>
      <c r="AN12759" s="22"/>
    </row>
    <row r="12760" spans="37:40">
      <c r="AK12760" s="22"/>
      <c r="AL12760" s="22"/>
      <c r="AM12760" s="22"/>
      <c r="AN12760" s="22"/>
    </row>
    <row r="12761" spans="37:40">
      <c r="AK12761" s="22"/>
      <c r="AL12761" s="22"/>
      <c r="AM12761" s="22"/>
      <c r="AN12761" s="22"/>
    </row>
    <row r="12762" spans="37:40">
      <c r="AK12762" s="22"/>
      <c r="AL12762" s="22"/>
      <c r="AM12762" s="22"/>
      <c r="AN12762" s="22"/>
    </row>
    <row r="12763" spans="37:40">
      <c r="AK12763" s="22"/>
      <c r="AL12763" s="22"/>
      <c r="AM12763" s="22"/>
      <c r="AN12763" s="22"/>
    </row>
    <row r="12764" spans="37:40">
      <c r="AK12764" s="22"/>
      <c r="AL12764" s="22"/>
      <c r="AM12764" s="22"/>
      <c r="AN12764" s="22"/>
    </row>
    <row r="12765" spans="37:40">
      <c r="AK12765" s="22"/>
      <c r="AL12765" s="22"/>
      <c r="AM12765" s="22"/>
      <c r="AN12765" s="22"/>
    </row>
    <row r="12766" spans="37:40">
      <c r="AK12766" s="22"/>
      <c r="AL12766" s="22"/>
      <c r="AM12766" s="22"/>
      <c r="AN12766" s="22"/>
    </row>
    <row r="12767" spans="37:40">
      <c r="AK12767" s="22"/>
      <c r="AL12767" s="22"/>
      <c r="AM12767" s="22"/>
      <c r="AN12767" s="22"/>
    </row>
    <row r="12768" spans="37:40">
      <c r="AK12768" s="22"/>
      <c r="AL12768" s="22"/>
      <c r="AM12768" s="22"/>
      <c r="AN12768" s="22"/>
    </row>
    <row r="12769" spans="37:40">
      <c r="AK12769" s="22"/>
      <c r="AL12769" s="22"/>
      <c r="AM12769" s="22"/>
      <c r="AN12769" s="22"/>
    </row>
    <row r="12770" spans="37:40">
      <c r="AK12770" s="22"/>
      <c r="AL12770" s="22"/>
      <c r="AM12770" s="22"/>
      <c r="AN12770" s="22"/>
    </row>
    <row r="12771" spans="37:40">
      <c r="AK12771" s="22"/>
      <c r="AL12771" s="22"/>
      <c r="AM12771" s="22"/>
      <c r="AN12771" s="22"/>
    </row>
    <row r="12772" spans="37:40">
      <c r="AK12772" s="22"/>
      <c r="AL12772" s="22"/>
      <c r="AM12772" s="22"/>
      <c r="AN12772" s="22"/>
    </row>
    <row r="12773" spans="37:40">
      <c r="AK12773" s="22"/>
      <c r="AL12773" s="22"/>
      <c r="AM12773" s="22"/>
      <c r="AN12773" s="22"/>
    </row>
    <row r="12774" spans="37:40">
      <c r="AK12774" s="22"/>
      <c r="AL12774" s="22"/>
      <c r="AM12774" s="22"/>
      <c r="AN12774" s="22"/>
    </row>
    <row r="12775" spans="37:40">
      <c r="AK12775" s="22"/>
      <c r="AL12775" s="22"/>
      <c r="AM12775" s="22"/>
      <c r="AN12775" s="22"/>
    </row>
    <row r="12776" spans="37:40">
      <c r="AK12776" s="22"/>
      <c r="AL12776" s="22"/>
      <c r="AM12776" s="22"/>
      <c r="AN12776" s="22"/>
    </row>
    <row r="12777" spans="37:40">
      <c r="AK12777" s="22"/>
      <c r="AL12777" s="22"/>
      <c r="AM12777" s="22"/>
      <c r="AN12777" s="22"/>
    </row>
    <row r="12778" spans="37:40">
      <c r="AK12778" s="22"/>
      <c r="AL12778" s="22"/>
      <c r="AM12778" s="22"/>
      <c r="AN12778" s="22"/>
    </row>
    <row r="12779" spans="37:40">
      <c r="AK12779" s="22"/>
      <c r="AL12779" s="22"/>
      <c r="AM12779" s="22"/>
      <c r="AN12779" s="22"/>
    </row>
    <row r="12780" spans="37:40">
      <c r="AK12780" s="22"/>
      <c r="AL12780" s="22"/>
      <c r="AM12780" s="22"/>
      <c r="AN12780" s="22"/>
    </row>
    <row r="12781" spans="37:40">
      <c r="AK12781" s="22"/>
      <c r="AL12781" s="22"/>
      <c r="AM12781" s="22"/>
      <c r="AN12781" s="22"/>
    </row>
    <row r="12782" spans="37:40">
      <c r="AK12782" s="22"/>
      <c r="AL12782" s="22"/>
      <c r="AM12782" s="22"/>
      <c r="AN12782" s="22"/>
    </row>
    <row r="12783" spans="37:40">
      <c r="AK12783" s="22"/>
      <c r="AL12783" s="22"/>
      <c r="AM12783" s="22"/>
      <c r="AN12783" s="22"/>
    </row>
    <row r="12784" spans="37:40">
      <c r="AK12784" s="22"/>
      <c r="AL12784" s="22"/>
      <c r="AM12784" s="22"/>
      <c r="AN12784" s="22"/>
    </row>
    <row r="12785" spans="37:40">
      <c r="AK12785" s="22"/>
      <c r="AL12785" s="22"/>
      <c r="AM12785" s="22"/>
      <c r="AN12785" s="22"/>
    </row>
    <row r="12786" spans="37:40">
      <c r="AK12786" s="22"/>
      <c r="AL12786" s="22"/>
      <c r="AM12786" s="22"/>
      <c r="AN12786" s="22"/>
    </row>
    <row r="12787" spans="37:40">
      <c r="AK12787" s="22"/>
      <c r="AL12787" s="22"/>
      <c r="AM12787" s="22"/>
      <c r="AN12787" s="22"/>
    </row>
    <row r="12788" spans="37:40">
      <c r="AK12788" s="22"/>
      <c r="AL12788" s="22"/>
      <c r="AM12788" s="22"/>
      <c r="AN12788" s="22"/>
    </row>
    <row r="12789" spans="37:40">
      <c r="AK12789" s="22"/>
      <c r="AL12789" s="22"/>
      <c r="AM12789" s="22"/>
      <c r="AN12789" s="22"/>
    </row>
    <row r="12790" spans="37:40">
      <c r="AK12790" s="22"/>
      <c r="AL12790" s="22"/>
      <c r="AM12790" s="22"/>
      <c r="AN12790" s="22"/>
    </row>
    <row r="12791" spans="37:40">
      <c r="AK12791" s="22"/>
      <c r="AL12791" s="22"/>
      <c r="AM12791" s="22"/>
      <c r="AN12791" s="22"/>
    </row>
    <row r="12792" spans="37:40">
      <c r="AK12792" s="22"/>
      <c r="AL12792" s="22"/>
      <c r="AM12792" s="22"/>
      <c r="AN12792" s="22"/>
    </row>
    <row r="12793" spans="37:40">
      <c r="AK12793" s="22"/>
      <c r="AL12793" s="22"/>
      <c r="AM12793" s="22"/>
      <c r="AN12793" s="22"/>
    </row>
    <row r="12794" spans="37:40">
      <c r="AK12794" s="22"/>
      <c r="AL12794" s="22"/>
      <c r="AM12794" s="22"/>
      <c r="AN12794" s="22"/>
    </row>
    <row r="12795" spans="37:40">
      <c r="AK12795" s="22"/>
      <c r="AL12795" s="22"/>
      <c r="AM12795" s="22"/>
      <c r="AN12795" s="22"/>
    </row>
    <row r="12796" spans="37:40">
      <c r="AK12796" s="22"/>
      <c r="AL12796" s="22"/>
      <c r="AM12796" s="22"/>
      <c r="AN12796" s="22"/>
    </row>
    <row r="12797" spans="37:40">
      <c r="AK12797" s="22"/>
      <c r="AL12797" s="22"/>
      <c r="AM12797" s="22"/>
      <c r="AN12797" s="22"/>
    </row>
    <row r="12798" spans="37:40">
      <c r="AK12798" s="22"/>
      <c r="AL12798" s="22"/>
      <c r="AM12798" s="22"/>
      <c r="AN12798" s="22"/>
    </row>
    <row r="12799" spans="37:40">
      <c r="AK12799" s="22"/>
      <c r="AL12799" s="22"/>
      <c r="AM12799" s="22"/>
      <c r="AN12799" s="22"/>
    </row>
    <row r="12800" spans="37:40">
      <c r="AK12800" s="22"/>
      <c r="AL12800" s="22"/>
      <c r="AM12800" s="22"/>
      <c r="AN12800" s="22"/>
    </row>
    <row r="12801" spans="37:40">
      <c r="AK12801" s="22"/>
      <c r="AL12801" s="22"/>
      <c r="AM12801" s="22"/>
      <c r="AN12801" s="22"/>
    </row>
    <row r="12802" spans="37:40">
      <c r="AK12802" s="22"/>
      <c r="AL12802" s="22"/>
      <c r="AM12802" s="22"/>
      <c r="AN12802" s="22"/>
    </row>
    <row r="12803" spans="37:40">
      <c r="AK12803" s="22"/>
      <c r="AL12803" s="22"/>
      <c r="AM12803" s="22"/>
      <c r="AN12803" s="22"/>
    </row>
    <row r="12804" spans="37:40">
      <c r="AK12804" s="22"/>
      <c r="AL12804" s="22"/>
      <c r="AM12804" s="22"/>
      <c r="AN12804" s="22"/>
    </row>
    <row r="12805" spans="37:40">
      <c r="AK12805" s="22"/>
      <c r="AL12805" s="22"/>
      <c r="AM12805" s="22"/>
      <c r="AN12805" s="22"/>
    </row>
    <row r="12806" spans="37:40">
      <c r="AK12806" s="22"/>
      <c r="AL12806" s="22"/>
      <c r="AM12806" s="22"/>
      <c r="AN12806" s="22"/>
    </row>
    <row r="12807" spans="37:40">
      <c r="AK12807" s="22"/>
      <c r="AL12807" s="22"/>
      <c r="AM12807" s="22"/>
      <c r="AN12807" s="22"/>
    </row>
    <row r="12808" spans="37:40">
      <c r="AK12808" s="22"/>
      <c r="AL12808" s="22"/>
      <c r="AM12808" s="22"/>
      <c r="AN12808" s="22"/>
    </row>
    <row r="12809" spans="37:40">
      <c r="AK12809" s="22"/>
      <c r="AL12809" s="22"/>
      <c r="AM12809" s="22"/>
      <c r="AN12809" s="22"/>
    </row>
    <row r="12810" spans="37:40">
      <c r="AK12810" s="22"/>
      <c r="AL12810" s="22"/>
      <c r="AM12810" s="22"/>
      <c r="AN12810" s="22"/>
    </row>
    <row r="12811" spans="37:40">
      <c r="AK12811" s="22"/>
      <c r="AL12811" s="22"/>
      <c r="AM12811" s="22"/>
      <c r="AN12811" s="22"/>
    </row>
    <row r="12812" spans="37:40">
      <c r="AK12812" s="22"/>
      <c r="AL12812" s="22"/>
      <c r="AM12812" s="22"/>
      <c r="AN12812" s="22"/>
    </row>
    <row r="12813" spans="37:40">
      <c r="AK12813" s="22"/>
      <c r="AL12813" s="22"/>
      <c r="AM12813" s="22"/>
      <c r="AN12813" s="22"/>
    </row>
    <row r="12814" spans="37:40">
      <c r="AK12814" s="22"/>
      <c r="AL12814" s="22"/>
      <c r="AM12814" s="22"/>
      <c r="AN12814" s="22"/>
    </row>
    <row r="12815" spans="37:40">
      <c r="AK12815" s="22"/>
      <c r="AL12815" s="22"/>
      <c r="AM12815" s="22"/>
      <c r="AN12815" s="22"/>
    </row>
    <row r="12816" spans="37:40">
      <c r="AK12816" s="22"/>
      <c r="AL12816" s="22"/>
      <c r="AM12816" s="22"/>
      <c r="AN12816" s="22"/>
    </row>
    <row r="12817" spans="37:40">
      <c r="AK12817" s="22"/>
      <c r="AL12817" s="22"/>
      <c r="AM12817" s="22"/>
      <c r="AN12817" s="22"/>
    </row>
    <row r="12818" spans="37:40">
      <c r="AK12818" s="22"/>
      <c r="AL12818" s="22"/>
      <c r="AM12818" s="22"/>
      <c r="AN12818" s="22"/>
    </row>
    <row r="12819" spans="37:40">
      <c r="AK12819" s="22"/>
      <c r="AL12819" s="22"/>
      <c r="AM12819" s="22"/>
      <c r="AN12819" s="22"/>
    </row>
    <row r="12820" spans="37:40">
      <c r="AK12820" s="22"/>
      <c r="AL12820" s="22"/>
      <c r="AM12820" s="22"/>
      <c r="AN12820" s="22"/>
    </row>
    <row r="12821" spans="37:40">
      <c r="AK12821" s="22"/>
      <c r="AL12821" s="22"/>
      <c r="AM12821" s="22"/>
      <c r="AN12821" s="22"/>
    </row>
    <row r="12822" spans="37:40">
      <c r="AK12822" s="22"/>
      <c r="AL12822" s="22"/>
      <c r="AM12822" s="22"/>
      <c r="AN12822" s="22"/>
    </row>
    <row r="12823" spans="37:40">
      <c r="AK12823" s="22"/>
      <c r="AL12823" s="22"/>
      <c r="AM12823" s="22"/>
      <c r="AN12823" s="22"/>
    </row>
    <row r="12824" spans="37:40">
      <c r="AK12824" s="22"/>
      <c r="AL12824" s="22"/>
      <c r="AM12824" s="22"/>
      <c r="AN12824" s="22"/>
    </row>
    <row r="12825" spans="37:40">
      <c r="AK12825" s="22"/>
      <c r="AL12825" s="22"/>
      <c r="AM12825" s="22"/>
      <c r="AN12825" s="22"/>
    </row>
    <row r="12826" spans="37:40">
      <c r="AK12826" s="22"/>
      <c r="AL12826" s="22"/>
      <c r="AM12826" s="22"/>
      <c r="AN12826" s="22"/>
    </row>
    <row r="12827" spans="37:40">
      <c r="AK12827" s="22"/>
      <c r="AL12827" s="22"/>
      <c r="AM12827" s="22"/>
      <c r="AN12827" s="22"/>
    </row>
    <row r="12828" spans="37:40">
      <c r="AK12828" s="22"/>
      <c r="AL12828" s="22"/>
      <c r="AM12828" s="22"/>
      <c r="AN12828" s="22"/>
    </row>
    <row r="12829" spans="37:40">
      <c r="AK12829" s="22"/>
      <c r="AL12829" s="22"/>
      <c r="AM12829" s="22"/>
      <c r="AN12829" s="22"/>
    </row>
    <row r="12830" spans="37:40">
      <c r="AK12830" s="22"/>
      <c r="AL12830" s="22"/>
      <c r="AM12830" s="22"/>
      <c r="AN12830" s="22"/>
    </row>
    <row r="12831" spans="37:40">
      <c r="AK12831" s="22"/>
      <c r="AL12831" s="22"/>
      <c r="AM12831" s="22"/>
      <c r="AN12831" s="22"/>
    </row>
    <row r="12832" spans="37:40">
      <c r="AK12832" s="22"/>
      <c r="AL12832" s="22"/>
      <c r="AM12832" s="22"/>
      <c r="AN12832" s="22"/>
    </row>
    <row r="12833" spans="37:40">
      <c r="AK12833" s="22"/>
      <c r="AL12833" s="22"/>
      <c r="AM12833" s="22"/>
      <c r="AN12833" s="22"/>
    </row>
    <row r="12834" spans="37:40">
      <c r="AK12834" s="22"/>
      <c r="AL12834" s="22"/>
      <c r="AM12834" s="22"/>
      <c r="AN12834" s="22"/>
    </row>
    <row r="12835" spans="37:40">
      <c r="AK12835" s="22"/>
      <c r="AL12835" s="22"/>
      <c r="AM12835" s="22"/>
      <c r="AN12835" s="22"/>
    </row>
    <row r="12836" spans="37:40">
      <c r="AK12836" s="22"/>
      <c r="AL12836" s="22"/>
      <c r="AM12836" s="22"/>
      <c r="AN12836" s="22"/>
    </row>
    <row r="12837" spans="37:40">
      <c r="AK12837" s="22"/>
      <c r="AL12837" s="22"/>
      <c r="AM12837" s="22"/>
      <c r="AN12837" s="22"/>
    </row>
    <row r="12838" spans="37:40">
      <c r="AK12838" s="22"/>
      <c r="AL12838" s="22"/>
      <c r="AM12838" s="22"/>
      <c r="AN12838" s="22"/>
    </row>
    <row r="12839" spans="37:40">
      <c r="AK12839" s="22"/>
      <c r="AL12839" s="22"/>
      <c r="AM12839" s="22"/>
      <c r="AN12839" s="22"/>
    </row>
    <row r="12840" spans="37:40">
      <c r="AK12840" s="22"/>
      <c r="AL12840" s="22"/>
      <c r="AM12840" s="22"/>
      <c r="AN12840" s="22"/>
    </row>
    <row r="12841" spans="37:40">
      <c r="AK12841" s="22"/>
      <c r="AL12841" s="22"/>
      <c r="AM12841" s="22"/>
      <c r="AN12841" s="22"/>
    </row>
    <row r="12842" spans="37:40">
      <c r="AK12842" s="22"/>
      <c r="AL12842" s="22"/>
      <c r="AM12842" s="22"/>
      <c r="AN12842" s="22"/>
    </row>
    <row r="12843" spans="37:40">
      <c r="AK12843" s="22"/>
      <c r="AL12843" s="22"/>
      <c r="AM12843" s="22"/>
      <c r="AN12843" s="22"/>
    </row>
    <row r="12844" spans="37:40">
      <c r="AK12844" s="22"/>
      <c r="AL12844" s="22"/>
      <c r="AM12844" s="22"/>
      <c r="AN12844" s="22"/>
    </row>
    <row r="12845" spans="37:40">
      <c r="AK12845" s="22"/>
      <c r="AL12845" s="22"/>
      <c r="AM12845" s="22"/>
      <c r="AN12845" s="22"/>
    </row>
    <row r="12846" spans="37:40">
      <c r="AK12846" s="22"/>
      <c r="AL12846" s="22"/>
      <c r="AM12846" s="22"/>
      <c r="AN12846" s="22"/>
    </row>
    <row r="12847" spans="37:40">
      <c r="AK12847" s="22"/>
      <c r="AL12847" s="22"/>
      <c r="AM12847" s="22"/>
      <c r="AN12847" s="22"/>
    </row>
    <row r="12848" spans="37:40">
      <c r="AK12848" s="22"/>
      <c r="AL12848" s="22"/>
      <c r="AM12848" s="22"/>
      <c r="AN12848" s="22"/>
    </row>
    <row r="12849" spans="37:40">
      <c r="AK12849" s="22"/>
      <c r="AL12849" s="22"/>
      <c r="AM12849" s="22"/>
      <c r="AN12849" s="22"/>
    </row>
    <row r="12850" spans="37:40">
      <c r="AK12850" s="22"/>
      <c r="AL12850" s="22"/>
      <c r="AM12850" s="22"/>
      <c r="AN12850" s="22"/>
    </row>
    <row r="12851" spans="37:40">
      <c r="AK12851" s="22"/>
      <c r="AL12851" s="22"/>
      <c r="AM12851" s="22"/>
      <c r="AN12851" s="22"/>
    </row>
    <row r="12852" spans="37:40">
      <c r="AK12852" s="22"/>
      <c r="AL12852" s="22"/>
      <c r="AM12852" s="22"/>
      <c r="AN12852" s="22"/>
    </row>
    <row r="12853" spans="37:40">
      <c r="AK12853" s="22"/>
      <c r="AL12853" s="22"/>
      <c r="AM12853" s="22"/>
      <c r="AN12853" s="22"/>
    </row>
    <row r="12854" spans="37:40">
      <c r="AK12854" s="22"/>
      <c r="AL12854" s="22"/>
      <c r="AM12854" s="22"/>
      <c r="AN12854" s="22"/>
    </row>
    <row r="12855" spans="37:40">
      <c r="AK12855" s="22"/>
      <c r="AL12855" s="22"/>
      <c r="AM12855" s="22"/>
      <c r="AN12855" s="22"/>
    </row>
    <row r="12856" spans="37:40">
      <c r="AK12856" s="22"/>
      <c r="AL12856" s="22"/>
      <c r="AM12856" s="22"/>
      <c r="AN12856" s="22"/>
    </row>
    <row r="12857" spans="37:40">
      <c r="AK12857" s="22"/>
      <c r="AL12857" s="22"/>
      <c r="AM12857" s="22"/>
      <c r="AN12857" s="22"/>
    </row>
    <row r="12858" spans="37:40">
      <c r="AK12858" s="22"/>
      <c r="AL12858" s="22"/>
      <c r="AM12858" s="22"/>
      <c r="AN12858" s="22"/>
    </row>
    <row r="12859" spans="37:40">
      <c r="AK12859" s="22"/>
      <c r="AL12859" s="22"/>
      <c r="AM12859" s="22"/>
      <c r="AN12859" s="22"/>
    </row>
    <row r="12860" spans="37:40">
      <c r="AK12860" s="22"/>
      <c r="AL12860" s="22"/>
      <c r="AM12860" s="22"/>
      <c r="AN12860" s="22"/>
    </row>
    <row r="12861" spans="37:40">
      <c r="AK12861" s="22"/>
      <c r="AL12861" s="22"/>
      <c r="AM12861" s="22"/>
      <c r="AN12861" s="22"/>
    </row>
    <row r="12862" spans="37:40">
      <c r="AK12862" s="22"/>
      <c r="AL12862" s="22"/>
      <c r="AM12862" s="22"/>
      <c r="AN12862" s="22"/>
    </row>
    <row r="12863" spans="37:40">
      <c r="AK12863" s="22"/>
      <c r="AL12863" s="22"/>
      <c r="AM12863" s="22"/>
      <c r="AN12863" s="22"/>
    </row>
    <row r="12864" spans="37:40">
      <c r="AK12864" s="22"/>
      <c r="AL12864" s="22"/>
      <c r="AM12864" s="22"/>
      <c r="AN12864" s="22"/>
    </row>
    <row r="12865" spans="37:40">
      <c r="AK12865" s="22"/>
      <c r="AL12865" s="22"/>
      <c r="AM12865" s="22"/>
      <c r="AN12865" s="22"/>
    </row>
    <row r="12866" spans="37:40">
      <c r="AK12866" s="22"/>
      <c r="AL12866" s="22"/>
      <c r="AM12866" s="22"/>
      <c r="AN12866" s="22"/>
    </row>
    <row r="12867" spans="37:40">
      <c r="AK12867" s="22"/>
      <c r="AL12867" s="22"/>
      <c r="AM12867" s="22"/>
      <c r="AN12867" s="22"/>
    </row>
    <row r="12868" spans="37:40">
      <c r="AK12868" s="22"/>
      <c r="AL12868" s="22"/>
      <c r="AM12868" s="22"/>
      <c r="AN12868" s="22"/>
    </row>
    <row r="12869" spans="37:40">
      <c r="AK12869" s="22"/>
      <c r="AL12869" s="22"/>
      <c r="AM12869" s="22"/>
      <c r="AN12869" s="22"/>
    </row>
    <row r="12870" spans="37:40">
      <c r="AK12870" s="22"/>
      <c r="AL12870" s="22"/>
      <c r="AM12870" s="22"/>
      <c r="AN12870" s="22"/>
    </row>
    <row r="12871" spans="37:40">
      <c r="AK12871" s="22"/>
      <c r="AL12871" s="22"/>
      <c r="AM12871" s="22"/>
      <c r="AN12871" s="22"/>
    </row>
    <row r="12872" spans="37:40">
      <c r="AK12872" s="22"/>
      <c r="AL12872" s="22"/>
      <c r="AM12872" s="22"/>
      <c r="AN12872" s="22"/>
    </row>
    <row r="12873" spans="37:40">
      <c r="AK12873" s="22"/>
      <c r="AL12873" s="22"/>
      <c r="AM12873" s="22"/>
      <c r="AN12873" s="22"/>
    </row>
    <row r="12874" spans="37:40">
      <c r="AK12874" s="22"/>
      <c r="AL12874" s="22"/>
      <c r="AM12874" s="22"/>
      <c r="AN12874" s="22"/>
    </row>
    <row r="12875" spans="37:40">
      <c r="AK12875" s="22"/>
      <c r="AL12875" s="22"/>
      <c r="AM12875" s="22"/>
      <c r="AN12875" s="22"/>
    </row>
    <row r="12876" spans="37:40">
      <c r="AK12876" s="22"/>
      <c r="AL12876" s="22"/>
      <c r="AM12876" s="22"/>
      <c r="AN12876" s="22"/>
    </row>
    <row r="12877" spans="37:40">
      <c r="AK12877" s="22"/>
      <c r="AL12877" s="22"/>
      <c r="AM12877" s="22"/>
      <c r="AN12877" s="22"/>
    </row>
    <row r="12878" spans="37:40">
      <c r="AK12878" s="22"/>
      <c r="AL12878" s="22"/>
      <c r="AM12878" s="22"/>
      <c r="AN12878" s="22"/>
    </row>
    <row r="12879" spans="37:40">
      <c r="AK12879" s="22"/>
      <c r="AL12879" s="22"/>
      <c r="AM12879" s="22"/>
      <c r="AN12879" s="22"/>
    </row>
    <row r="12880" spans="37:40">
      <c r="AK12880" s="22"/>
      <c r="AL12880" s="22"/>
      <c r="AM12880" s="22"/>
      <c r="AN12880" s="22"/>
    </row>
    <row r="12881" spans="37:40">
      <c r="AK12881" s="22"/>
      <c r="AL12881" s="22"/>
      <c r="AM12881" s="22"/>
      <c r="AN12881" s="22"/>
    </row>
    <row r="12882" spans="37:40">
      <c r="AK12882" s="22"/>
      <c r="AL12882" s="22"/>
      <c r="AM12882" s="22"/>
      <c r="AN12882" s="22"/>
    </row>
    <row r="12883" spans="37:40">
      <c r="AK12883" s="22"/>
      <c r="AL12883" s="22"/>
      <c r="AM12883" s="22"/>
      <c r="AN12883" s="22"/>
    </row>
    <row r="12884" spans="37:40">
      <c r="AK12884" s="22"/>
      <c r="AL12884" s="22"/>
      <c r="AM12884" s="22"/>
      <c r="AN12884" s="22"/>
    </row>
    <row r="12885" spans="37:40">
      <c r="AK12885" s="22"/>
      <c r="AL12885" s="22"/>
      <c r="AM12885" s="22"/>
      <c r="AN12885" s="22"/>
    </row>
    <row r="12886" spans="37:40">
      <c r="AK12886" s="22"/>
      <c r="AL12886" s="22"/>
      <c r="AM12886" s="22"/>
      <c r="AN12886" s="22"/>
    </row>
    <row r="12887" spans="37:40">
      <c r="AK12887" s="22"/>
      <c r="AL12887" s="22"/>
      <c r="AM12887" s="22"/>
      <c r="AN12887" s="22"/>
    </row>
    <row r="12888" spans="37:40">
      <c r="AK12888" s="22"/>
      <c r="AL12888" s="22"/>
      <c r="AM12888" s="22"/>
      <c r="AN12888" s="22"/>
    </row>
    <row r="12889" spans="37:40">
      <c r="AK12889" s="22"/>
      <c r="AL12889" s="22"/>
      <c r="AM12889" s="22"/>
      <c r="AN12889" s="22"/>
    </row>
    <row r="12890" spans="37:40">
      <c r="AK12890" s="22"/>
      <c r="AL12890" s="22"/>
      <c r="AM12890" s="22"/>
      <c r="AN12890" s="22"/>
    </row>
    <row r="12891" spans="37:40">
      <c r="AK12891" s="22"/>
      <c r="AL12891" s="22"/>
      <c r="AM12891" s="22"/>
      <c r="AN12891" s="22"/>
    </row>
    <row r="12892" spans="37:40">
      <c r="AK12892" s="22"/>
      <c r="AL12892" s="22"/>
      <c r="AM12892" s="22"/>
      <c r="AN12892" s="22"/>
    </row>
    <row r="12893" spans="37:40">
      <c r="AK12893" s="22"/>
      <c r="AL12893" s="22"/>
      <c r="AM12893" s="22"/>
      <c r="AN12893" s="22"/>
    </row>
    <row r="12894" spans="37:40">
      <c r="AK12894" s="22"/>
      <c r="AL12894" s="22"/>
      <c r="AM12894" s="22"/>
      <c r="AN12894" s="22"/>
    </row>
    <row r="12895" spans="37:40">
      <c r="AK12895" s="22"/>
      <c r="AL12895" s="22"/>
      <c r="AM12895" s="22"/>
      <c r="AN12895" s="22"/>
    </row>
    <row r="12896" spans="37:40">
      <c r="AK12896" s="22"/>
      <c r="AL12896" s="22"/>
      <c r="AM12896" s="22"/>
      <c r="AN12896" s="22"/>
    </row>
    <row r="12897" spans="37:40">
      <c r="AK12897" s="22"/>
      <c r="AL12897" s="22"/>
      <c r="AM12897" s="22"/>
      <c r="AN12897" s="22"/>
    </row>
    <row r="12898" spans="37:40">
      <c r="AK12898" s="22"/>
      <c r="AL12898" s="22"/>
      <c r="AM12898" s="22"/>
      <c r="AN12898" s="22"/>
    </row>
    <row r="12899" spans="37:40">
      <c r="AK12899" s="22"/>
      <c r="AL12899" s="22"/>
      <c r="AM12899" s="22"/>
      <c r="AN12899" s="22"/>
    </row>
    <row r="12900" spans="37:40">
      <c r="AK12900" s="22"/>
      <c r="AL12900" s="22"/>
      <c r="AM12900" s="22"/>
      <c r="AN12900" s="22"/>
    </row>
    <row r="12901" spans="37:40">
      <c r="AK12901" s="22"/>
      <c r="AL12901" s="22"/>
      <c r="AM12901" s="22"/>
      <c r="AN12901" s="22"/>
    </row>
    <row r="12902" spans="37:40">
      <c r="AK12902" s="22"/>
      <c r="AL12902" s="22"/>
      <c r="AM12902" s="22"/>
      <c r="AN12902" s="22"/>
    </row>
    <row r="12903" spans="37:40">
      <c r="AK12903" s="22"/>
      <c r="AL12903" s="22"/>
      <c r="AM12903" s="22"/>
      <c r="AN12903" s="22"/>
    </row>
    <row r="12904" spans="37:40">
      <c r="AK12904" s="22"/>
      <c r="AL12904" s="22"/>
      <c r="AM12904" s="22"/>
      <c r="AN12904" s="22"/>
    </row>
    <row r="12905" spans="37:40">
      <c r="AK12905" s="22"/>
      <c r="AL12905" s="22"/>
      <c r="AM12905" s="22"/>
      <c r="AN12905" s="22"/>
    </row>
    <row r="12906" spans="37:40">
      <c r="AK12906" s="22"/>
      <c r="AL12906" s="22"/>
      <c r="AM12906" s="22"/>
      <c r="AN12906" s="22"/>
    </row>
    <row r="12907" spans="37:40">
      <c r="AK12907" s="22"/>
      <c r="AL12907" s="22"/>
      <c r="AM12907" s="22"/>
      <c r="AN12907" s="22"/>
    </row>
    <row r="12908" spans="37:40">
      <c r="AK12908" s="22"/>
      <c r="AL12908" s="22"/>
      <c r="AM12908" s="22"/>
      <c r="AN12908" s="22"/>
    </row>
    <row r="12909" spans="37:40">
      <c r="AK12909" s="22"/>
      <c r="AL12909" s="22"/>
      <c r="AM12909" s="22"/>
      <c r="AN12909" s="22"/>
    </row>
    <row r="12910" spans="37:40">
      <c r="AK12910" s="22"/>
      <c r="AL12910" s="22"/>
      <c r="AM12910" s="22"/>
      <c r="AN12910" s="22"/>
    </row>
    <row r="12911" spans="37:40">
      <c r="AK12911" s="22"/>
      <c r="AL12911" s="22"/>
      <c r="AM12911" s="22"/>
      <c r="AN12911" s="22"/>
    </row>
    <row r="12912" spans="37:40">
      <c r="AK12912" s="22"/>
      <c r="AL12912" s="22"/>
      <c r="AM12912" s="22"/>
      <c r="AN12912" s="22"/>
    </row>
    <row r="12913" spans="37:40">
      <c r="AK12913" s="22"/>
      <c r="AL12913" s="22"/>
      <c r="AM12913" s="22"/>
      <c r="AN12913" s="22"/>
    </row>
    <row r="12914" spans="37:40">
      <c r="AK12914" s="22"/>
      <c r="AL12914" s="22"/>
      <c r="AM12914" s="22"/>
      <c r="AN12914" s="22"/>
    </row>
    <row r="12915" spans="37:40">
      <c r="AK12915" s="22"/>
      <c r="AL12915" s="22"/>
      <c r="AM12915" s="22"/>
      <c r="AN12915" s="22"/>
    </row>
    <row r="12916" spans="37:40">
      <c r="AK12916" s="22"/>
      <c r="AL12916" s="22"/>
      <c r="AM12916" s="22"/>
      <c r="AN12916" s="22"/>
    </row>
    <row r="12917" spans="37:40">
      <c r="AK12917" s="22"/>
      <c r="AL12917" s="22"/>
      <c r="AM12917" s="22"/>
      <c r="AN12917" s="22"/>
    </row>
    <row r="12918" spans="37:40">
      <c r="AK12918" s="22"/>
      <c r="AL12918" s="22"/>
      <c r="AM12918" s="22"/>
      <c r="AN12918" s="22"/>
    </row>
    <row r="12919" spans="37:40">
      <c r="AK12919" s="22"/>
      <c r="AL12919" s="22"/>
      <c r="AM12919" s="22"/>
      <c r="AN12919" s="22"/>
    </row>
    <row r="12920" spans="37:40">
      <c r="AK12920" s="22"/>
      <c r="AL12920" s="22"/>
      <c r="AM12920" s="22"/>
      <c r="AN12920" s="22"/>
    </row>
    <row r="12921" spans="37:40">
      <c r="AK12921" s="22"/>
      <c r="AL12921" s="22"/>
      <c r="AM12921" s="22"/>
      <c r="AN12921" s="22"/>
    </row>
    <row r="12922" spans="37:40">
      <c r="AK12922" s="22"/>
      <c r="AL12922" s="22"/>
      <c r="AM12922" s="22"/>
      <c r="AN12922" s="22"/>
    </row>
    <row r="12923" spans="37:40">
      <c r="AK12923" s="22"/>
      <c r="AL12923" s="22"/>
      <c r="AM12923" s="22"/>
      <c r="AN12923" s="22"/>
    </row>
    <row r="12924" spans="37:40">
      <c r="AK12924" s="22"/>
      <c r="AL12924" s="22"/>
      <c r="AM12924" s="22"/>
      <c r="AN12924" s="22"/>
    </row>
    <row r="12925" spans="37:40">
      <c r="AK12925" s="22"/>
      <c r="AL12925" s="22"/>
      <c r="AM12925" s="22"/>
      <c r="AN12925" s="22"/>
    </row>
    <row r="12926" spans="37:40">
      <c r="AK12926" s="22"/>
      <c r="AL12926" s="22"/>
      <c r="AM12926" s="22"/>
      <c r="AN12926" s="22"/>
    </row>
    <row r="12927" spans="37:40">
      <c r="AK12927" s="22"/>
      <c r="AL12927" s="22"/>
      <c r="AM12927" s="22"/>
      <c r="AN12927" s="22"/>
    </row>
    <row r="12928" spans="37:40">
      <c r="AK12928" s="22"/>
      <c r="AL12928" s="22"/>
      <c r="AM12928" s="22"/>
      <c r="AN12928" s="22"/>
    </row>
    <row r="12929" spans="37:40">
      <c r="AK12929" s="22"/>
      <c r="AL12929" s="22"/>
      <c r="AM12929" s="22"/>
      <c r="AN12929" s="22"/>
    </row>
    <row r="12930" spans="37:40">
      <c r="AK12930" s="22"/>
      <c r="AL12930" s="22"/>
      <c r="AM12930" s="22"/>
      <c r="AN12930" s="22"/>
    </row>
    <row r="12931" spans="37:40">
      <c r="AK12931" s="22"/>
      <c r="AL12931" s="22"/>
      <c r="AM12931" s="22"/>
      <c r="AN12931" s="22"/>
    </row>
    <row r="12932" spans="37:40">
      <c r="AK12932" s="22"/>
      <c r="AL12932" s="22"/>
      <c r="AM12932" s="22"/>
      <c r="AN12932" s="22"/>
    </row>
    <row r="12933" spans="37:40">
      <c r="AK12933" s="22"/>
      <c r="AL12933" s="22"/>
      <c r="AM12933" s="22"/>
      <c r="AN12933" s="22"/>
    </row>
    <row r="12934" spans="37:40">
      <c r="AK12934" s="22"/>
      <c r="AL12934" s="22"/>
      <c r="AM12934" s="22"/>
      <c r="AN12934" s="22"/>
    </row>
    <row r="12935" spans="37:40">
      <c r="AK12935" s="22"/>
      <c r="AL12935" s="22"/>
      <c r="AM12935" s="22"/>
      <c r="AN12935" s="22"/>
    </row>
    <row r="12936" spans="37:40">
      <c r="AK12936" s="22"/>
      <c r="AL12936" s="22"/>
      <c r="AM12936" s="22"/>
      <c r="AN12936" s="22"/>
    </row>
    <row r="12937" spans="37:40">
      <c r="AK12937" s="22"/>
      <c r="AL12937" s="22"/>
      <c r="AM12937" s="22"/>
      <c r="AN12937" s="22"/>
    </row>
    <row r="12938" spans="37:40">
      <c r="AK12938" s="22"/>
      <c r="AL12938" s="22"/>
      <c r="AM12938" s="22"/>
      <c r="AN12938" s="22"/>
    </row>
    <row r="12939" spans="37:40">
      <c r="AK12939" s="22"/>
      <c r="AL12939" s="22"/>
      <c r="AM12939" s="22"/>
      <c r="AN12939" s="22"/>
    </row>
    <row r="12940" spans="37:40">
      <c r="AK12940" s="22"/>
      <c r="AL12940" s="22"/>
      <c r="AM12940" s="22"/>
      <c r="AN12940" s="22"/>
    </row>
    <row r="12941" spans="37:40">
      <c r="AK12941" s="22"/>
      <c r="AL12941" s="22"/>
      <c r="AM12941" s="22"/>
      <c r="AN12941" s="22"/>
    </row>
    <row r="12942" spans="37:40">
      <c r="AK12942" s="22"/>
      <c r="AL12942" s="22"/>
      <c r="AM12942" s="22"/>
      <c r="AN12942" s="22"/>
    </row>
    <row r="12943" spans="37:40">
      <c r="AK12943" s="22"/>
      <c r="AL12943" s="22"/>
      <c r="AM12943" s="22"/>
      <c r="AN12943" s="22"/>
    </row>
    <row r="12944" spans="37:40">
      <c r="AK12944" s="22"/>
      <c r="AL12944" s="22"/>
      <c r="AM12944" s="22"/>
      <c r="AN12944" s="22"/>
    </row>
    <row r="12945" spans="37:40">
      <c r="AK12945" s="22"/>
      <c r="AL12945" s="22"/>
      <c r="AM12945" s="22"/>
      <c r="AN12945" s="22"/>
    </row>
    <row r="12946" spans="37:40">
      <c r="AK12946" s="22"/>
      <c r="AL12946" s="22"/>
      <c r="AM12946" s="22"/>
      <c r="AN12946" s="22"/>
    </row>
    <row r="12947" spans="37:40">
      <c r="AK12947" s="22"/>
      <c r="AL12947" s="22"/>
      <c r="AM12947" s="22"/>
      <c r="AN12947" s="22"/>
    </row>
    <row r="12948" spans="37:40">
      <c r="AK12948" s="22"/>
      <c r="AL12948" s="22"/>
      <c r="AM12948" s="22"/>
      <c r="AN12948" s="22"/>
    </row>
    <row r="12949" spans="37:40">
      <c r="AK12949" s="22"/>
      <c r="AL12949" s="22"/>
      <c r="AM12949" s="22"/>
      <c r="AN12949" s="22"/>
    </row>
    <row r="12950" spans="37:40">
      <c r="AK12950" s="22"/>
      <c r="AL12950" s="22"/>
      <c r="AM12950" s="22"/>
      <c r="AN12950" s="22"/>
    </row>
    <row r="12951" spans="37:40">
      <c r="AK12951" s="22"/>
      <c r="AL12951" s="22"/>
      <c r="AM12951" s="22"/>
      <c r="AN12951" s="22"/>
    </row>
    <row r="12952" spans="37:40">
      <c r="AK12952" s="22"/>
      <c r="AL12952" s="22"/>
      <c r="AM12952" s="22"/>
      <c r="AN12952" s="22"/>
    </row>
    <row r="12953" spans="37:40">
      <c r="AK12953" s="22"/>
      <c r="AL12953" s="22"/>
      <c r="AM12953" s="22"/>
      <c r="AN12953" s="22"/>
    </row>
    <row r="12954" spans="37:40">
      <c r="AK12954" s="22"/>
      <c r="AL12954" s="22"/>
      <c r="AM12954" s="22"/>
      <c r="AN12954" s="22"/>
    </row>
    <row r="12955" spans="37:40">
      <c r="AK12955" s="22"/>
      <c r="AL12955" s="22"/>
      <c r="AM12955" s="22"/>
      <c r="AN12955" s="22"/>
    </row>
    <row r="12956" spans="37:40">
      <c r="AK12956" s="22"/>
      <c r="AL12956" s="22"/>
      <c r="AM12956" s="22"/>
      <c r="AN12956" s="22"/>
    </row>
    <row r="12957" spans="37:40">
      <c r="AK12957" s="22"/>
      <c r="AL12957" s="22"/>
      <c r="AM12957" s="22"/>
      <c r="AN12957" s="22"/>
    </row>
    <row r="12958" spans="37:40">
      <c r="AK12958" s="22"/>
      <c r="AL12958" s="22"/>
      <c r="AM12958" s="22"/>
      <c r="AN12958" s="22"/>
    </row>
    <row r="12959" spans="37:40">
      <c r="AK12959" s="22"/>
      <c r="AL12959" s="22"/>
      <c r="AM12959" s="22"/>
      <c r="AN12959" s="22"/>
    </row>
    <row r="12960" spans="37:40">
      <c r="AK12960" s="22"/>
      <c r="AL12960" s="22"/>
      <c r="AM12960" s="22"/>
      <c r="AN12960" s="22"/>
    </row>
    <row r="12961" spans="37:40">
      <c r="AK12961" s="22"/>
      <c r="AL12961" s="22"/>
      <c r="AM12961" s="22"/>
      <c r="AN12961" s="22"/>
    </row>
    <row r="12962" spans="37:40">
      <c r="AK12962" s="22"/>
      <c r="AL12962" s="22"/>
      <c r="AM12962" s="22"/>
      <c r="AN12962" s="22"/>
    </row>
    <row r="12963" spans="37:40">
      <c r="AK12963" s="22"/>
      <c r="AL12963" s="22"/>
      <c r="AM12963" s="22"/>
      <c r="AN12963" s="22"/>
    </row>
    <row r="12964" spans="37:40">
      <c r="AK12964" s="22"/>
      <c r="AL12964" s="22"/>
      <c r="AM12964" s="22"/>
      <c r="AN12964" s="22"/>
    </row>
    <row r="12965" spans="37:40">
      <c r="AK12965" s="22"/>
      <c r="AL12965" s="22"/>
      <c r="AM12965" s="22"/>
      <c r="AN12965" s="22"/>
    </row>
    <row r="12966" spans="37:40">
      <c r="AK12966" s="22"/>
      <c r="AL12966" s="22"/>
      <c r="AM12966" s="22"/>
      <c r="AN12966" s="22"/>
    </row>
    <row r="12967" spans="37:40">
      <c r="AK12967" s="22"/>
      <c r="AL12967" s="22"/>
      <c r="AM12967" s="22"/>
      <c r="AN12967" s="22"/>
    </row>
    <row r="12968" spans="37:40">
      <c r="AK12968" s="22"/>
      <c r="AL12968" s="22"/>
      <c r="AM12968" s="22"/>
      <c r="AN12968" s="22"/>
    </row>
    <row r="12969" spans="37:40">
      <c r="AK12969" s="22"/>
      <c r="AL12969" s="22"/>
      <c r="AM12969" s="22"/>
      <c r="AN12969" s="22"/>
    </row>
    <row r="12970" spans="37:40">
      <c r="AK12970" s="22"/>
      <c r="AL12970" s="22"/>
      <c r="AM12970" s="22"/>
      <c r="AN12970" s="22"/>
    </row>
    <row r="12971" spans="37:40">
      <c r="AK12971" s="22"/>
      <c r="AL12971" s="22"/>
      <c r="AM12971" s="22"/>
      <c r="AN12971" s="22"/>
    </row>
    <row r="12972" spans="37:40">
      <c r="AK12972" s="22"/>
      <c r="AL12972" s="22"/>
      <c r="AM12972" s="22"/>
      <c r="AN12972" s="22"/>
    </row>
    <row r="12973" spans="37:40">
      <c r="AK12973" s="22"/>
      <c r="AL12973" s="22"/>
      <c r="AM12973" s="22"/>
      <c r="AN12973" s="22"/>
    </row>
    <row r="12974" spans="37:40">
      <c r="AK12974" s="22"/>
      <c r="AL12974" s="22"/>
      <c r="AM12974" s="22"/>
      <c r="AN12974" s="22"/>
    </row>
    <row r="12975" spans="37:40">
      <c r="AK12975" s="22"/>
      <c r="AL12975" s="22"/>
      <c r="AM12975" s="22"/>
      <c r="AN12975" s="22"/>
    </row>
    <row r="12976" spans="37:40">
      <c r="AK12976" s="22"/>
      <c r="AL12976" s="22"/>
      <c r="AM12976" s="22"/>
      <c r="AN12976" s="22"/>
    </row>
    <row r="12977" spans="37:40">
      <c r="AK12977" s="22"/>
      <c r="AL12977" s="22"/>
      <c r="AM12977" s="22"/>
      <c r="AN12977" s="22"/>
    </row>
    <row r="12978" spans="37:40">
      <c r="AK12978" s="22"/>
      <c r="AL12978" s="22"/>
      <c r="AM12978" s="22"/>
      <c r="AN12978" s="22"/>
    </row>
    <row r="12979" spans="37:40">
      <c r="AK12979" s="22"/>
      <c r="AL12979" s="22"/>
      <c r="AM12979" s="22"/>
      <c r="AN12979" s="22"/>
    </row>
    <row r="12980" spans="37:40">
      <c r="AK12980" s="22"/>
      <c r="AL12980" s="22"/>
      <c r="AM12980" s="22"/>
      <c r="AN12980" s="22"/>
    </row>
    <row r="12981" spans="37:40">
      <c r="AK12981" s="22"/>
      <c r="AL12981" s="22"/>
      <c r="AM12981" s="22"/>
      <c r="AN12981" s="22"/>
    </row>
    <row r="12982" spans="37:40">
      <c r="AK12982" s="22"/>
      <c r="AL12982" s="22"/>
      <c r="AM12982" s="22"/>
      <c r="AN12982" s="22"/>
    </row>
    <row r="12983" spans="37:40">
      <c r="AK12983" s="22"/>
      <c r="AL12983" s="22"/>
      <c r="AM12983" s="22"/>
      <c r="AN12983" s="22"/>
    </row>
    <row r="12984" spans="37:40">
      <c r="AK12984" s="22"/>
      <c r="AL12984" s="22"/>
      <c r="AM12984" s="22"/>
      <c r="AN12984" s="22"/>
    </row>
    <row r="12985" spans="37:40">
      <c r="AK12985" s="22"/>
      <c r="AL12985" s="22"/>
      <c r="AM12985" s="22"/>
      <c r="AN12985" s="22"/>
    </row>
    <row r="12986" spans="37:40">
      <c r="AK12986" s="22"/>
      <c r="AL12986" s="22"/>
      <c r="AM12986" s="22"/>
      <c r="AN12986" s="22"/>
    </row>
    <row r="12987" spans="37:40">
      <c r="AK12987" s="22"/>
      <c r="AL12987" s="22"/>
      <c r="AM12987" s="22"/>
      <c r="AN12987" s="22"/>
    </row>
    <row r="12988" spans="37:40">
      <c r="AK12988" s="22"/>
      <c r="AL12988" s="22"/>
      <c r="AM12988" s="22"/>
      <c r="AN12988" s="22"/>
    </row>
    <row r="12989" spans="37:40">
      <c r="AK12989" s="22"/>
      <c r="AL12989" s="22"/>
      <c r="AM12989" s="22"/>
      <c r="AN12989" s="22"/>
    </row>
    <row r="12990" spans="37:40">
      <c r="AK12990" s="22"/>
      <c r="AL12990" s="22"/>
      <c r="AM12990" s="22"/>
      <c r="AN12990" s="22"/>
    </row>
    <row r="12991" spans="37:40">
      <c r="AK12991" s="22"/>
      <c r="AL12991" s="22"/>
      <c r="AM12991" s="22"/>
      <c r="AN12991" s="22"/>
    </row>
    <row r="12992" spans="37:40">
      <c r="AK12992" s="22"/>
      <c r="AL12992" s="22"/>
      <c r="AM12992" s="22"/>
      <c r="AN12992" s="22"/>
    </row>
    <row r="12993" spans="37:40">
      <c r="AK12993" s="22"/>
      <c r="AL12993" s="22"/>
      <c r="AM12993" s="22"/>
      <c r="AN12993" s="22"/>
    </row>
    <row r="12994" spans="37:40">
      <c r="AK12994" s="22"/>
      <c r="AL12994" s="22"/>
      <c r="AM12994" s="22"/>
      <c r="AN12994" s="22"/>
    </row>
    <row r="12995" spans="37:40">
      <c r="AK12995" s="22"/>
      <c r="AL12995" s="22"/>
      <c r="AM12995" s="22"/>
      <c r="AN12995" s="22"/>
    </row>
    <row r="12996" spans="37:40">
      <c r="AK12996" s="22"/>
      <c r="AL12996" s="22"/>
      <c r="AM12996" s="22"/>
      <c r="AN12996" s="22"/>
    </row>
    <row r="12997" spans="37:40">
      <c r="AK12997" s="22"/>
      <c r="AL12997" s="22"/>
      <c r="AM12997" s="22"/>
      <c r="AN12997" s="22"/>
    </row>
    <row r="12998" spans="37:40">
      <c r="AK12998" s="22"/>
      <c r="AL12998" s="22"/>
      <c r="AM12998" s="22"/>
      <c r="AN12998" s="22"/>
    </row>
    <row r="12999" spans="37:40">
      <c r="AK12999" s="22"/>
      <c r="AL12999" s="22"/>
      <c r="AM12999" s="22"/>
      <c r="AN12999" s="22"/>
    </row>
    <row r="13000" spans="37:40">
      <c r="AK13000" s="22"/>
      <c r="AL13000" s="22"/>
      <c r="AM13000" s="22"/>
      <c r="AN13000" s="22"/>
    </row>
    <row r="13001" spans="37:40">
      <c r="AK13001" s="22"/>
      <c r="AL13001" s="22"/>
      <c r="AM13001" s="22"/>
      <c r="AN13001" s="22"/>
    </row>
    <row r="13002" spans="37:40">
      <c r="AK13002" s="22"/>
      <c r="AL13002" s="22"/>
      <c r="AM13002" s="22"/>
      <c r="AN13002" s="22"/>
    </row>
    <row r="13003" spans="37:40">
      <c r="AK13003" s="22"/>
      <c r="AL13003" s="22"/>
      <c r="AM13003" s="22"/>
      <c r="AN13003" s="22"/>
    </row>
    <row r="13004" spans="37:40">
      <c r="AK13004" s="22"/>
      <c r="AL13004" s="22"/>
      <c r="AM13004" s="22"/>
      <c r="AN13004" s="22"/>
    </row>
    <row r="13005" spans="37:40">
      <c r="AK13005" s="22"/>
      <c r="AL13005" s="22"/>
      <c r="AM13005" s="22"/>
      <c r="AN13005" s="22"/>
    </row>
    <row r="13006" spans="37:40">
      <c r="AK13006" s="22"/>
      <c r="AL13006" s="22"/>
      <c r="AM13006" s="22"/>
      <c r="AN13006" s="22"/>
    </row>
    <row r="13007" spans="37:40">
      <c r="AK13007" s="22"/>
      <c r="AL13007" s="22"/>
      <c r="AM13007" s="22"/>
      <c r="AN13007" s="22"/>
    </row>
    <row r="13008" spans="37:40">
      <c r="AK13008" s="22"/>
      <c r="AL13008" s="22"/>
      <c r="AM13008" s="22"/>
      <c r="AN13008" s="22"/>
    </row>
    <row r="13009" spans="37:40">
      <c r="AK13009" s="22"/>
      <c r="AL13009" s="22"/>
      <c r="AM13009" s="22"/>
      <c r="AN13009" s="22"/>
    </row>
    <row r="13010" spans="37:40">
      <c r="AK13010" s="22"/>
      <c r="AL13010" s="22"/>
      <c r="AM13010" s="22"/>
      <c r="AN13010" s="22"/>
    </row>
    <row r="13011" spans="37:40">
      <c r="AK13011" s="22"/>
      <c r="AL13011" s="22"/>
      <c r="AM13011" s="22"/>
      <c r="AN13011" s="22"/>
    </row>
    <row r="13012" spans="37:40">
      <c r="AK13012" s="22"/>
      <c r="AL13012" s="22"/>
      <c r="AM13012" s="22"/>
      <c r="AN13012" s="22"/>
    </row>
    <row r="13013" spans="37:40">
      <c r="AK13013" s="22"/>
      <c r="AL13013" s="22"/>
      <c r="AM13013" s="22"/>
      <c r="AN13013" s="22"/>
    </row>
    <row r="13014" spans="37:40">
      <c r="AK13014" s="22"/>
      <c r="AL13014" s="22"/>
      <c r="AM13014" s="22"/>
      <c r="AN13014" s="22"/>
    </row>
    <row r="13015" spans="37:40">
      <c r="AK13015" s="22"/>
      <c r="AL13015" s="22"/>
      <c r="AM13015" s="22"/>
      <c r="AN13015" s="22"/>
    </row>
    <row r="13016" spans="37:40">
      <c r="AK13016" s="22"/>
      <c r="AL13016" s="22"/>
      <c r="AM13016" s="22"/>
      <c r="AN13016" s="22"/>
    </row>
    <row r="13017" spans="37:40">
      <c r="AK13017" s="22"/>
      <c r="AL13017" s="22"/>
      <c r="AM13017" s="22"/>
      <c r="AN13017" s="22"/>
    </row>
    <row r="13018" spans="37:40">
      <c r="AK13018" s="22"/>
      <c r="AL13018" s="22"/>
      <c r="AM13018" s="22"/>
      <c r="AN13018" s="22"/>
    </row>
    <row r="13019" spans="37:40">
      <c r="AK13019" s="22"/>
      <c r="AL13019" s="22"/>
      <c r="AM13019" s="22"/>
      <c r="AN13019" s="22"/>
    </row>
    <row r="13020" spans="37:40">
      <c r="AK13020" s="22"/>
      <c r="AL13020" s="22"/>
      <c r="AM13020" s="22"/>
      <c r="AN13020" s="22"/>
    </row>
    <row r="13021" spans="37:40">
      <c r="AK13021" s="22"/>
      <c r="AL13021" s="22"/>
      <c r="AM13021" s="22"/>
      <c r="AN13021" s="22"/>
    </row>
    <row r="13022" spans="37:40">
      <c r="AK13022" s="22"/>
      <c r="AL13022" s="22"/>
      <c r="AM13022" s="22"/>
      <c r="AN13022" s="22"/>
    </row>
    <row r="13023" spans="37:40">
      <c r="AK13023" s="22"/>
      <c r="AL13023" s="22"/>
      <c r="AM13023" s="22"/>
      <c r="AN13023" s="22"/>
    </row>
    <row r="13024" spans="37:40">
      <c r="AK13024" s="22"/>
      <c r="AL13024" s="22"/>
      <c r="AM13024" s="22"/>
      <c r="AN13024" s="22"/>
    </row>
    <row r="13025" spans="37:40">
      <c r="AK13025" s="22"/>
      <c r="AL13025" s="22"/>
      <c r="AM13025" s="22"/>
      <c r="AN13025" s="22"/>
    </row>
    <row r="13026" spans="37:40">
      <c r="AK13026" s="22"/>
      <c r="AL13026" s="22"/>
      <c r="AM13026" s="22"/>
      <c r="AN13026" s="22"/>
    </row>
    <row r="13027" spans="37:40">
      <c r="AK13027" s="22"/>
      <c r="AL13027" s="22"/>
      <c r="AM13027" s="22"/>
      <c r="AN13027" s="22"/>
    </row>
    <row r="13028" spans="37:40">
      <c r="AK13028" s="22"/>
      <c r="AL13028" s="22"/>
      <c r="AM13028" s="22"/>
      <c r="AN13028" s="22"/>
    </row>
    <row r="13029" spans="37:40">
      <c r="AK13029" s="22"/>
      <c r="AL13029" s="22"/>
      <c r="AM13029" s="22"/>
      <c r="AN13029" s="22"/>
    </row>
    <row r="13030" spans="37:40">
      <c r="AK13030" s="22"/>
      <c r="AL13030" s="22"/>
      <c r="AM13030" s="22"/>
      <c r="AN13030" s="22"/>
    </row>
    <row r="13031" spans="37:40">
      <c r="AK13031" s="22"/>
      <c r="AL13031" s="22"/>
      <c r="AM13031" s="22"/>
      <c r="AN13031" s="22"/>
    </row>
    <row r="13032" spans="37:40">
      <c r="AK13032" s="22"/>
      <c r="AL13032" s="22"/>
      <c r="AM13032" s="22"/>
      <c r="AN13032" s="22"/>
    </row>
    <row r="13033" spans="37:40">
      <c r="AK13033" s="22"/>
      <c r="AL13033" s="22"/>
      <c r="AM13033" s="22"/>
      <c r="AN13033" s="22"/>
    </row>
    <row r="13034" spans="37:40">
      <c r="AK13034" s="22"/>
      <c r="AL13034" s="22"/>
      <c r="AM13034" s="22"/>
      <c r="AN13034" s="22"/>
    </row>
    <row r="13035" spans="37:40">
      <c r="AK13035" s="22"/>
      <c r="AL13035" s="22"/>
      <c r="AM13035" s="22"/>
      <c r="AN13035" s="22"/>
    </row>
    <row r="13036" spans="37:40">
      <c r="AK13036" s="22"/>
      <c r="AL13036" s="22"/>
      <c r="AM13036" s="22"/>
      <c r="AN13036" s="22"/>
    </row>
    <row r="13037" spans="37:40">
      <c r="AK13037" s="22"/>
      <c r="AL13037" s="22"/>
      <c r="AM13037" s="22"/>
      <c r="AN13037" s="22"/>
    </row>
    <row r="13038" spans="37:40">
      <c r="AK13038" s="22"/>
      <c r="AL13038" s="22"/>
      <c r="AM13038" s="22"/>
      <c r="AN13038" s="22"/>
    </row>
    <row r="13039" spans="37:40">
      <c r="AK13039" s="22"/>
      <c r="AL13039" s="22"/>
      <c r="AM13039" s="22"/>
      <c r="AN13039" s="22"/>
    </row>
    <row r="13040" spans="37:40">
      <c r="AK13040" s="22"/>
      <c r="AL13040" s="22"/>
      <c r="AM13040" s="22"/>
      <c r="AN13040" s="22"/>
    </row>
    <row r="13041" spans="37:40">
      <c r="AK13041" s="22"/>
      <c r="AL13041" s="22"/>
      <c r="AM13041" s="22"/>
      <c r="AN13041" s="22"/>
    </row>
    <row r="13042" spans="37:40">
      <c r="AK13042" s="22"/>
      <c r="AL13042" s="22"/>
      <c r="AM13042" s="22"/>
      <c r="AN13042" s="22"/>
    </row>
    <row r="13043" spans="37:40">
      <c r="AK13043" s="22"/>
      <c r="AL13043" s="22"/>
      <c r="AM13043" s="22"/>
      <c r="AN13043" s="22"/>
    </row>
    <row r="13044" spans="37:40">
      <c r="AK13044" s="22"/>
      <c r="AL13044" s="22"/>
      <c r="AM13044" s="22"/>
      <c r="AN13044" s="22"/>
    </row>
    <row r="13045" spans="37:40">
      <c r="AK13045" s="22"/>
      <c r="AL13045" s="22"/>
      <c r="AM13045" s="22"/>
      <c r="AN13045" s="22"/>
    </row>
    <row r="13046" spans="37:40">
      <c r="AK13046" s="22"/>
      <c r="AL13046" s="22"/>
      <c r="AM13046" s="22"/>
      <c r="AN13046" s="22"/>
    </row>
    <row r="13047" spans="37:40">
      <c r="AK13047" s="22"/>
      <c r="AL13047" s="22"/>
      <c r="AM13047" s="22"/>
      <c r="AN13047" s="22"/>
    </row>
    <row r="13048" spans="37:40">
      <c r="AK13048" s="22"/>
      <c r="AL13048" s="22"/>
      <c r="AM13048" s="22"/>
      <c r="AN13048" s="22"/>
    </row>
    <row r="13049" spans="37:40">
      <c r="AK13049" s="22"/>
      <c r="AL13049" s="22"/>
      <c r="AM13049" s="22"/>
      <c r="AN13049" s="22"/>
    </row>
    <row r="13050" spans="37:40">
      <c r="AK13050" s="22"/>
      <c r="AL13050" s="22"/>
      <c r="AM13050" s="22"/>
      <c r="AN13050" s="22"/>
    </row>
    <row r="13051" spans="37:40">
      <c r="AK13051" s="22"/>
      <c r="AL13051" s="22"/>
      <c r="AM13051" s="22"/>
      <c r="AN13051" s="22"/>
    </row>
    <row r="13052" spans="37:40">
      <c r="AK13052" s="22"/>
      <c r="AL13052" s="22"/>
      <c r="AM13052" s="22"/>
      <c r="AN13052" s="22"/>
    </row>
    <row r="13053" spans="37:40">
      <c r="AK13053" s="22"/>
      <c r="AL13053" s="22"/>
      <c r="AM13053" s="22"/>
      <c r="AN13053" s="22"/>
    </row>
    <row r="13054" spans="37:40">
      <c r="AK13054" s="22"/>
      <c r="AL13054" s="22"/>
      <c r="AM13054" s="22"/>
      <c r="AN13054" s="22"/>
    </row>
    <row r="13055" spans="37:40">
      <c r="AK13055" s="22"/>
      <c r="AL13055" s="22"/>
      <c r="AM13055" s="22"/>
      <c r="AN13055" s="22"/>
    </row>
    <row r="13056" spans="37:40">
      <c r="AK13056" s="22"/>
      <c r="AL13056" s="22"/>
      <c r="AM13056" s="22"/>
      <c r="AN13056" s="22"/>
    </row>
    <row r="13057" spans="37:40">
      <c r="AK13057" s="22"/>
      <c r="AL13057" s="22"/>
      <c r="AM13057" s="22"/>
      <c r="AN13057" s="22"/>
    </row>
    <row r="13058" spans="37:40">
      <c r="AK13058" s="22"/>
      <c r="AL13058" s="22"/>
      <c r="AM13058" s="22"/>
      <c r="AN13058" s="22"/>
    </row>
    <row r="13059" spans="37:40">
      <c r="AK13059" s="22"/>
      <c r="AL13059" s="22"/>
      <c r="AM13059" s="22"/>
      <c r="AN13059" s="22"/>
    </row>
    <row r="13060" spans="37:40">
      <c r="AK13060" s="22"/>
      <c r="AL13060" s="22"/>
      <c r="AM13060" s="22"/>
      <c r="AN13060" s="22"/>
    </row>
    <row r="13061" spans="37:40">
      <c r="AK13061" s="22"/>
      <c r="AL13061" s="22"/>
      <c r="AM13061" s="22"/>
      <c r="AN13061" s="22"/>
    </row>
    <row r="13062" spans="37:40">
      <c r="AK13062" s="22"/>
      <c r="AL13062" s="22"/>
      <c r="AM13062" s="22"/>
      <c r="AN13062" s="22"/>
    </row>
    <row r="13063" spans="37:40">
      <c r="AK13063" s="22"/>
      <c r="AL13063" s="22"/>
      <c r="AM13063" s="22"/>
      <c r="AN13063" s="22"/>
    </row>
    <row r="13064" spans="37:40">
      <c r="AK13064" s="22"/>
      <c r="AL13064" s="22"/>
      <c r="AM13064" s="22"/>
      <c r="AN13064" s="22"/>
    </row>
    <row r="13065" spans="37:40">
      <c r="AK13065" s="22"/>
      <c r="AL13065" s="22"/>
      <c r="AM13065" s="22"/>
      <c r="AN13065" s="22"/>
    </row>
    <row r="13066" spans="37:40">
      <c r="AK13066" s="22"/>
      <c r="AL13066" s="22"/>
      <c r="AM13066" s="22"/>
      <c r="AN13066" s="22"/>
    </row>
    <row r="13067" spans="37:40">
      <c r="AK13067" s="22"/>
      <c r="AL13067" s="22"/>
      <c r="AM13067" s="22"/>
      <c r="AN13067" s="22"/>
    </row>
    <row r="13068" spans="37:40">
      <c r="AK13068" s="22"/>
      <c r="AL13068" s="22"/>
      <c r="AM13068" s="22"/>
      <c r="AN13068" s="22"/>
    </row>
    <row r="13069" spans="37:40">
      <c r="AK13069" s="22"/>
      <c r="AL13069" s="22"/>
      <c r="AM13069" s="22"/>
      <c r="AN13069" s="22"/>
    </row>
    <row r="13070" spans="37:40">
      <c r="AK13070" s="22"/>
      <c r="AL13070" s="22"/>
      <c r="AM13070" s="22"/>
      <c r="AN13070" s="22"/>
    </row>
    <row r="13071" spans="37:40">
      <c r="AK13071" s="22"/>
      <c r="AL13071" s="22"/>
      <c r="AM13071" s="22"/>
      <c r="AN13071" s="22"/>
    </row>
    <row r="13072" spans="37:40">
      <c r="AK13072" s="22"/>
      <c r="AL13072" s="22"/>
      <c r="AM13072" s="22"/>
      <c r="AN13072" s="22"/>
    </row>
    <row r="13073" spans="37:40">
      <c r="AK13073" s="22"/>
      <c r="AL13073" s="22"/>
      <c r="AM13073" s="22"/>
      <c r="AN13073" s="22"/>
    </row>
    <row r="13074" spans="37:40">
      <c r="AK13074" s="22"/>
      <c r="AL13074" s="22"/>
      <c r="AM13074" s="22"/>
      <c r="AN13074" s="22"/>
    </row>
    <row r="13075" spans="37:40">
      <c r="AK13075" s="22"/>
      <c r="AL13075" s="22"/>
      <c r="AM13075" s="22"/>
      <c r="AN13075" s="22"/>
    </row>
    <row r="13076" spans="37:40">
      <c r="AK13076" s="22"/>
      <c r="AL13076" s="22"/>
      <c r="AM13076" s="22"/>
      <c r="AN13076" s="22"/>
    </row>
    <row r="13077" spans="37:40">
      <c r="AK13077" s="22"/>
      <c r="AL13077" s="22"/>
      <c r="AM13077" s="22"/>
      <c r="AN13077" s="22"/>
    </row>
    <row r="13078" spans="37:40">
      <c r="AK13078" s="22"/>
      <c r="AL13078" s="22"/>
      <c r="AM13078" s="22"/>
      <c r="AN13078" s="22"/>
    </row>
    <row r="13079" spans="37:40">
      <c r="AK13079" s="22"/>
      <c r="AL13079" s="22"/>
      <c r="AM13079" s="22"/>
      <c r="AN13079" s="22"/>
    </row>
    <row r="13080" spans="37:40">
      <c r="AK13080" s="22"/>
      <c r="AL13080" s="22"/>
      <c r="AM13080" s="22"/>
      <c r="AN13080" s="22"/>
    </row>
    <row r="13081" spans="37:40">
      <c r="AK13081" s="22"/>
      <c r="AL13081" s="22"/>
      <c r="AM13081" s="22"/>
      <c r="AN13081" s="22"/>
    </row>
    <row r="13082" spans="37:40">
      <c r="AK13082" s="22"/>
      <c r="AL13082" s="22"/>
      <c r="AM13082" s="22"/>
      <c r="AN13082" s="22"/>
    </row>
    <row r="13083" spans="37:40">
      <c r="AK13083" s="22"/>
      <c r="AL13083" s="22"/>
      <c r="AM13083" s="22"/>
      <c r="AN13083" s="22"/>
    </row>
    <row r="13084" spans="37:40">
      <c r="AK13084" s="22"/>
      <c r="AL13084" s="22"/>
      <c r="AM13084" s="22"/>
      <c r="AN13084" s="22"/>
    </row>
    <row r="13085" spans="37:40">
      <c r="AK13085" s="22"/>
      <c r="AL13085" s="22"/>
      <c r="AM13085" s="22"/>
      <c r="AN13085" s="22"/>
    </row>
    <row r="13086" spans="37:40">
      <c r="AK13086" s="22"/>
      <c r="AL13086" s="22"/>
      <c r="AM13086" s="22"/>
      <c r="AN13086" s="22"/>
    </row>
    <row r="13087" spans="37:40">
      <c r="AK13087" s="22"/>
      <c r="AL13087" s="22"/>
      <c r="AM13087" s="22"/>
      <c r="AN13087" s="22"/>
    </row>
    <row r="13088" spans="37:40">
      <c r="AK13088" s="22"/>
      <c r="AL13088" s="22"/>
      <c r="AM13088" s="22"/>
      <c r="AN13088" s="22"/>
    </row>
    <row r="13089" spans="37:40">
      <c r="AK13089" s="22"/>
      <c r="AL13089" s="22"/>
      <c r="AM13089" s="22"/>
      <c r="AN13089" s="22"/>
    </row>
    <row r="13090" spans="37:40">
      <c r="AK13090" s="22"/>
      <c r="AL13090" s="22"/>
      <c r="AM13090" s="22"/>
      <c r="AN13090" s="22"/>
    </row>
    <row r="13091" spans="37:40">
      <c r="AK13091" s="22"/>
      <c r="AL13091" s="22"/>
      <c r="AM13091" s="22"/>
      <c r="AN13091" s="22"/>
    </row>
    <row r="13092" spans="37:40">
      <c r="AK13092" s="22"/>
      <c r="AL13092" s="22"/>
      <c r="AM13092" s="22"/>
      <c r="AN13092" s="22"/>
    </row>
    <row r="13093" spans="37:40">
      <c r="AK13093" s="22"/>
      <c r="AL13093" s="22"/>
      <c r="AM13093" s="22"/>
      <c r="AN13093" s="22"/>
    </row>
    <row r="13094" spans="37:40">
      <c r="AK13094" s="22"/>
      <c r="AL13094" s="22"/>
      <c r="AM13094" s="22"/>
      <c r="AN13094" s="22"/>
    </row>
    <row r="13095" spans="37:40">
      <c r="AK13095" s="22"/>
      <c r="AL13095" s="22"/>
      <c r="AM13095" s="22"/>
      <c r="AN13095" s="22"/>
    </row>
    <row r="13096" spans="37:40">
      <c r="AK13096" s="22"/>
      <c r="AL13096" s="22"/>
      <c r="AM13096" s="22"/>
      <c r="AN13096" s="22"/>
    </row>
    <row r="13097" spans="37:40">
      <c r="AK13097" s="22"/>
      <c r="AL13097" s="22"/>
      <c r="AM13097" s="22"/>
      <c r="AN13097" s="22"/>
    </row>
    <row r="13098" spans="37:40">
      <c r="AK13098" s="22"/>
      <c r="AL13098" s="22"/>
      <c r="AM13098" s="22"/>
      <c r="AN13098" s="22"/>
    </row>
    <row r="13099" spans="37:40">
      <c r="AK13099" s="22"/>
      <c r="AL13099" s="22"/>
      <c r="AM13099" s="22"/>
      <c r="AN13099" s="22"/>
    </row>
    <row r="13100" spans="37:40">
      <c r="AK13100" s="22"/>
      <c r="AL13100" s="22"/>
      <c r="AM13100" s="22"/>
      <c r="AN13100" s="22"/>
    </row>
    <row r="13101" spans="37:40">
      <c r="AK13101" s="22"/>
      <c r="AL13101" s="22"/>
      <c r="AM13101" s="22"/>
      <c r="AN13101" s="22"/>
    </row>
    <row r="13102" spans="37:40">
      <c r="AK13102" s="22"/>
      <c r="AL13102" s="22"/>
      <c r="AM13102" s="22"/>
      <c r="AN13102" s="22"/>
    </row>
    <row r="13103" spans="37:40">
      <c r="AK13103" s="22"/>
      <c r="AL13103" s="22"/>
      <c r="AM13103" s="22"/>
      <c r="AN13103" s="22"/>
    </row>
    <row r="13104" spans="37:40">
      <c r="AK13104" s="22"/>
      <c r="AL13104" s="22"/>
      <c r="AM13104" s="22"/>
      <c r="AN13104" s="22"/>
    </row>
    <row r="13105" spans="37:40">
      <c r="AK13105" s="22"/>
      <c r="AL13105" s="22"/>
      <c r="AM13105" s="22"/>
      <c r="AN13105" s="22"/>
    </row>
    <row r="13106" spans="37:40">
      <c r="AK13106" s="22"/>
      <c r="AL13106" s="22"/>
      <c r="AM13106" s="22"/>
      <c r="AN13106" s="22"/>
    </row>
    <row r="13107" spans="37:40">
      <c r="AK13107" s="22"/>
      <c r="AL13107" s="22"/>
      <c r="AM13107" s="22"/>
      <c r="AN13107" s="22"/>
    </row>
    <row r="13108" spans="37:40">
      <c r="AK13108" s="22"/>
      <c r="AL13108" s="22"/>
      <c r="AM13108" s="22"/>
      <c r="AN13108" s="22"/>
    </row>
    <row r="13109" spans="37:40">
      <c r="AK13109" s="22"/>
      <c r="AL13109" s="22"/>
      <c r="AM13109" s="22"/>
      <c r="AN13109" s="22"/>
    </row>
    <row r="13110" spans="37:40">
      <c r="AK13110" s="22"/>
      <c r="AL13110" s="22"/>
      <c r="AM13110" s="22"/>
      <c r="AN13110" s="22"/>
    </row>
    <row r="13111" spans="37:40">
      <c r="AK13111" s="22"/>
      <c r="AL13111" s="22"/>
      <c r="AM13111" s="22"/>
      <c r="AN13111" s="22"/>
    </row>
    <row r="13112" spans="37:40">
      <c r="AK13112" s="22"/>
      <c r="AL13112" s="22"/>
      <c r="AM13112" s="22"/>
      <c r="AN13112" s="22"/>
    </row>
    <row r="13113" spans="37:40">
      <c r="AK13113" s="22"/>
      <c r="AL13113" s="22"/>
      <c r="AM13113" s="22"/>
      <c r="AN13113" s="22"/>
    </row>
    <row r="13114" spans="37:40">
      <c r="AK13114" s="22"/>
      <c r="AL13114" s="22"/>
      <c r="AM13114" s="22"/>
      <c r="AN13114" s="22"/>
    </row>
    <row r="13115" spans="37:40">
      <c r="AK13115" s="22"/>
      <c r="AL13115" s="22"/>
      <c r="AM13115" s="22"/>
      <c r="AN13115" s="22"/>
    </row>
    <row r="13116" spans="37:40">
      <c r="AK13116" s="22"/>
      <c r="AL13116" s="22"/>
      <c r="AM13116" s="22"/>
      <c r="AN13116" s="22"/>
    </row>
    <row r="13117" spans="37:40">
      <c r="AK13117" s="22"/>
      <c r="AL13117" s="22"/>
      <c r="AM13117" s="22"/>
      <c r="AN13117" s="22"/>
    </row>
    <row r="13118" spans="37:40">
      <c r="AK13118" s="22"/>
      <c r="AL13118" s="22"/>
      <c r="AM13118" s="22"/>
      <c r="AN13118" s="22"/>
    </row>
    <row r="13119" spans="37:40">
      <c r="AK13119" s="22"/>
      <c r="AL13119" s="22"/>
      <c r="AM13119" s="22"/>
      <c r="AN13119" s="22"/>
    </row>
    <row r="13120" spans="37:40">
      <c r="AK13120" s="22"/>
      <c r="AL13120" s="22"/>
      <c r="AM13120" s="22"/>
      <c r="AN13120" s="22"/>
    </row>
    <row r="13121" spans="37:40">
      <c r="AK13121" s="22"/>
      <c r="AL13121" s="22"/>
      <c r="AM13121" s="22"/>
      <c r="AN13121" s="22"/>
    </row>
    <row r="13122" spans="37:40">
      <c r="AK13122" s="22"/>
      <c r="AL13122" s="22"/>
      <c r="AM13122" s="22"/>
      <c r="AN13122" s="22"/>
    </row>
    <row r="13123" spans="37:40">
      <c r="AK13123" s="22"/>
      <c r="AL13123" s="22"/>
      <c r="AM13123" s="22"/>
      <c r="AN13123" s="22"/>
    </row>
    <row r="13124" spans="37:40">
      <c r="AK13124" s="22"/>
      <c r="AL13124" s="22"/>
      <c r="AM13124" s="22"/>
      <c r="AN13124" s="22"/>
    </row>
    <row r="13125" spans="37:40">
      <c r="AK13125" s="22"/>
      <c r="AL13125" s="22"/>
      <c r="AM13125" s="22"/>
      <c r="AN13125" s="22"/>
    </row>
    <row r="13126" spans="37:40">
      <c r="AK13126" s="22"/>
      <c r="AL13126" s="22"/>
      <c r="AM13126" s="22"/>
      <c r="AN13126" s="22"/>
    </row>
    <row r="13127" spans="37:40">
      <c r="AK13127" s="22"/>
      <c r="AL13127" s="22"/>
      <c r="AM13127" s="22"/>
      <c r="AN13127" s="22"/>
    </row>
    <row r="13128" spans="37:40">
      <c r="AK13128" s="22"/>
      <c r="AL13128" s="22"/>
      <c r="AM13128" s="22"/>
      <c r="AN13128" s="22"/>
    </row>
    <row r="13129" spans="37:40">
      <c r="AK13129" s="22"/>
      <c r="AL13129" s="22"/>
      <c r="AM13129" s="22"/>
      <c r="AN13129" s="22"/>
    </row>
    <row r="13130" spans="37:40">
      <c r="AK13130" s="22"/>
      <c r="AL13130" s="22"/>
      <c r="AM13130" s="22"/>
      <c r="AN13130" s="22"/>
    </row>
    <row r="13131" spans="37:40">
      <c r="AK13131" s="22"/>
      <c r="AL13131" s="22"/>
      <c r="AM13131" s="22"/>
      <c r="AN13131" s="22"/>
    </row>
    <row r="13132" spans="37:40">
      <c r="AK13132" s="22"/>
      <c r="AL13132" s="22"/>
      <c r="AM13132" s="22"/>
      <c r="AN13132" s="22"/>
    </row>
    <row r="13133" spans="37:40">
      <c r="AK13133" s="22"/>
      <c r="AL13133" s="22"/>
      <c r="AM13133" s="22"/>
      <c r="AN13133" s="22"/>
    </row>
    <row r="13134" spans="37:40">
      <c r="AK13134" s="22"/>
      <c r="AL13134" s="22"/>
      <c r="AM13134" s="22"/>
      <c r="AN13134" s="22"/>
    </row>
    <row r="13135" spans="37:40">
      <c r="AK13135" s="22"/>
      <c r="AL13135" s="22"/>
      <c r="AM13135" s="22"/>
      <c r="AN13135" s="22"/>
    </row>
    <row r="13136" spans="37:40">
      <c r="AK13136" s="22"/>
      <c r="AL13136" s="22"/>
      <c r="AM13136" s="22"/>
      <c r="AN13136" s="22"/>
    </row>
    <row r="13137" spans="37:40">
      <c r="AK13137" s="22"/>
      <c r="AL13137" s="22"/>
      <c r="AM13137" s="22"/>
      <c r="AN13137" s="22"/>
    </row>
    <row r="13138" spans="37:40">
      <c r="AK13138" s="22"/>
      <c r="AL13138" s="22"/>
      <c r="AM13138" s="22"/>
      <c r="AN13138" s="22"/>
    </row>
    <row r="13139" spans="37:40">
      <c r="AK13139" s="22"/>
      <c r="AL13139" s="22"/>
      <c r="AM13139" s="22"/>
      <c r="AN13139" s="22"/>
    </row>
    <row r="13140" spans="37:40">
      <c r="AK13140" s="22"/>
      <c r="AL13140" s="22"/>
      <c r="AM13140" s="22"/>
      <c r="AN13140" s="22"/>
    </row>
    <row r="13141" spans="37:40">
      <c r="AK13141" s="22"/>
      <c r="AL13141" s="22"/>
      <c r="AM13141" s="22"/>
      <c r="AN13141" s="22"/>
    </row>
    <row r="13142" spans="37:40">
      <c r="AK13142" s="22"/>
      <c r="AL13142" s="22"/>
      <c r="AM13142" s="22"/>
      <c r="AN13142" s="22"/>
    </row>
    <row r="13143" spans="37:40">
      <c r="AK13143" s="22"/>
      <c r="AL13143" s="22"/>
      <c r="AM13143" s="22"/>
      <c r="AN13143" s="22"/>
    </row>
    <row r="13144" spans="37:40">
      <c r="AK13144" s="22"/>
      <c r="AL13144" s="22"/>
      <c r="AM13144" s="22"/>
      <c r="AN13144" s="22"/>
    </row>
    <row r="13145" spans="37:40">
      <c r="AK13145" s="22"/>
      <c r="AL13145" s="22"/>
      <c r="AM13145" s="22"/>
      <c r="AN13145" s="22"/>
    </row>
    <row r="13146" spans="37:40">
      <c r="AK13146" s="22"/>
      <c r="AL13146" s="22"/>
      <c r="AM13146" s="22"/>
      <c r="AN13146" s="22"/>
    </row>
    <row r="13147" spans="37:40">
      <c r="AK13147" s="22"/>
      <c r="AL13147" s="22"/>
      <c r="AM13147" s="22"/>
      <c r="AN13147" s="22"/>
    </row>
    <row r="13148" spans="37:40">
      <c r="AK13148" s="22"/>
      <c r="AL13148" s="22"/>
      <c r="AM13148" s="22"/>
      <c r="AN13148" s="22"/>
    </row>
    <row r="13149" spans="37:40">
      <c r="AK13149" s="22"/>
      <c r="AL13149" s="22"/>
      <c r="AM13149" s="22"/>
      <c r="AN13149" s="22"/>
    </row>
    <row r="13150" spans="37:40">
      <c r="AK13150" s="22"/>
      <c r="AL13150" s="22"/>
      <c r="AM13150" s="22"/>
      <c r="AN13150" s="22"/>
    </row>
    <row r="13151" spans="37:40">
      <c r="AK13151" s="22"/>
      <c r="AL13151" s="22"/>
      <c r="AM13151" s="22"/>
      <c r="AN13151" s="22"/>
    </row>
    <row r="13152" spans="37:40">
      <c r="AK13152" s="22"/>
      <c r="AL13152" s="22"/>
      <c r="AM13152" s="22"/>
      <c r="AN13152" s="22"/>
    </row>
    <row r="13153" spans="37:40">
      <c r="AK13153" s="22"/>
      <c r="AL13153" s="22"/>
      <c r="AM13153" s="22"/>
      <c r="AN13153" s="22"/>
    </row>
    <row r="13154" spans="37:40">
      <c r="AK13154" s="22"/>
      <c r="AL13154" s="22"/>
      <c r="AM13154" s="22"/>
      <c r="AN13154" s="22"/>
    </row>
    <row r="13155" spans="37:40">
      <c r="AK13155" s="22"/>
      <c r="AL13155" s="22"/>
      <c r="AM13155" s="22"/>
      <c r="AN13155" s="22"/>
    </row>
    <row r="13156" spans="37:40">
      <c r="AK13156" s="22"/>
      <c r="AL13156" s="22"/>
      <c r="AM13156" s="22"/>
      <c r="AN13156" s="22"/>
    </row>
    <row r="13157" spans="37:40">
      <c r="AK13157" s="22"/>
      <c r="AL13157" s="22"/>
      <c r="AM13157" s="22"/>
      <c r="AN13157" s="22"/>
    </row>
    <row r="13158" spans="37:40">
      <c r="AK13158" s="22"/>
      <c r="AL13158" s="22"/>
      <c r="AM13158" s="22"/>
      <c r="AN13158" s="22"/>
    </row>
    <row r="13159" spans="37:40">
      <c r="AK13159" s="22"/>
      <c r="AL13159" s="22"/>
      <c r="AM13159" s="22"/>
      <c r="AN13159" s="22"/>
    </row>
    <row r="13160" spans="37:40">
      <c r="AK13160" s="22"/>
      <c r="AL13160" s="22"/>
      <c r="AM13160" s="22"/>
      <c r="AN13160" s="22"/>
    </row>
    <row r="13161" spans="37:40">
      <c r="AK13161" s="22"/>
      <c r="AL13161" s="22"/>
      <c r="AM13161" s="22"/>
      <c r="AN13161" s="22"/>
    </row>
    <row r="13162" spans="37:40">
      <c r="AK13162" s="22"/>
      <c r="AL13162" s="22"/>
      <c r="AM13162" s="22"/>
      <c r="AN13162" s="22"/>
    </row>
    <row r="13163" spans="37:40">
      <c r="AK13163" s="22"/>
      <c r="AL13163" s="22"/>
      <c r="AM13163" s="22"/>
      <c r="AN13163" s="22"/>
    </row>
    <row r="13164" spans="37:40">
      <c r="AK13164" s="22"/>
      <c r="AL13164" s="22"/>
      <c r="AM13164" s="22"/>
      <c r="AN13164" s="22"/>
    </row>
    <row r="13165" spans="37:40">
      <c r="AK13165" s="22"/>
      <c r="AL13165" s="22"/>
      <c r="AM13165" s="22"/>
      <c r="AN13165" s="22"/>
    </row>
    <row r="13166" spans="37:40">
      <c r="AK13166" s="22"/>
      <c r="AL13166" s="22"/>
      <c r="AM13166" s="22"/>
      <c r="AN13166" s="22"/>
    </row>
    <row r="13167" spans="37:40">
      <c r="AK13167" s="22"/>
      <c r="AL13167" s="22"/>
      <c r="AM13167" s="22"/>
      <c r="AN13167" s="22"/>
    </row>
    <row r="13168" spans="37:40">
      <c r="AK13168" s="22"/>
      <c r="AL13168" s="22"/>
      <c r="AM13168" s="22"/>
      <c r="AN13168" s="22"/>
    </row>
    <row r="13169" spans="37:40">
      <c r="AK13169" s="22"/>
      <c r="AL13169" s="22"/>
      <c r="AM13169" s="22"/>
      <c r="AN13169" s="22"/>
    </row>
    <row r="13170" spans="37:40">
      <c r="AK13170" s="22"/>
      <c r="AL13170" s="22"/>
      <c r="AM13170" s="22"/>
      <c r="AN13170" s="22"/>
    </row>
    <row r="13171" spans="37:40">
      <c r="AK13171" s="22"/>
      <c r="AL13171" s="22"/>
      <c r="AM13171" s="22"/>
      <c r="AN13171" s="22"/>
    </row>
    <row r="13172" spans="37:40">
      <c r="AK13172" s="22"/>
      <c r="AL13172" s="22"/>
      <c r="AM13172" s="22"/>
      <c r="AN13172" s="22"/>
    </row>
    <row r="13173" spans="37:40">
      <c r="AK13173" s="22"/>
      <c r="AL13173" s="22"/>
      <c r="AM13173" s="22"/>
      <c r="AN13173" s="22"/>
    </row>
    <row r="13174" spans="37:40">
      <c r="AK13174" s="22"/>
      <c r="AL13174" s="22"/>
      <c r="AM13174" s="22"/>
      <c r="AN13174" s="22"/>
    </row>
    <row r="13175" spans="37:40">
      <c r="AK13175" s="22"/>
      <c r="AL13175" s="22"/>
      <c r="AM13175" s="22"/>
      <c r="AN13175" s="22"/>
    </row>
    <row r="13176" spans="37:40">
      <c r="AK13176" s="22"/>
      <c r="AL13176" s="22"/>
      <c r="AM13176" s="22"/>
      <c r="AN13176" s="22"/>
    </row>
    <row r="13177" spans="37:40">
      <c r="AK13177" s="22"/>
      <c r="AL13177" s="22"/>
      <c r="AM13177" s="22"/>
      <c r="AN13177" s="22"/>
    </row>
    <row r="13178" spans="37:40">
      <c r="AK13178" s="22"/>
      <c r="AL13178" s="22"/>
      <c r="AM13178" s="22"/>
      <c r="AN13178" s="22"/>
    </row>
    <row r="13179" spans="37:40">
      <c r="AK13179" s="22"/>
      <c r="AL13179" s="22"/>
      <c r="AM13179" s="22"/>
      <c r="AN13179" s="22"/>
    </row>
    <row r="13180" spans="37:40">
      <c r="AK13180" s="22"/>
      <c r="AL13180" s="22"/>
      <c r="AM13180" s="22"/>
      <c r="AN13180" s="22"/>
    </row>
    <row r="13181" spans="37:40">
      <c r="AK13181" s="22"/>
      <c r="AL13181" s="22"/>
      <c r="AM13181" s="22"/>
      <c r="AN13181" s="22"/>
    </row>
    <row r="13182" spans="37:40">
      <c r="AK13182" s="22"/>
      <c r="AL13182" s="22"/>
      <c r="AM13182" s="22"/>
      <c r="AN13182" s="22"/>
    </row>
    <row r="13183" spans="37:40">
      <c r="AK13183" s="22"/>
      <c r="AL13183" s="22"/>
      <c r="AM13183" s="22"/>
      <c r="AN13183" s="22"/>
    </row>
    <row r="13184" spans="37:40">
      <c r="AK13184" s="22"/>
      <c r="AL13184" s="22"/>
      <c r="AM13184" s="22"/>
      <c r="AN13184" s="22"/>
    </row>
    <row r="13185" spans="37:40">
      <c r="AK13185" s="22"/>
      <c r="AL13185" s="22"/>
      <c r="AM13185" s="22"/>
      <c r="AN13185" s="22"/>
    </row>
    <row r="13186" spans="37:40">
      <c r="AK13186" s="22"/>
      <c r="AL13186" s="22"/>
      <c r="AM13186" s="22"/>
      <c r="AN13186" s="22"/>
    </row>
    <row r="13187" spans="37:40">
      <c r="AK13187" s="22"/>
      <c r="AL13187" s="22"/>
      <c r="AM13187" s="22"/>
      <c r="AN13187" s="22"/>
    </row>
    <row r="13188" spans="37:40">
      <c r="AK13188" s="22"/>
      <c r="AL13188" s="22"/>
      <c r="AM13188" s="22"/>
      <c r="AN13188" s="22"/>
    </row>
    <row r="13189" spans="37:40">
      <c r="AK13189" s="22"/>
      <c r="AL13189" s="22"/>
      <c r="AM13189" s="22"/>
      <c r="AN13189" s="22"/>
    </row>
    <row r="13190" spans="37:40">
      <c r="AK13190" s="22"/>
      <c r="AL13190" s="22"/>
      <c r="AM13190" s="22"/>
      <c r="AN13190" s="22"/>
    </row>
    <row r="13191" spans="37:40">
      <c r="AK13191" s="22"/>
      <c r="AL13191" s="22"/>
      <c r="AM13191" s="22"/>
      <c r="AN13191" s="22"/>
    </row>
    <row r="13192" spans="37:40">
      <c r="AK13192" s="22"/>
      <c r="AL13192" s="22"/>
      <c r="AM13192" s="22"/>
      <c r="AN13192" s="22"/>
    </row>
    <row r="13193" spans="37:40">
      <c r="AK13193" s="22"/>
      <c r="AL13193" s="22"/>
      <c r="AM13193" s="22"/>
      <c r="AN13193" s="22"/>
    </row>
    <row r="13194" spans="37:40">
      <c r="AK13194" s="22"/>
      <c r="AL13194" s="22"/>
      <c r="AM13194" s="22"/>
      <c r="AN13194" s="22"/>
    </row>
    <row r="13195" spans="37:40">
      <c r="AK13195" s="22"/>
      <c r="AL13195" s="22"/>
      <c r="AM13195" s="22"/>
      <c r="AN13195" s="22"/>
    </row>
    <row r="13196" spans="37:40">
      <c r="AK13196" s="22"/>
      <c r="AL13196" s="22"/>
      <c r="AM13196" s="22"/>
      <c r="AN13196" s="22"/>
    </row>
    <row r="13197" spans="37:40">
      <c r="AK13197" s="22"/>
      <c r="AL13197" s="22"/>
      <c r="AM13197" s="22"/>
      <c r="AN13197" s="22"/>
    </row>
    <row r="13198" spans="37:40">
      <c r="AK13198" s="22"/>
      <c r="AL13198" s="22"/>
      <c r="AM13198" s="22"/>
      <c r="AN13198" s="22"/>
    </row>
    <row r="13199" spans="37:40">
      <c r="AK13199" s="22"/>
      <c r="AL13199" s="22"/>
      <c r="AM13199" s="22"/>
      <c r="AN13199" s="22"/>
    </row>
    <row r="13200" spans="37:40">
      <c r="AK13200" s="22"/>
      <c r="AL13200" s="22"/>
      <c r="AM13200" s="22"/>
      <c r="AN13200" s="22"/>
    </row>
    <row r="13201" spans="37:40">
      <c r="AK13201" s="22"/>
      <c r="AL13201" s="22"/>
      <c r="AM13201" s="22"/>
      <c r="AN13201" s="22"/>
    </row>
    <row r="13202" spans="37:40">
      <c r="AK13202" s="22"/>
      <c r="AL13202" s="22"/>
      <c r="AM13202" s="22"/>
      <c r="AN13202" s="22"/>
    </row>
    <row r="13203" spans="37:40">
      <c r="AK13203" s="22"/>
      <c r="AL13203" s="22"/>
      <c r="AM13203" s="22"/>
      <c r="AN13203" s="22"/>
    </row>
    <row r="13204" spans="37:40">
      <c r="AK13204" s="22"/>
      <c r="AL13204" s="22"/>
      <c r="AM13204" s="22"/>
      <c r="AN13204" s="22"/>
    </row>
    <row r="13205" spans="37:40">
      <c r="AK13205" s="22"/>
      <c r="AL13205" s="22"/>
      <c r="AM13205" s="22"/>
      <c r="AN13205" s="22"/>
    </row>
    <row r="13206" spans="37:40">
      <c r="AK13206" s="22"/>
      <c r="AL13206" s="22"/>
      <c r="AM13206" s="22"/>
      <c r="AN13206" s="22"/>
    </row>
    <row r="13207" spans="37:40">
      <c r="AK13207" s="22"/>
      <c r="AL13207" s="22"/>
      <c r="AM13207" s="22"/>
      <c r="AN13207" s="22"/>
    </row>
    <row r="13208" spans="37:40">
      <c r="AK13208" s="22"/>
      <c r="AL13208" s="22"/>
      <c r="AM13208" s="22"/>
      <c r="AN13208" s="22"/>
    </row>
    <row r="13209" spans="37:40">
      <c r="AK13209" s="22"/>
      <c r="AL13209" s="22"/>
      <c r="AM13209" s="22"/>
      <c r="AN13209" s="22"/>
    </row>
    <row r="13210" spans="37:40">
      <c r="AK13210" s="22"/>
      <c r="AL13210" s="22"/>
      <c r="AM13210" s="22"/>
      <c r="AN13210" s="22"/>
    </row>
    <row r="13211" spans="37:40">
      <c r="AK13211" s="22"/>
      <c r="AL13211" s="22"/>
      <c r="AM13211" s="22"/>
      <c r="AN13211" s="22"/>
    </row>
    <row r="13212" spans="37:40">
      <c r="AK13212" s="22"/>
      <c r="AL13212" s="22"/>
      <c r="AM13212" s="22"/>
      <c r="AN13212" s="22"/>
    </row>
    <row r="13213" spans="37:40">
      <c r="AK13213" s="22"/>
      <c r="AL13213" s="22"/>
      <c r="AM13213" s="22"/>
      <c r="AN13213" s="22"/>
    </row>
    <row r="13214" spans="37:40">
      <c r="AK13214" s="22"/>
      <c r="AL13214" s="22"/>
      <c r="AM13214" s="22"/>
      <c r="AN13214" s="22"/>
    </row>
    <row r="13215" spans="37:40">
      <c r="AK13215" s="22"/>
      <c r="AL13215" s="22"/>
      <c r="AM13215" s="22"/>
      <c r="AN13215" s="22"/>
    </row>
    <row r="13216" spans="37:40">
      <c r="AK13216" s="22"/>
      <c r="AL13216" s="22"/>
      <c r="AM13216" s="22"/>
      <c r="AN13216" s="22"/>
    </row>
    <row r="13217" spans="37:40">
      <c r="AK13217" s="22"/>
      <c r="AL13217" s="22"/>
      <c r="AM13217" s="22"/>
      <c r="AN13217" s="22"/>
    </row>
    <row r="13218" spans="37:40">
      <c r="AK13218" s="22"/>
      <c r="AL13218" s="22"/>
      <c r="AM13218" s="22"/>
      <c r="AN13218" s="22"/>
    </row>
    <row r="13219" spans="37:40">
      <c r="AK13219" s="22"/>
      <c r="AL13219" s="22"/>
      <c r="AM13219" s="22"/>
      <c r="AN13219" s="22"/>
    </row>
    <row r="13220" spans="37:40">
      <c r="AK13220" s="22"/>
      <c r="AL13220" s="22"/>
      <c r="AM13220" s="22"/>
      <c r="AN13220" s="22"/>
    </row>
    <row r="13221" spans="37:40">
      <c r="AK13221" s="22"/>
      <c r="AL13221" s="22"/>
      <c r="AM13221" s="22"/>
      <c r="AN13221" s="22"/>
    </row>
    <row r="13222" spans="37:40">
      <c r="AK13222" s="22"/>
      <c r="AL13222" s="22"/>
      <c r="AM13222" s="22"/>
      <c r="AN13222" s="22"/>
    </row>
    <row r="13223" spans="37:40">
      <c r="AK13223" s="22"/>
      <c r="AL13223" s="22"/>
      <c r="AM13223" s="22"/>
      <c r="AN13223" s="22"/>
    </row>
    <row r="13224" spans="37:40">
      <c r="AK13224" s="22"/>
      <c r="AL13224" s="22"/>
      <c r="AM13224" s="22"/>
      <c r="AN13224" s="22"/>
    </row>
    <row r="13225" spans="37:40">
      <c r="AK13225" s="22"/>
      <c r="AL13225" s="22"/>
      <c r="AM13225" s="22"/>
      <c r="AN13225" s="22"/>
    </row>
    <row r="13226" spans="37:40">
      <c r="AK13226" s="22"/>
      <c r="AL13226" s="22"/>
      <c r="AM13226" s="22"/>
      <c r="AN13226" s="22"/>
    </row>
    <row r="13227" spans="37:40">
      <c r="AK13227" s="22"/>
      <c r="AL13227" s="22"/>
      <c r="AM13227" s="22"/>
      <c r="AN13227" s="22"/>
    </row>
    <row r="13228" spans="37:40">
      <c r="AK13228" s="22"/>
      <c r="AL13228" s="22"/>
      <c r="AM13228" s="22"/>
      <c r="AN13228" s="22"/>
    </row>
    <row r="13229" spans="37:40">
      <c r="AK13229" s="22"/>
      <c r="AL13229" s="22"/>
      <c r="AM13229" s="22"/>
      <c r="AN13229" s="22"/>
    </row>
    <row r="13230" spans="37:40">
      <c r="AK13230" s="22"/>
      <c r="AL13230" s="22"/>
      <c r="AM13230" s="22"/>
      <c r="AN13230" s="22"/>
    </row>
    <row r="13231" spans="37:40">
      <c r="AK13231" s="22"/>
      <c r="AL13231" s="22"/>
      <c r="AM13231" s="22"/>
      <c r="AN13231" s="22"/>
    </row>
    <row r="13232" spans="37:40">
      <c r="AK13232" s="22"/>
      <c r="AL13232" s="22"/>
      <c r="AM13232" s="22"/>
      <c r="AN13232" s="22"/>
    </row>
    <row r="13233" spans="37:40">
      <c r="AK13233" s="22"/>
      <c r="AL13233" s="22"/>
      <c r="AM13233" s="22"/>
      <c r="AN13233" s="22"/>
    </row>
    <row r="13234" spans="37:40">
      <c r="AK13234" s="22"/>
      <c r="AL13234" s="22"/>
      <c r="AM13234" s="22"/>
      <c r="AN13234" s="22"/>
    </row>
    <row r="13235" spans="37:40">
      <c r="AK13235" s="22"/>
      <c r="AL13235" s="22"/>
      <c r="AM13235" s="22"/>
      <c r="AN13235" s="22"/>
    </row>
    <row r="13236" spans="37:40">
      <c r="AK13236" s="22"/>
      <c r="AL13236" s="22"/>
      <c r="AM13236" s="22"/>
      <c r="AN13236" s="22"/>
    </row>
    <row r="13237" spans="37:40">
      <c r="AK13237" s="22"/>
      <c r="AL13237" s="22"/>
      <c r="AM13237" s="22"/>
      <c r="AN13237" s="22"/>
    </row>
    <row r="13238" spans="37:40">
      <c r="AK13238" s="22"/>
      <c r="AL13238" s="22"/>
      <c r="AM13238" s="22"/>
      <c r="AN13238" s="22"/>
    </row>
    <row r="13239" spans="37:40">
      <c r="AK13239" s="22"/>
      <c r="AL13239" s="22"/>
      <c r="AM13239" s="22"/>
      <c r="AN13239" s="22"/>
    </row>
    <row r="13240" spans="37:40">
      <c r="AK13240" s="22"/>
      <c r="AL13240" s="22"/>
      <c r="AM13240" s="22"/>
      <c r="AN13240" s="22"/>
    </row>
    <row r="13241" spans="37:40">
      <c r="AK13241" s="22"/>
      <c r="AL13241" s="22"/>
      <c r="AM13241" s="22"/>
      <c r="AN13241" s="22"/>
    </row>
    <row r="13242" spans="37:40">
      <c r="AK13242" s="22"/>
      <c r="AL13242" s="22"/>
      <c r="AM13242" s="22"/>
      <c r="AN13242" s="22"/>
    </row>
    <row r="13243" spans="37:40">
      <c r="AK13243" s="22"/>
      <c r="AL13243" s="22"/>
      <c r="AM13243" s="22"/>
      <c r="AN13243" s="22"/>
    </row>
    <row r="13244" spans="37:40">
      <c r="AK13244" s="22"/>
      <c r="AL13244" s="22"/>
      <c r="AM13244" s="22"/>
      <c r="AN13244" s="22"/>
    </row>
    <row r="13245" spans="37:40">
      <c r="AK13245" s="22"/>
      <c r="AL13245" s="22"/>
      <c r="AM13245" s="22"/>
      <c r="AN13245" s="22"/>
    </row>
    <row r="13246" spans="37:40">
      <c r="AK13246" s="22"/>
      <c r="AL13246" s="22"/>
      <c r="AM13246" s="22"/>
      <c r="AN13246" s="22"/>
    </row>
    <row r="13247" spans="37:40">
      <c r="AK13247" s="22"/>
      <c r="AL13247" s="22"/>
      <c r="AM13247" s="22"/>
      <c r="AN13247" s="22"/>
    </row>
    <row r="13248" spans="37:40">
      <c r="AK13248" s="22"/>
      <c r="AL13248" s="22"/>
      <c r="AM13248" s="22"/>
      <c r="AN13248" s="22"/>
    </row>
    <row r="13249" spans="37:40">
      <c r="AK13249" s="22"/>
      <c r="AL13249" s="22"/>
      <c r="AM13249" s="22"/>
      <c r="AN13249" s="22"/>
    </row>
    <row r="13250" spans="37:40">
      <c r="AK13250" s="22"/>
      <c r="AL13250" s="22"/>
      <c r="AM13250" s="22"/>
      <c r="AN13250" s="22"/>
    </row>
    <row r="13251" spans="37:40">
      <c r="AK13251" s="22"/>
      <c r="AL13251" s="22"/>
      <c r="AM13251" s="22"/>
      <c r="AN13251" s="22"/>
    </row>
    <row r="13252" spans="37:40">
      <c r="AK13252" s="22"/>
      <c r="AL13252" s="22"/>
      <c r="AM13252" s="22"/>
      <c r="AN13252" s="22"/>
    </row>
    <row r="13253" spans="37:40">
      <c r="AK13253" s="22"/>
      <c r="AL13253" s="22"/>
      <c r="AM13253" s="22"/>
      <c r="AN13253" s="22"/>
    </row>
    <row r="13254" spans="37:40">
      <c r="AK13254" s="22"/>
      <c r="AL13254" s="22"/>
      <c r="AM13254" s="22"/>
      <c r="AN13254" s="22"/>
    </row>
    <row r="13255" spans="37:40">
      <c r="AK13255" s="22"/>
      <c r="AL13255" s="22"/>
      <c r="AM13255" s="22"/>
      <c r="AN13255" s="22"/>
    </row>
    <row r="13256" spans="37:40">
      <c r="AK13256" s="22"/>
      <c r="AL13256" s="22"/>
      <c r="AM13256" s="22"/>
      <c r="AN13256" s="22"/>
    </row>
    <row r="13257" spans="37:40">
      <c r="AK13257" s="22"/>
      <c r="AL13257" s="22"/>
      <c r="AM13257" s="22"/>
      <c r="AN13257" s="22"/>
    </row>
    <row r="13258" spans="37:40">
      <c r="AK13258" s="22"/>
      <c r="AL13258" s="22"/>
      <c r="AM13258" s="22"/>
      <c r="AN13258" s="22"/>
    </row>
    <row r="13259" spans="37:40">
      <c r="AK13259" s="22"/>
      <c r="AL13259" s="22"/>
      <c r="AM13259" s="22"/>
      <c r="AN13259" s="22"/>
    </row>
    <row r="13260" spans="37:40">
      <c r="AK13260" s="22"/>
      <c r="AL13260" s="22"/>
      <c r="AM13260" s="22"/>
      <c r="AN13260" s="22"/>
    </row>
    <row r="13261" spans="37:40">
      <c r="AK13261" s="22"/>
      <c r="AL13261" s="22"/>
      <c r="AM13261" s="22"/>
      <c r="AN13261" s="22"/>
    </row>
    <row r="13262" spans="37:40">
      <c r="AK13262" s="22"/>
      <c r="AL13262" s="22"/>
      <c r="AM13262" s="22"/>
      <c r="AN13262" s="22"/>
    </row>
    <row r="13263" spans="37:40">
      <c r="AK13263" s="22"/>
      <c r="AL13263" s="22"/>
      <c r="AM13263" s="22"/>
      <c r="AN13263" s="22"/>
    </row>
    <row r="13264" spans="37:40">
      <c r="AK13264" s="22"/>
      <c r="AL13264" s="22"/>
      <c r="AM13264" s="22"/>
      <c r="AN13264" s="22"/>
    </row>
    <row r="13265" spans="37:40">
      <c r="AK13265" s="22"/>
      <c r="AL13265" s="22"/>
      <c r="AM13265" s="22"/>
      <c r="AN13265" s="22"/>
    </row>
    <row r="13266" spans="37:40">
      <c r="AK13266" s="22"/>
      <c r="AL13266" s="22"/>
      <c r="AM13266" s="22"/>
      <c r="AN13266" s="22"/>
    </row>
    <row r="13267" spans="37:40">
      <c r="AK13267" s="22"/>
      <c r="AL13267" s="22"/>
      <c r="AM13267" s="22"/>
      <c r="AN13267" s="22"/>
    </row>
    <row r="13268" spans="37:40">
      <c r="AK13268" s="22"/>
      <c r="AL13268" s="22"/>
      <c r="AM13268" s="22"/>
      <c r="AN13268" s="22"/>
    </row>
    <row r="13269" spans="37:40">
      <c r="AK13269" s="22"/>
      <c r="AL13269" s="22"/>
      <c r="AM13269" s="22"/>
      <c r="AN13269" s="22"/>
    </row>
    <row r="13270" spans="37:40">
      <c r="AK13270" s="22"/>
      <c r="AL13270" s="22"/>
      <c r="AM13270" s="22"/>
      <c r="AN13270" s="22"/>
    </row>
    <row r="13271" spans="37:40">
      <c r="AK13271" s="22"/>
      <c r="AL13271" s="22"/>
      <c r="AM13271" s="22"/>
      <c r="AN13271" s="22"/>
    </row>
    <row r="13272" spans="37:40">
      <c r="AK13272" s="22"/>
      <c r="AL13272" s="22"/>
      <c r="AM13272" s="22"/>
      <c r="AN13272" s="22"/>
    </row>
    <row r="13273" spans="37:40">
      <c r="AK13273" s="22"/>
      <c r="AL13273" s="22"/>
      <c r="AM13273" s="22"/>
      <c r="AN13273" s="22"/>
    </row>
    <row r="13274" spans="37:40">
      <c r="AK13274" s="22"/>
      <c r="AL13274" s="22"/>
      <c r="AM13274" s="22"/>
      <c r="AN13274" s="22"/>
    </row>
    <row r="13275" spans="37:40">
      <c r="AK13275" s="22"/>
      <c r="AL13275" s="22"/>
      <c r="AM13275" s="22"/>
      <c r="AN13275" s="22"/>
    </row>
    <row r="13276" spans="37:40">
      <c r="AK13276" s="22"/>
      <c r="AL13276" s="22"/>
      <c r="AM13276" s="22"/>
      <c r="AN13276" s="22"/>
    </row>
    <row r="13277" spans="37:40">
      <c r="AK13277" s="22"/>
      <c r="AL13277" s="22"/>
      <c r="AM13277" s="22"/>
      <c r="AN13277" s="22"/>
    </row>
    <row r="13278" spans="37:40">
      <c r="AK13278" s="22"/>
      <c r="AL13278" s="22"/>
      <c r="AM13278" s="22"/>
      <c r="AN13278" s="22"/>
    </row>
    <row r="13279" spans="37:40">
      <c r="AK13279" s="22"/>
      <c r="AL13279" s="22"/>
      <c r="AM13279" s="22"/>
      <c r="AN13279" s="22"/>
    </row>
    <row r="13280" spans="37:40">
      <c r="AK13280" s="22"/>
      <c r="AL13280" s="22"/>
      <c r="AM13280" s="22"/>
      <c r="AN13280" s="22"/>
    </row>
    <row r="13281" spans="37:40">
      <c r="AK13281" s="22"/>
      <c r="AL13281" s="22"/>
      <c r="AM13281" s="22"/>
      <c r="AN13281" s="22"/>
    </row>
    <row r="13282" spans="37:40">
      <c r="AK13282" s="22"/>
      <c r="AL13282" s="22"/>
      <c r="AM13282" s="22"/>
      <c r="AN13282" s="22"/>
    </row>
    <row r="13283" spans="37:40">
      <c r="AK13283" s="22"/>
      <c r="AL13283" s="22"/>
      <c r="AM13283" s="22"/>
      <c r="AN13283" s="22"/>
    </row>
    <row r="13284" spans="37:40">
      <c r="AK13284" s="22"/>
      <c r="AL13284" s="22"/>
      <c r="AM13284" s="22"/>
      <c r="AN13284" s="22"/>
    </row>
    <row r="13285" spans="37:40">
      <c r="AK13285" s="22"/>
      <c r="AL13285" s="22"/>
      <c r="AM13285" s="22"/>
      <c r="AN13285" s="22"/>
    </row>
    <row r="13286" spans="37:40">
      <c r="AK13286" s="22"/>
      <c r="AL13286" s="22"/>
      <c r="AM13286" s="22"/>
      <c r="AN13286" s="22"/>
    </row>
    <row r="13287" spans="37:40">
      <c r="AK13287" s="22"/>
      <c r="AL13287" s="22"/>
      <c r="AM13287" s="22"/>
      <c r="AN13287" s="22"/>
    </row>
    <row r="13288" spans="37:40">
      <c r="AK13288" s="22"/>
      <c r="AL13288" s="22"/>
      <c r="AM13288" s="22"/>
      <c r="AN13288" s="22"/>
    </row>
    <row r="13289" spans="37:40">
      <c r="AK13289" s="22"/>
      <c r="AL13289" s="22"/>
      <c r="AM13289" s="22"/>
      <c r="AN13289" s="22"/>
    </row>
    <row r="13290" spans="37:40">
      <c r="AK13290" s="22"/>
      <c r="AL13290" s="22"/>
      <c r="AM13290" s="22"/>
      <c r="AN13290" s="22"/>
    </row>
    <row r="13291" spans="37:40">
      <c r="AK13291" s="22"/>
      <c r="AL13291" s="22"/>
      <c r="AM13291" s="22"/>
      <c r="AN13291" s="22"/>
    </row>
    <row r="13292" spans="37:40">
      <c r="AK13292" s="22"/>
      <c r="AL13292" s="22"/>
      <c r="AM13292" s="22"/>
      <c r="AN13292" s="22"/>
    </row>
    <row r="13293" spans="37:40">
      <c r="AK13293" s="22"/>
      <c r="AL13293" s="22"/>
      <c r="AM13293" s="22"/>
      <c r="AN13293" s="22"/>
    </row>
    <row r="13294" spans="37:40">
      <c r="AK13294" s="22"/>
      <c r="AL13294" s="22"/>
      <c r="AM13294" s="22"/>
      <c r="AN13294" s="22"/>
    </row>
    <row r="13295" spans="37:40">
      <c r="AK13295" s="22"/>
      <c r="AL13295" s="22"/>
      <c r="AM13295" s="22"/>
      <c r="AN13295" s="22"/>
    </row>
    <row r="13296" spans="37:40">
      <c r="AK13296" s="22"/>
      <c r="AL13296" s="22"/>
      <c r="AM13296" s="22"/>
      <c r="AN13296" s="22"/>
    </row>
    <row r="13297" spans="37:40">
      <c r="AK13297" s="22"/>
      <c r="AL13297" s="22"/>
      <c r="AM13297" s="22"/>
      <c r="AN13297" s="22"/>
    </row>
    <row r="13298" spans="37:40">
      <c r="AK13298" s="22"/>
      <c r="AL13298" s="22"/>
      <c r="AM13298" s="22"/>
      <c r="AN13298" s="22"/>
    </row>
    <row r="13299" spans="37:40">
      <c r="AK13299" s="22"/>
      <c r="AL13299" s="22"/>
      <c r="AM13299" s="22"/>
      <c r="AN13299" s="22"/>
    </row>
    <row r="13300" spans="37:40">
      <c r="AK13300" s="22"/>
      <c r="AL13300" s="22"/>
      <c r="AM13300" s="22"/>
      <c r="AN13300" s="22"/>
    </row>
    <row r="13301" spans="37:40">
      <c r="AK13301" s="22"/>
      <c r="AL13301" s="22"/>
      <c r="AM13301" s="22"/>
      <c r="AN13301" s="22"/>
    </row>
    <row r="13302" spans="37:40">
      <c r="AK13302" s="22"/>
      <c r="AL13302" s="22"/>
      <c r="AM13302" s="22"/>
      <c r="AN13302" s="22"/>
    </row>
    <row r="13303" spans="37:40">
      <c r="AK13303" s="22"/>
      <c r="AL13303" s="22"/>
      <c r="AM13303" s="22"/>
      <c r="AN13303" s="22"/>
    </row>
    <row r="13304" spans="37:40">
      <c r="AK13304" s="22"/>
      <c r="AL13304" s="22"/>
      <c r="AM13304" s="22"/>
      <c r="AN13304" s="22"/>
    </row>
    <row r="13305" spans="37:40">
      <c r="AK13305" s="22"/>
      <c r="AL13305" s="22"/>
      <c r="AM13305" s="22"/>
      <c r="AN13305" s="22"/>
    </row>
    <row r="13306" spans="37:40">
      <c r="AK13306" s="22"/>
      <c r="AL13306" s="22"/>
      <c r="AM13306" s="22"/>
      <c r="AN13306" s="22"/>
    </row>
    <row r="13307" spans="37:40">
      <c r="AK13307" s="22"/>
      <c r="AL13307" s="22"/>
      <c r="AM13307" s="22"/>
      <c r="AN13307" s="22"/>
    </row>
    <row r="13308" spans="37:40">
      <c r="AK13308" s="22"/>
      <c r="AL13308" s="22"/>
      <c r="AM13308" s="22"/>
      <c r="AN13308" s="22"/>
    </row>
    <row r="13309" spans="37:40">
      <c r="AK13309" s="22"/>
      <c r="AL13309" s="22"/>
      <c r="AM13309" s="22"/>
      <c r="AN13309" s="22"/>
    </row>
    <row r="13310" spans="37:40">
      <c r="AK13310" s="22"/>
      <c r="AL13310" s="22"/>
      <c r="AM13310" s="22"/>
      <c r="AN13310" s="22"/>
    </row>
    <row r="13311" spans="37:40">
      <c r="AK13311" s="22"/>
      <c r="AL13311" s="22"/>
      <c r="AM13311" s="22"/>
      <c r="AN13311" s="22"/>
    </row>
    <row r="13312" spans="37:40">
      <c r="AK13312" s="22"/>
      <c r="AL13312" s="22"/>
      <c r="AM13312" s="22"/>
      <c r="AN13312" s="22"/>
    </row>
    <row r="13313" spans="37:40">
      <c r="AK13313" s="22"/>
      <c r="AL13313" s="22"/>
      <c r="AM13313" s="22"/>
      <c r="AN13313" s="22"/>
    </row>
    <row r="13314" spans="37:40">
      <c r="AK13314" s="22"/>
      <c r="AL13314" s="22"/>
      <c r="AM13314" s="22"/>
      <c r="AN13314" s="22"/>
    </row>
    <row r="13315" spans="37:40">
      <c r="AK13315" s="22"/>
      <c r="AL13315" s="22"/>
      <c r="AM13315" s="22"/>
      <c r="AN13315" s="22"/>
    </row>
    <row r="13316" spans="37:40">
      <c r="AK13316" s="22"/>
      <c r="AL13316" s="22"/>
      <c r="AM13316" s="22"/>
      <c r="AN13316" s="22"/>
    </row>
    <row r="13317" spans="37:40">
      <c r="AK13317" s="22"/>
      <c r="AL13317" s="22"/>
      <c r="AM13317" s="22"/>
      <c r="AN13317" s="22"/>
    </row>
    <row r="13318" spans="37:40">
      <c r="AK13318" s="22"/>
      <c r="AL13318" s="22"/>
      <c r="AM13318" s="22"/>
      <c r="AN13318" s="22"/>
    </row>
    <row r="13319" spans="37:40">
      <c r="AK13319" s="22"/>
      <c r="AL13319" s="22"/>
      <c r="AM13319" s="22"/>
      <c r="AN13319" s="22"/>
    </row>
    <row r="13320" spans="37:40">
      <c r="AK13320" s="22"/>
      <c r="AL13320" s="22"/>
      <c r="AM13320" s="22"/>
      <c r="AN13320" s="22"/>
    </row>
    <row r="13321" spans="37:40">
      <c r="AK13321" s="22"/>
      <c r="AL13321" s="22"/>
      <c r="AM13321" s="22"/>
      <c r="AN13321" s="22"/>
    </row>
    <row r="13322" spans="37:40">
      <c r="AK13322" s="22"/>
      <c r="AL13322" s="22"/>
      <c r="AM13322" s="22"/>
      <c r="AN13322" s="22"/>
    </row>
    <row r="13323" spans="37:40">
      <c r="AK13323" s="22"/>
      <c r="AL13323" s="22"/>
      <c r="AM13323" s="22"/>
      <c r="AN13323" s="22"/>
    </row>
    <row r="13324" spans="37:40">
      <c r="AK13324" s="22"/>
      <c r="AL13324" s="22"/>
      <c r="AM13324" s="22"/>
      <c r="AN13324" s="22"/>
    </row>
    <row r="13325" spans="37:40">
      <c r="AK13325" s="22"/>
      <c r="AL13325" s="22"/>
      <c r="AM13325" s="22"/>
      <c r="AN13325" s="22"/>
    </row>
    <row r="13326" spans="37:40">
      <c r="AK13326" s="22"/>
      <c r="AL13326" s="22"/>
      <c r="AM13326" s="22"/>
      <c r="AN13326" s="22"/>
    </row>
    <row r="13327" spans="37:40">
      <c r="AK13327" s="22"/>
      <c r="AL13327" s="22"/>
      <c r="AM13327" s="22"/>
      <c r="AN13327" s="22"/>
    </row>
    <row r="13328" spans="37:40">
      <c r="AK13328" s="22"/>
      <c r="AL13328" s="22"/>
      <c r="AM13328" s="22"/>
      <c r="AN13328" s="22"/>
    </row>
    <row r="13329" spans="37:40">
      <c r="AK13329" s="22"/>
      <c r="AL13329" s="22"/>
      <c r="AM13329" s="22"/>
      <c r="AN13329" s="22"/>
    </row>
    <row r="13330" spans="37:40">
      <c r="AK13330" s="22"/>
      <c r="AL13330" s="22"/>
      <c r="AM13330" s="22"/>
      <c r="AN13330" s="22"/>
    </row>
    <row r="13331" spans="37:40">
      <c r="AK13331" s="22"/>
      <c r="AL13331" s="22"/>
      <c r="AM13331" s="22"/>
      <c r="AN13331" s="22"/>
    </row>
    <row r="13332" spans="37:40">
      <c r="AK13332" s="22"/>
      <c r="AL13332" s="22"/>
      <c r="AM13332" s="22"/>
      <c r="AN13332" s="22"/>
    </row>
    <row r="13333" spans="37:40">
      <c r="AK13333" s="22"/>
      <c r="AL13333" s="22"/>
      <c r="AM13333" s="22"/>
      <c r="AN13333" s="22"/>
    </row>
    <row r="13334" spans="37:40">
      <c r="AK13334" s="22"/>
      <c r="AL13334" s="22"/>
      <c r="AM13334" s="22"/>
      <c r="AN13334" s="22"/>
    </row>
    <row r="13335" spans="37:40">
      <c r="AK13335" s="22"/>
      <c r="AL13335" s="22"/>
      <c r="AM13335" s="22"/>
      <c r="AN13335" s="22"/>
    </row>
    <row r="13336" spans="37:40">
      <c r="AK13336" s="22"/>
      <c r="AL13336" s="22"/>
      <c r="AM13336" s="22"/>
      <c r="AN13336" s="22"/>
    </row>
    <row r="13337" spans="37:40">
      <c r="AK13337" s="22"/>
      <c r="AL13337" s="22"/>
      <c r="AM13337" s="22"/>
      <c r="AN13337" s="22"/>
    </row>
    <row r="13338" spans="37:40">
      <c r="AK13338" s="22"/>
      <c r="AL13338" s="22"/>
      <c r="AM13338" s="22"/>
      <c r="AN13338" s="22"/>
    </row>
    <row r="13339" spans="37:40">
      <c r="AK13339" s="22"/>
      <c r="AL13339" s="22"/>
      <c r="AM13339" s="22"/>
      <c r="AN13339" s="22"/>
    </row>
    <row r="13340" spans="37:40">
      <c r="AK13340" s="22"/>
      <c r="AL13340" s="22"/>
      <c r="AM13340" s="22"/>
      <c r="AN13340" s="22"/>
    </row>
    <row r="13341" spans="37:40">
      <c r="AK13341" s="22"/>
      <c r="AL13341" s="22"/>
      <c r="AM13341" s="22"/>
      <c r="AN13341" s="22"/>
    </row>
    <row r="13342" spans="37:40">
      <c r="AK13342" s="22"/>
      <c r="AL13342" s="22"/>
      <c r="AM13342" s="22"/>
      <c r="AN13342" s="22"/>
    </row>
    <row r="13343" spans="37:40">
      <c r="AK13343" s="22"/>
      <c r="AL13343" s="22"/>
      <c r="AM13343" s="22"/>
      <c r="AN13343" s="22"/>
    </row>
    <row r="13344" spans="37:40">
      <c r="AK13344" s="22"/>
      <c r="AL13344" s="22"/>
      <c r="AM13344" s="22"/>
      <c r="AN13344" s="22"/>
    </row>
    <row r="13345" spans="37:40">
      <c r="AK13345" s="22"/>
      <c r="AL13345" s="22"/>
      <c r="AM13345" s="22"/>
      <c r="AN13345" s="22"/>
    </row>
    <row r="13346" spans="37:40">
      <c r="AK13346" s="22"/>
      <c r="AL13346" s="22"/>
      <c r="AM13346" s="22"/>
      <c r="AN13346" s="22"/>
    </row>
    <row r="13347" spans="37:40">
      <c r="AK13347" s="22"/>
      <c r="AL13347" s="22"/>
      <c r="AM13347" s="22"/>
      <c r="AN13347" s="22"/>
    </row>
    <row r="13348" spans="37:40">
      <c r="AK13348" s="22"/>
      <c r="AL13348" s="22"/>
      <c r="AM13348" s="22"/>
      <c r="AN13348" s="22"/>
    </row>
    <row r="13349" spans="37:40">
      <c r="AK13349" s="22"/>
      <c r="AL13349" s="22"/>
      <c r="AM13349" s="22"/>
      <c r="AN13349" s="22"/>
    </row>
    <row r="13350" spans="37:40">
      <c r="AK13350" s="22"/>
      <c r="AL13350" s="22"/>
      <c r="AM13350" s="22"/>
      <c r="AN13350" s="22"/>
    </row>
    <row r="13351" spans="37:40">
      <c r="AK13351" s="22"/>
      <c r="AL13351" s="22"/>
      <c r="AM13351" s="22"/>
      <c r="AN13351" s="22"/>
    </row>
    <row r="13352" spans="37:40">
      <c r="AK13352" s="22"/>
      <c r="AL13352" s="22"/>
      <c r="AM13352" s="22"/>
      <c r="AN13352" s="22"/>
    </row>
    <row r="13353" spans="37:40">
      <c r="AK13353" s="22"/>
      <c r="AL13353" s="22"/>
      <c r="AM13353" s="22"/>
      <c r="AN13353" s="22"/>
    </row>
    <row r="13354" spans="37:40">
      <c r="AK13354" s="22"/>
      <c r="AL13354" s="22"/>
      <c r="AM13354" s="22"/>
      <c r="AN13354" s="22"/>
    </row>
    <row r="13355" spans="37:40">
      <c r="AK13355" s="22"/>
      <c r="AL13355" s="22"/>
      <c r="AM13355" s="22"/>
      <c r="AN13355" s="22"/>
    </row>
    <row r="13356" spans="37:40">
      <c r="AK13356" s="22"/>
      <c r="AL13356" s="22"/>
      <c r="AM13356" s="22"/>
      <c r="AN13356" s="22"/>
    </row>
    <row r="13357" spans="37:40">
      <c r="AK13357" s="22"/>
      <c r="AL13357" s="22"/>
      <c r="AM13357" s="22"/>
      <c r="AN13357" s="22"/>
    </row>
    <row r="13358" spans="37:40">
      <c r="AK13358" s="22"/>
      <c r="AL13358" s="22"/>
      <c r="AM13358" s="22"/>
      <c r="AN13358" s="22"/>
    </row>
    <row r="13359" spans="37:40">
      <c r="AK13359" s="22"/>
      <c r="AL13359" s="22"/>
      <c r="AM13359" s="22"/>
      <c r="AN13359" s="22"/>
    </row>
    <row r="13360" spans="37:40">
      <c r="AK13360" s="22"/>
      <c r="AL13360" s="22"/>
      <c r="AM13360" s="22"/>
      <c r="AN13360" s="22"/>
    </row>
    <row r="13361" spans="37:40">
      <c r="AK13361" s="22"/>
      <c r="AL13361" s="22"/>
      <c r="AM13361" s="22"/>
      <c r="AN13361" s="22"/>
    </row>
    <row r="13362" spans="37:40">
      <c r="AK13362" s="22"/>
      <c r="AL13362" s="22"/>
      <c r="AM13362" s="22"/>
      <c r="AN13362" s="22"/>
    </row>
    <row r="13363" spans="37:40">
      <c r="AK13363" s="22"/>
      <c r="AL13363" s="22"/>
      <c r="AM13363" s="22"/>
      <c r="AN13363" s="22"/>
    </row>
    <row r="13364" spans="37:40">
      <c r="AK13364" s="22"/>
      <c r="AL13364" s="22"/>
      <c r="AM13364" s="22"/>
      <c r="AN13364" s="22"/>
    </row>
    <row r="13365" spans="37:40">
      <c r="AK13365" s="22"/>
      <c r="AL13365" s="22"/>
      <c r="AM13365" s="22"/>
      <c r="AN13365" s="22"/>
    </row>
    <row r="13366" spans="37:40">
      <c r="AK13366" s="22"/>
      <c r="AL13366" s="22"/>
      <c r="AM13366" s="22"/>
      <c r="AN13366" s="22"/>
    </row>
    <row r="13367" spans="37:40">
      <c r="AK13367" s="22"/>
      <c r="AL13367" s="22"/>
      <c r="AM13367" s="22"/>
      <c r="AN13367" s="22"/>
    </row>
    <row r="13368" spans="37:40">
      <c r="AK13368" s="22"/>
      <c r="AL13368" s="22"/>
      <c r="AM13368" s="22"/>
      <c r="AN13368" s="22"/>
    </row>
    <row r="13369" spans="37:40">
      <c r="AK13369" s="22"/>
      <c r="AL13369" s="22"/>
      <c r="AM13369" s="22"/>
      <c r="AN13369" s="22"/>
    </row>
    <row r="13370" spans="37:40">
      <c r="AK13370" s="22"/>
      <c r="AL13370" s="22"/>
      <c r="AM13370" s="22"/>
      <c r="AN13370" s="22"/>
    </row>
    <row r="13371" spans="37:40">
      <c r="AK13371" s="22"/>
      <c r="AL13371" s="22"/>
      <c r="AM13371" s="22"/>
      <c r="AN13371" s="22"/>
    </row>
    <row r="13372" spans="37:40">
      <c r="AK13372" s="22"/>
      <c r="AL13372" s="22"/>
      <c r="AM13372" s="22"/>
      <c r="AN13372" s="22"/>
    </row>
    <row r="13373" spans="37:40">
      <c r="AK13373" s="22"/>
      <c r="AL13373" s="22"/>
      <c r="AM13373" s="22"/>
      <c r="AN13373" s="22"/>
    </row>
    <row r="13374" spans="37:40">
      <c r="AK13374" s="22"/>
      <c r="AL13374" s="22"/>
      <c r="AM13374" s="22"/>
      <c r="AN13374" s="22"/>
    </row>
    <row r="13375" spans="37:40">
      <c r="AK13375" s="22"/>
      <c r="AL13375" s="22"/>
      <c r="AM13375" s="22"/>
      <c r="AN13375" s="22"/>
    </row>
    <row r="13376" spans="37:40">
      <c r="AK13376" s="22"/>
      <c r="AL13376" s="22"/>
      <c r="AM13376" s="22"/>
      <c r="AN13376" s="22"/>
    </row>
    <row r="13377" spans="37:40">
      <c r="AK13377" s="22"/>
      <c r="AL13377" s="22"/>
      <c r="AM13377" s="22"/>
      <c r="AN13377" s="22"/>
    </row>
    <row r="13378" spans="37:40">
      <c r="AK13378" s="22"/>
      <c r="AL13378" s="22"/>
      <c r="AM13378" s="22"/>
      <c r="AN13378" s="22"/>
    </row>
    <row r="13379" spans="37:40">
      <c r="AK13379" s="22"/>
      <c r="AL13379" s="22"/>
      <c r="AM13379" s="22"/>
      <c r="AN13379" s="22"/>
    </row>
    <row r="13380" spans="37:40">
      <c r="AK13380" s="22"/>
      <c r="AL13380" s="22"/>
      <c r="AM13380" s="22"/>
      <c r="AN13380" s="22"/>
    </row>
    <row r="13381" spans="37:40">
      <c r="AK13381" s="22"/>
      <c r="AL13381" s="22"/>
      <c r="AM13381" s="22"/>
      <c r="AN13381" s="22"/>
    </row>
    <row r="13382" spans="37:40">
      <c r="AK13382" s="22"/>
      <c r="AL13382" s="22"/>
      <c r="AM13382" s="22"/>
      <c r="AN13382" s="22"/>
    </row>
    <row r="13383" spans="37:40">
      <c r="AK13383" s="22"/>
      <c r="AL13383" s="22"/>
      <c r="AM13383" s="22"/>
      <c r="AN13383" s="22"/>
    </row>
    <row r="13384" spans="37:40">
      <c r="AK13384" s="22"/>
      <c r="AL13384" s="22"/>
      <c r="AM13384" s="22"/>
      <c r="AN13384" s="22"/>
    </row>
    <row r="13385" spans="37:40">
      <c r="AK13385" s="22"/>
      <c r="AL13385" s="22"/>
      <c r="AM13385" s="22"/>
      <c r="AN13385" s="22"/>
    </row>
    <row r="13386" spans="37:40">
      <c r="AK13386" s="22"/>
      <c r="AL13386" s="22"/>
      <c r="AM13386" s="22"/>
      <c r="AN13386" s="22"/>
    </row>
    <row r="13387" spans="37:40">
      <c r="AK13387" s="22"/>
      <c r="AL13387" s="22"/>
      <c r="AM13387" s="22"/>
      <c r="AN13387" s="22"/>
    </row>
    <row r="13388" spans="37:40">
      <c r="AK13388" s="22"/>
      <c r="AL13388" s="22"/>
      <c r="AM13388" s="22"/>
      <c r="AN13388" s="22"/>
    </row>
    <row r="13389" spans="37:40">
      <c r="AK13389" s="22"/>
      <c r="AL13389" s="22"/>
      <c r="AM13389" s="22"/>
      <c r="AN13389" s="22"/>
    </row>
    <row r="13390" spans="37:40">
      <c r="AK13390" s="22"/>
      <c r="AL13390" s="22"/>
      <c r="AM13390" s="22"/>
      <c r="AN13390" s="22"/>
    </row>
    <row r="13391" spans="37:40">
      <c r="AK13391" s="22"/>
      <c r="AL13391" s="22"/>
      <c r="AM13391" s="22"/>
      <c r="AN13391" s="22"/>
    </row>
    <row r="13392" spans="37:40">
      <c r="AK13392" s="22"/>
      <c r="AL13392" s="22"/>
      <c r="AM13392" s="22"/>
      <c r="AN13392" s="22"/>
    </row>
    <row r="13393" spans="37:40">
      <c r="AK13393" s="22"/>
      <c r="AL13393" s="22"/>
      <c r="AM13393" s="22"/>
      <c r="AN13393" s="22"/>
    </row>
    <row r="13394" spans="37:40">
      <c r="AK13394" s="22"/>
      <c r="AL13394" s="22"/>
      <c r="AM13394" s="22"/>
      <c r="AN13394" s="22"/>
    </row>
    <row r="13395" spans="37:40">
      <c r="AK13395" s="22"/>
      <c r="AL13395" s="22"/>
      <c r="AM13395" s="22"/>
      <c r="AN13395" s="22"/>
    </row>
    <row r="13396" spans="37:40">
      <c r="AK13396" s="22"/>
      <c r="AL13396" s="22"/>
      <c r="AM13396" s="22"/>
      <c r="AN13396" s="22"/>
    </row>
    <row r="13397" spans="37:40">
      <c r="AK13397" s="22"/>
      <c r="AL13397" s="22"/>
      <c r="AM13397" s="22"/>
      <c r="AN13397" s="22"/>
    </row>
    <row r="13398" spans="37:40">
      <c r="AK13398" s="22"/>
      <c r="AL13398" s="22"/>
      <c r="AM13398" s="22"/>
      <c r="AN13398" s="22"/>
    </row>
    <row r="13399" spans="37:40">
      <c r="AK13399" s="22"/>
      <c r="AL13399" s="22"/>
      <c r="AM13399" s="22"/>
      <c r="AN13399" s="22"/>
    </row>
    <row r="13400" spans="37:40">
      <c r="AK13400" s="22"/>
      <c r="AL13400" s="22"/>
      <c r="AM13400" s="22"/>
      <c r="AN13400" s="22"/>
    </row>
    <row r="13401" spans="37:40">
      <c r="AK13401" s="22"/>
      <c r="AL13401" s="22"/>
      <c r="AM13401" s="22"/>
      <c r="AN13401" s="22"/>
    </row>
    <row r="13402" spans="37:40">
      <c r="AK13402" s="22"/>
      <c r="AL13402" s="22"/>
      <c r="AM13402" s="22"/>
      <c r="AN13402" s="22"/>
    </row>
    <row r="13403" spans="37:40">
      <c r="AK13403" s="22"/>
      <c r="AL13403" s="22"/>
      <c r="AM13403" s="22"/>
      <c r="AN13403" s="22"/>
    </row>
    <row r="13404" spans="37:40">
      <c r="AK13404" s="22"/>
      <c r="AL13404" s="22"/>
      <c r="AM13404" s="22"/>
      <c r="AN13404" s="22"/>
    </row>
    <row r="13405" spans="37:40">
      <c r="AK13405" s="22"/>
      <c r="AL13405" s="22"/>
      <c r="AM13405" s="22"/>
      <c r="AN13405" s="22"/>
    </row>
    <row r="13406" spans="37:40">
      <c r="AK13406" s="22"/>
      <c r="AL13406" s="22"/>
      <c r="AM13406" s="22"/>
      <c r="AN13406" s="22"/>
    </row>
    <row r="13407" spans="37:40">
      <c r="AK13407" s="22"/>
      <c r="AL13407" s="22"/>
      <c r="AM13407" s="22"/>
      <c r="AN13407" s="22"/>
    </row>
    <row r="13408" spans="37:40">
      <c r="AK13408" s="22"/>
      <c r="AL13408" s="22"/>
      <c r="AM13408" s="22"/>
      <c r="AN13408" s="22"/>
    </row>
    <row r="13409" spans="37:40">
      <c r="AK13409" s="22"/>
      <c r="AL13409" s="22"/>
      <c r="AM13409" s="22"/>
      <c r="AN13409" s="22"/>
    </row>
    <row r="13410" spans="37:40">
      <c r="AK13410" s="22"/>
      <c r="AL13410" s="22"/>
      <c r="AM13410" s="22"/>
      <c r="AN13410" s="22"/>
    </row>
    <row r="13411" spans="37:40">
      <c r="AK13411" s="22"/>
      <c r="AL13411" s="22"/>
      <c r="AM13411" s="22"/>
      <c r="AN13411" s="22"/>
    </row>
    <row r="13412" spans="37:40">
      <c r="AK13412" s="22"/>
      <c r="AL13412" s="22"/>
      <c r="AM13412" s="22"/>
      <c r="AN13412" s="22"/>
    </row>
    <row r="13413" spans="37:40">
      <c r="AK13413" s="22"/>
      <c r="AL13413" s="22"/>
      <c r="AM13413" s="22"/>
      <c r="AN13413" s="22"/>
    </row>
    <row r="13414" spans="37:40">
      <c r="AK13414" s="22"/>
      <c r="AL13414" s="22"/>
      <c r="AM13414" s="22"/>
      <c r="AN13414" s="22"/>
    </row>
    <row r="13415" spans="37:40">
      <c r="AK13415" s="22"/>
      <c r="AL13415" s="22"/>
      <c r="AM13415" s="22"/>
      <c r="AN13415" s="22"/>
    </row>
    <row r="13416" spans="37:40">
      <c r="AK13416" s="22"/>
      <c r="AL13416" s="22"/>
      <c r="AM13416" s="22"/>
      <c r="AN13416" s="22"/>
    </row>
    <row r="13417" spans="37:40">
      <c r="AK13417" s="22"/>
      <c r="AL13417" s="22"/>
      <c r="AM13417" s="22"/>
      <c r="AN13417" s="22"/>
    </row>
    <row r="13418" spans="37:40">
      <c r="AK13418" s="22"/>
      <c r="AL13418" s="22"/>
      <c r="AM13418" s="22"/>
      <c r="AN13418" s="22"/>
    </row>
    <row r="13419" spans="37:40">
      <c r="AK13419" s="22"/>
      <c r="AL13419" s="22"/>
      <c r="AM13419" s="22"/>
      <c r="AN13419" s="22"/>
    </row>
    <row r="13420" spans="37:40">
      <c r="AK13420" s="22"/>
      <c r="AL13420" s="22"/>
      <c r="AM13420" s="22"/>
      <c r="AN13420" s="22"/>
    </row>
    <row r="13421" spans="37:40">
      <c r="AK13421" s="22"/>
      <c r="AL13421" s="22"/>
      <c r="AM13421" s="22"/>
      <c r="AN13421" s="22"/>
    </row>
    <row r="13422" spans="37:40">
      <c r="AK13422" s="22"/>
      <c r="AL13422" s="22"/>
      <c r="AM13422" s="22"/>
      <c r="AN13422" s="22"/>
    </row>
    <row r="13423" spans="37:40">
      <c r="AK13423" s="22"/>
      <c r="AL13423" s="22"/>
      <c r="AM13423" s="22"/>
      <c r="AN13423" s="22"/>
    </row>
    <row r="13424" spans="37:40">
      <c r="AK13424" s="22"/>
      <c r="AL13424" s="22"/>
      <c r="AM13424" s="22"/>
      <c r="AN13424" s="22"/>
    </row>
    <row r="13425" spans="37:40">
      <c r="AK13425" s="22"/>
      <c r="AL13425" s="22"/>
      <c r="AM13425" s="22"/>
      <c r="AN13425" s="22"/>
    </row>
    <row r="13426" spans="37:40">
      <c r="AK13426" s="22"/>
      <c r="AL13426" s="22"/>
      <c r="AM13426" s="22"/>
      <c r="AN13426" s="22"/>
    </row>
    <row r="13427" spans="37:40">
      <c r="AK13427" s="22"/>
      <c r="AL13427" s="22"/>
      <c r="AM13427" s="22"/>
      <c r="AN13427" s="22"/>
    </row>
    <row r="13428" spans="37:40">
      <c r="AK13428" s="22"/>
      <c r="AL13428" s="22"/>
      <c r="AM13428" s="22"/>
      <c r="AN13428" s="22"/>
    </row>
    <row r="13429" spans="37:40">
      <c r="AK13429" s="22"/>
      <c r="AL13429" s="22"/>
      <c r="AM13429" s="22"/>
      <c r="AN13429" s="22"/>
    </row>
    <row r="13430" spans="37:40">
      <c r="AK13430" s="22"/>
      <c r="AL13430" s="22"/>
      <c r="AM13430" s="22"/>
      <c r="AN13430" s="22"/>
    </row>
    <row r="13431" spans="37:40">
      <c r="AK13431" s="22"/>
      <c r="AL13431" s="22"/>
      <c r="AM13431" s="22"/>
      <c r="AN13431" s="22"/>
    </row>
    <row r="13432" spans="37:40">
      <c r="AK13432" s="22"/>
      <c r="AL13432" s="22"/>
      <c r="AM13432" s="22"/>
      <c r="AN13432" s="22"/>
    </row>
    <row r="13433" spans="37:40">
      <c r="AK13433" s="22"/>
      <c r="AL13433" s="22"/>
      <c r="AM13433" s="22"/>
      <c r="AN13433" s="22"/>
    </row>
    <row r="13434" spans="37:40">
      <c r="AK13434" s="22"/>
      <c r="AL13434" s="22"/>
      <c r="AM13434" s="22"/>
      <c r="AN13434" s="22"/>
    </row>
    <row r="13435" spans="37:40">
      <c r="AK13435" s="22"/>
      <c r="AL13435" s="22"/>
      <c r="AM13435" s="22"/>
      <c r="AN13435" s="22"/>
    </row>
    <row r="13436" spans="37:40">
      <c r="AK13436" s="22"/>
      <c r="AL13436" s="22"/>
      <c r="AM13436" s="22"/>
      <c r="AN13436" s="22"/>
    </row>
    <row r="13437" spans="37:40">
      <c r="AK13437" s="22"/>
      <c r="AL13437" s="22"/>
      <c r="AM13437" s="22"/>
      <c r="AN13437" s="22"/>
    </row>
    <row r="13438" spans="37:40">
      <c r="AK13438" s="22"/>
      <c r="AL13438" s="22"/>
      <c r="AM13438" s="22"/>
      <c r="AN13438" s="22"/>
    </row>
    <row r="13439" spans="37:40">
      <c r="AK13439" s="22"/>
      <c r="AL13439" s="22"/>
      <c r="AM13439" s="22"/>
      <c r="AN13439" s="22"/>
    </row>
    <row r="13440" spans="37:40">
      <c r="AK13440" s="22"/>
      <c r="AL13440" s="22"/>
      <c r="AM13440" s="22"/>
      <c r="AN13440" s="22"/>
    </row>
    <row r="13441" spans="37:40">
      <c r="AK13441" s="22"/>
      <c r="AL13441" s="22"/>
      <c r="AM13441" s="22"/>
      <c r="AN13441" s="22"/>
    </row>
    <row r="13442" spans="37:40">
      <c r="AK13442" s="22"/>
      <c r="AL13442" s="22"/>
      <c r="AM13442" s="22"/>
      <c r="AN13442" s="22"/>
    </row>
    <row r="13443" spans="37:40">
      <c r="AK13443" s="22"/>
      <c r="AL13443" s="22"/>
      <c r="AM13443" s="22"/>
      <c r="AN13443" s="22"/>
    </row>
    <row r="13444" spans="37:40">
      <c r="AK13444" s="22"/>
      <c r="AL13444" s="22"/>
      <c r="AM13444" s="22"/>
      <c r="AN13444" s="22"/>
    </row>
    <row r="13445" spans="37:40">
      <c r="AK13445" s="22"/>
      <c r="AL13445" s="22"/>
      <c r="AM13445" s="22"/>
      <c r="AN13445" s="22"/>
    </row>
    <row r="13446" spans="37:40">
      <c r="AK13446" s="22"/>
      <c r="AL13446" s="22"/>
      <c r="AM13446" s="22"/>
      <c r="AN13446" s="22"/>
    </row>
    <row r="13447" spans="37:40">
      <c r="AK13447" s="22"/>
      <c r="AL13447" s="22"/>
      <c r="AM13447" s="22"/>
      <c r="AN13447" s="22"/>
    </row>
    <row r="13448" spans="37:40">
      <c r="AK13448" s="22"/>
      <c r="AL13448" s="22"/>
      <c r="AM13448" s="22"/>
      <c r="AN13448" s="22"/>
    </row>
    <row r="13449" spans="37:40">
      <c r="AK13449" s="22"/>
      <c r="AL13449" s="22"/>
      <c r="AM13449" s="22"/>
      <c r="AN13449" s="22"/>
    </row>
    <row r="13450" spans="37:40">
      <c r="AK13450" s="22"/>
      <c r="AL13450" s="22"/>
      <c r="AM13450" s="22"/>
      <c r="AN13450" s="22"/>
    </row>
    <row r="13451" spans="37:40">
      <c r="AK13451" s="22"/>
      <c r="AL13451" s="22"/>
      <c r="AM13451" s="22"/>
      <c r="AN13451" s="22"/>
    </row>
    <row r="13452" spans="37:40">
      <c r="AK13452" s="22"/>
      <c r="AL13452" s="22"/>
      <c r="AM13452" s="22"/>
      <c r="AN13452" s="22"/>
    </row>
    <row r="13453" spans="37:40">
      <c r="AK13453" s="22"/>
      <c r="AL13453" s="22"/>
      <c r="AM13453" s="22"/>
      <c r="AN13453" s="22"/>
    </row>
    <row r="13454" spans="37:40">
      <c r="AK13454" s="22"/>
      <c r="AL13454" s="22"/>
      <c r="AM13454" s="22"/>
      <c r="AN13454" s="22"/>
    </row>
    <row r="13455" spans="37:40">
      <c r="AK13455" s="22"/>
      <c r="AL13455" s="22"/>
      <c r="AM13455" s="22"/>
      <c r="AN13455" s="22"/>
    </row>
    <row r="13456" spans="37:40">
      <c r="AK13456" s="22"/>
      <c r="AL13456" s="22"/>
      <c r="AM13456" s="22"/>
      <c r="AN13456" s="22"/>
    </row>
    <row r="13457" spans="37:40">
      <c r="AK13457" s="22"/>
      <c r="AL13457" s="22"/>
      <c r="AM13457" s="22"/>
      <c r="AN13457" s="22"/>
    </row>
    <row r="13458" spans="37:40">
      <c r="AK13458" s="22"/>
      <c r="AL13458" s="22"/>
      <c r="AM13458" s="22"/>
      <c r="AN13458" s="22"/>
    </row>
    <row r="13459" spans="37:40">
      <c r="AK13459" s="22"/>
      <c r="AL13459" s="22"/>
      <c r="AM13459" s="22"/>
      <c r="AN13459" s="22"/>
    </row>
    <row r="13460" spans="37:40">
      <c r="AK13460" s="22"/>
      <c r="AL13460" s="22"/>
      <c r="AM13460" s="22"/>
      <c r="AN13460" s="22"/>
    </row>
    <row r="13461" spans="37:40">
      <c r="AK13461" s="22"/>
      <c r="AL13461" s="22"/>
      <c r="AM13461" s="22"/>
      <c r="AN13461" s="22"/>
    </row>
    <row r="13462" spans="37:40">
      <c r="AK13462" s="22"/>
      <c r="AL13462" s="22"/>
      <c r="AM13462" s="22"/>
      <c r="AN13462" s="22"/>
    </row>
    <row r="13463" spans="37:40">
      <c r="AK13463" s="22"/>
      <c r="AL13463" s="22"/>
      <c r="AM13463" s="22"/>
      <c r="AN13463" s="22"/>
    </row>
    <row r="13464" spans="37:40">
      <c r="AK13464" s="22"/>
      <c r="AL13464" s="22"/>
      <c r="AM13464" s="22"/>
      <c r="AN13464" s="22"/>
    </row>
    <row r="13465" spans="37:40">
      <c r="AK13465" s="22"/>
      <c r="AL13465" s="22"/>
      <c r="AM13465" s="22"/>
      <c r="AN13465" s="22"/>
    </row>
    <row r="13466" spans="37:40">
      <c r="AK13466" s="22"/>
      <c r="AL13466" s="22"/>
      <c r="AM13466" s="22"/>
      <c r="AN13466" s="22"/>
    </row>
    <row r="13467" spans="37:40">
      <c r="AK13467" s="22"/>
      <c r="AL13467" s="22"/>
      <c r="AM13467" s="22"/>
      <c r="AN13467" s="22"/>
    </row>
    <row r="13468" spans="37:40">
      <c r="AK13468" s="22"/>
      <c r="AL13468" s="22"/>
      <c r="AM13468" s="22"/>
      <c r="AN13468" s="22"/>
    </row>
    <row r="13469" spans="37:40">
      <c r="AK13469" s="22"/>
      <c r="AL13469" s="22"/>
      <c r="AM13469" s="22"/>
      <c r="AN13469" s="22"/>
    </row>
    <row r="13470" spans="37:40">
      <c r="AK13470" s="22"/>
      <c r="AL13470" s="22"/>
      <c r="AM13470" s="22"/>
      <c r="AN13470" s="22"/>
    </row>
    <row r="13471" spans="37:40">
      <c r="AK13471" s="22"/>
      <c r="AL13471" s="22"/>
      <c r="AM13471" s="22"/>
      <c r="AN13471" s="22"/>
    </row>
    <row r="13472" spans="37:40">
      <c r="AK13472" s="22"/>
      <c r="AL13472" s="22"/>
      <c r="AM13472" s="22"/>
      <c r="AN13472" s="22"/>
    </row>
    <row r="13473" spans="37:40">
      <c r="AK13473" s="22"/>
      <c r="AL13473" s="22"/>
      <c r="AM13473" s="22"/>
      <c r="AN13473" s="22"/>
    </row>
    <row r="13474" spans="37:40">
      <c r="AK13474" s="22"/>
      <c r="AL13474" s="22"/>
      <c r="AM13474" s="22"/>
      <c r="AN13474" s="22"/>
    </row>
    <row r="13475" spans="37:40">
      <c r="AK13475" s="22"/>
      <c r="AL13475" s="22"/>
      <c r="AM13475" s="22"/>
      <c r="AN13475" s="22"/>
    </row>
    <row r="13476" spans="37:40">
      <c r="AK13476" s="22"/>
      <c r="AL13476" s="22"/>
      <c r="AM13476" s="22"/>
      <c r="AN13476" s="22"/>
    </row>
    <row r="13477" spans="37:40">
      <c r="AK13477" s="22"/>
      <c r="AL13477" s="22"/>
      <c r="AM13477" s="22"/>
      <c r="AN13477" s="22"/>
    </row>
    <row r="13478" spans="37:40">
      <c r="AK13478" s="22"/>
      <c r="AL13478" s="22"/>
      <c r="AM13478" s="22"/>
      <c r="AN13478" s="22"/>
    </row>
    <row r="13479" spans="37:40">
      <c r="AK13479" s="22"/>
      <c r="AL13479" s="22"/>
      <c r="AM13479" s="22"/>
      <c r="AN13479" s="22"/>
    </row>
    <row r="13480" spans="37:40">
      <c r="AK13480" s="22"/>
      <c r="AL13480" s="22"/>
      <c r="AM13480" s="22"/>
      <c r="AN13480" s="22"/>
    </row>
    <row r="13481" spans="37:40">
      <c r="AK13481" s="22"/>
      <c r="AL13481" s="22"/>
      <c r="AM13481" s="22"/>
      <c r="AN13481" s="22"/>
    </row>
    <row r="13482" spans="37:40">
      <c r="AK13482" s="22"/>
      <c r="AL13482" s="22"/>
      <c r="AM13482" s="22"/>
      <c r="AN13482" s="22"/>
    </row>
    <row r="13483" spans="37:40">
      <c r="AK13483" s="22"/>
      <c r="AL13483" s="22"/>
      <c r="AM13483" s="22"/>
      <c r="AN13483" s="22"/>
    </row>
    <row r="13484" spans="37:40">
      <c r="AK13484" s="22"/>
      <c r="AL13484" s="22"/>
      <c r="AM13484" s="22"/>
      <c r="AN13484" s="22"/>
    </row>
    <row r="13485" spans="37:40">
      <c r="AK13485" s="22"/>
      <c r="AL13485" s="22"/>
      <c r="AM13485" s="22"/>
      <c r="AN13485" s="22"/>
    </row>
    <row r="13486" spans="37:40">
      <c r="AK13486" s="22"/>
      <c r="AL13486" s="22"/>
      <c r="AM13486" s="22"/>
      <c r="AN13486" s="22"/>
    </row>
    <row r="13487" spans="37:40">
      <c r="AK13487" s="22"/>
      <c r="AL13487" s="22"/>
      <c r="AM13487" s="22"/>
      <c r="AN13487" s="22"/>
    </row>
    <row r="13488" spans="37:40">
      <c r="AK13488" s="22"/>
      <c r="AL13488" s="22"/>
      <c r="AM13488" s="22"/>
      <c r="AN13488" s="22"/>
    </row>
    <row r="13489" spans="37:40">
      <c r="AK13489" s="22"/>
      <c r="AL13489" s="22"/>
      <c r="AM13489" s="22"/>
      <c r="AN13489" s="22"/>
    </row>
    <row r="13490" spans="37:40">
      <c r="AK13490" s="22"/>
      <c r="AL13490" s="22"/>
      <c r="AM13490" s="22"/>
      <c r="AN13490" s="22"/>
    </row>
    <row r="13491" spans="37:40">
      <c r="AK13491" s="22"/>
      <c r="AL13491" s="22"/>
      <c r="AM13491" s="22"/>
      <c r="AN13491" s="22"/>
    </row>
    <row r="13492" spans="37:40">
      <c r="AK13492" s="22"/>
      <c r="AL13492" s="22"/>
      <c r="AM13492" s="22"/>
      <c r="AN13492" s="22"/>
    </row>
    <row r="13493" spans="37:40">
      <c r="AK13493" s="22"/>
      <c r="AL13493" s="22"/>
      <c r="AM13493" s="22"/>
      <c r="AN13493" s="22"/>
    </row>
    <row r="13494" spans="37:40">
      <c r="AK13494" s="22"/>
      <c r="AL13494" s="22"/>
      <c r="AM13494" s="22"/>
      <c r="AN13494" s="22"/>
    </row>
    <row r="13495" spans="37:40">
      <c r="AK13495" s="22"/>
      <c r="AL13495" s="22"/>
      <c r="AM13495" s="22"/>
      <c r="AN13495" s="22"/>
    </row>
    <row r="13496" spans="37:40">
      <c r="AK13496" s="22"/>
      <c r="AL13496" s="22"/>
      <c r="AM13496" s="22"/>
      <c r="AN13496" s="22"/>
    </row>
    <row r="13497" spans="37:40">
      <c r="AK13497" s="22"/>
      <c r="AL13497" s="22"/>
      <c r="AM13497" s="22"/>
      <c r="AN13497" s="22"/>
    </row>
    <row r="13498" spans="37:40">
      <c r="AK13498" s="22"/>
      <c r="AL13498" s="22"/>
      <c r="AM13498" s="22"/>
      <c r="AN13498" s="22"/>
    </row>
    <row r="13499" spans="37:40">
      <c r="AK13499" s="22"/>
      <c r="AL13499" s="22"/>
      <c r="AM13499" s="22"/>
      <c r="AN13499" s="22"/>
    </row>
    <row r="13500" spans="37:40">
      <c r="AK13500" s="22"/>
      <c r="AL13500" s="22"/>
      <c r="AM13500" s="22"/>
      <c r="AN13500" s="22"/>
    </row>
    <row r="13501" spans="37:40">
      <c r="AK13501" s="22"/>
      <c r="AL13501" s="22"/>
      <c r="AM13501" s="22"/>
      <c r="AN13501" s="22"/>
    </row>
    <row r="13502" spans="37:40">
      <c r="AK13502" s="22"/>
      <c r="AL13502" s="22"/>
      <c r="AM13502" s="22"/>
      <c r="AN13502" s="22"/>
    </row>
    <row r="13503" spans="37:40">
      <c r="AK13503" s="22"/>
      <c r="AL13503" s="22"/>
      <c r="AM13503" s="22"/>
      <c r="AN13503" s="22"/>
    </row>
    <row r="13504" spans="37:40">
      <c r="AK13504" s="22"/>
      <c r="AL13504" s="22"/>
      <c r="AM13504" s="22"/>
      <c r="AN13504" s="22"/>
    </row>
    <row r="13505" spans="37:40">
      <c r="AK13505" s="22"/>
      <c r="AL13505" s="22"/>
      <c r="AM13505" s="22"/>
      <c r="AN13505" s="22"/>
    </row>
    <row r="13506" spans="37:40">
      <c r="AK13506" s="22"/>
      <c r="AL13506" s="22"/>
      <c r="AM13506" s="22"/>
      <c r="AN13506" s="22"/>
    </row>
    <row r="13507" spans="37:40">
      <c r="AK13507" s="22"/>
      <c r="AL13507" s="22"/>
      <c r="AM13507" s="22"/>
      <c r="AN13507" s="22"/>
    </row>
    <row r="13508" spans="37:40">
      <c r="AK13508" s="22"/>
      <c r="AL13508" s="22"/>
      <c r="AM13508" s="22"/>
      <c r="AN13508" s="22"/>
    </row>
    <row r="13509" spans="37:40">
      <c r="AK13509" s="22"/>
      <c r="AL13509" s="22"/>
      <c r="AM13509" s="22"/>
      <c r="AN13509" s="22"/>
    </row>
    <row r="13510" spans="37:40">
      <c r="AK13510" s="22"/>
      <c r="AL13510" s="22"/>
      <c r="AM13510" s="22"/>
      <c r="AN13510" s="22"/>
    </row>
    <row r="13511" spans="37:40">
      <c r="AK13511" s="22"/>
      <c r="AL13511" s="22"/>
      <c r="AM13511" s="22"/>
      <c r="AN13511" s="22"/>
    </row>
    <row r="13512" spans="37:40">
      <c r="AK13512" s="22"/>
      <c r="AL13512" s="22"/>
      <c r="AM13512" s="22"/>
      <c r="AN13512" s="22"/>
    </row>
    <row r="13513" spans="37:40">
      <c r="AK13513" s="22"/>
      <c r="AL13513" s="22"/>
      <c r="AM13513" s="22"/>
      <c r="AN13513" s="22"/>
    </row>
    <row r="13514" spans="37:40">
      <c r="AK13514" s="22"/>
      <c r="AL13514" s="22"/>
      <c r="AM13514" s="22"/>
      <c r="AN13514" s="22"/>
    </row>
    <row r="13515" spans="37:40">
      <c r="AK13515" s="22"/>
      <c r="AL13515" s="22"/>
      <c r="AM13515" s="22"/>
      <c r="AN13515" s="22"/>
    </row>
    <row r="13516" spans="37:40">
      <c r="AK13516" s="22"/>
      <c r="AL13516" s="22"/>
      <c r="AM13516" s="22"/>
      <c r="AN13516" s="22"/>
    </row>
    <row r="13517" spans="37:40">
      <c r="AK13517" s="22"/>
      <c r="AL13517" s="22"/>
      <c r="AM13517" s="22"/>
      <c r="AN13517" s="22"/>
    </row>
    <row r="13518" spans="37:40">
      <c r="AK13518" s="22"/>
      <c r="AL13518" s="22"/>
      <c r="AM13518" s="22"/>
      <c r="AN13518" s="22"/>
    </row>
    <row r="13519" spans="37:40">
      <c r="AK13519" s="22"/>
      <c r="AL13519" s="22"/>
      <c r="AM13519" s="22"/>
      <c r="AN13519" s="22"/>
    </row>
    <row r="13520" spans="37:40">
      <c r="AK13520" s="22"/>
      <c r="AL13520" s="22"/>
      <c r="AM13520" s="22"/>
      <c r="AN13520" s="22"/>
    </row>
    <row r="13521" spans="37:40">
      <c r="AK13521" s="22"/>
      <c r="AL13521" s="22"/>
      <c r="AM13521" s="22"/>
      <c r="AN13521" s="22"/>
    </row>
    <row r="13522" spans="37:40">
      <c r="AK13522" s="22"/>
      <c r="AL13522" s="22"/>
      <c r="AM13522" s="22"/>
      <c r="AN13522" s="22"/>
    </row>
    <row r="13523" spans="37:40">
      <c r="AK13523" s="22"/>
      <c r="AL13523" s="22"/>
      <c r="AM13523" s="22"/>
      <c r="AN13523" s="22"/>
    </row>
    <row r="13524" spans="37:40">
      <c r="AK13524" s="22"/>
      <c r="AL13524" s="22"/>
      <c r="AM13524" s="22"/>
      <c r="AN13524" s="22"/>
    </row>
    <row r="13525" spans="37:40">
      <c r="AK13525" s="22"/>
      <c r="AL13525" s="22"/>
      <c r="AM13525" s="22"/>
      <c r="AN13525" s="22"/>
    </row>
    <row r="13526" spans="37:40">
      <c r="AK13526" s="22"/>
      <c r="AL13526" s="22"/>
      <c r="AM13526" s="22"/>
      <c r="AN13526" s="22"/>
    </row>
    <row r="13527" spans="37:40">
      <c r="AK13527" s="22"/>
      <c r="AL13527" s="22"/>
      <c r="AM13527" s="22"/>
      <c r="AN13527" s="22"/>
    </row>
    <row r="13528" spans="37:40">
      <c r="AK13528" s="22"/>
      <c r="AL13528" s="22"/>
      <c r="AM13528" s="22"/>
      <c r="AN13528" s="22"/>
    </row>
    <row r="13529" spans="37:40">
      <c r="AK13529" s="22"/>
      <c r="AL13529" s="22"/>
      <c r="AM13529" s="22"/>
      <c r="AN13529" s="22"/>
    </row>
    <row r="13530" spans="37:40">
      <c r="AK13530" s="22"/>
      <c r="AL13530" s="22"/>
      <c r="AM13530" s="22"/>
      <c r="AN13530" s="22"/>
    </row>
    <row r="13531" spans="37:40">
      <c r="AK13531" s="22"/>
      <c r="AL13531" s="22"/>
      <c r="AM13531" s="22"/>
      <c r="AN13531" s="22"/>
    </row>
    <row r="13532" spans="37:40">
      <c r="AK13532" s="22"/>
      <c r="AL13532" s="22"/>
      <c r="AM13532" s="22"/>
      <c r="AN13532" s="22"/>
    </row>
    <row r="13533" spans="37:40">
      <c r="AK13533" s="22"/>
      <c r="AL13533" s="22"/>
      <c r="AM13533" s="22"/>
      <c r="AN13533" s="22"/>
    </row>
    <row r="13534" spans="37:40">
      <c r="AK13534" s="22"/>
      <c r="AL13534" s="22"/>
      <c r="AM13534" s="22"/>
      <c r="AN13534" s="22"/>
    </row>
    <row r="13535" spans="37:40">
      <c r="AK13535" s="22"/>
      <c r="AL13535" s="22"/>
      <c r="AM13535" s="22"/>
      <c r="AN13535" s="22"/>
    </row>
    <row r="13536" spans="37:40">
      <c r="AK13536" s="22"/>
      <c r="AL13536" s="22"/>
      <c r="AM13536" s="22"/>
      <c r="AN13536" s="22"/>
    </row>
    <row r="13537" spans="37:40">
      <c r="AK13537" s="22"/>
      <c r="AL13537" s="22"/>
      <c r="AM13537" s="22"/>
      <c r="AN13537" s="22"/>
    </row>
    <row r="13538" spans="37:40">
      <c r="AK13538" s="22"/>
      <c r="AL13538" s="22"/>
      <c r="AM13538" s="22"/>
      <c r="AN13538" s="22"/>
    </row>
    <row r="13539" spans="37:40">
      <c r="AK13539" s="22"/>
      <c r="AL13539" s="22"/>
      <c r="AM13539" s="22"/>
      <c r="AN13539" s="22"/>
    </row>
    <row r="13540" spans="37:40">
      <c r="AK13540" s="22"/>
      <c r="AL13540" s="22"/>
      <c r="AM13540" s="22"/>
      <c r="AN13540" s="22"/>
    </row>
    <row r="13541" spans="37:40">
      <c r="AK13541" s="22"/>
      <c r="AL13541" s="22"/>
      <c r="AM13541" s="22"/>
      <c r="AN13541" s="22"/>
    </row>
    <row r="13542" spans="37:40">
      <c r="AK13542" s="22"/>
      <c r="AL13542" s="22"/>
      <c r="AM13542" s="22"/>
      <c r="AN13542" s="22"/>
    </row>
    <row r="13543" spans="37:40">
      <c r="AK13543" s="22"/>
      <c r="AL13543" s="22"/>
      <c r="AM13543" s="22"/>
      <c r="AN13543" s="22"/>
    </row>
    <row r="13544" spans="37:40">
      <c r="AK13544" s="22"/>
      <c r="AL13544" s="22"/>
      <c r="AM13544" s="22"/>
      <c r="AN13544" s="22"/>
    </row>
    <row r="13545" spans="37:40">
      <c r="AK13545" s="22"/>
      <c r="AL13545" s="22"/>
      <c r="AM13545" s="22"/>
      <c r="AN13545" s="22"/>
    </row>
    <row r="13546" spans="37:40">
      <c r="AK13546" s="22"/>
      <c r="AL13546" s="22"/>
      <c r="AM13546" s="22"/>
      <c r="AN13546" s="22"/>
    </row>
    <row r="13547" spans="37:40">
      <c r="AK13547" s="22"/>
      <c r="AL13547" s="22"/>
      <c r="AM13547" s="22"/>
      <c r="AN13547" s="22"/>
    </row>
    <row r="13548" spans="37:40">
      <c r="AK13548" s="22"/>
      <c r="AL13548" s="22"/>
      <c r="AM13548" s="22"/>
      <c r="AN13548" s="22"/>
    </row>
    <row r="13549" spans="37:40">
      <c r="AK13549" s="22"/>
      <c r="AL13549" s="22"/>
      <c r="AM13549" s="22"/>
      <c r="AN13549" s="22"/>
    </row>
    <row r="13550" spans="37:40">
      <c r="AK13550" s="22"/>
      <c r="AL13550" s="22"/>
      <c r="AM13550" s="22"/>
      <c r="AN13550" s="22"/>
    </row>
    <row r="13551" spans="37:40">
      <c r="AK13551" s="22"/>
      <c r="AL13551" s="22"/>
      <c r="AM13551" s="22"/>
      <c r="AN13551" s="22"/>
    </row>
    <row r="13552" spans="37:40">
      <c r="AK13552" s="22"/>
      <c r="AL13552" s="22"/>
      <c r="AM13552" s="22"/>
      <c r="AN13552" s="22"/>
    </row>
    <row r="13553" spans="37:40">
      <c r="AK13553" s="22"/>
      <c r="AL13553" s="22"/>
      <c r="AM13553" s="22"/>
      <c r="AN13553" s="22"/>
    </row>
    <row r="13554" spans="37:40">
      <c r="AK13554" s="22"/>
      <c r="AL13554" s="22"/>
      <c r="AM13554" s="22"/>
      <c r="AN13554" s="22"/>
    </row>
    <row r="13555" spans="37:40">
      <c r="AK13555" s="22"/>
      <c r="AL13555" s="22"/>
      <c r="AM13555" s="22"/>
      <c r="AN13555" s="22"/>
    </row>
    <row r="13556" spans="37:40">
      <c r="AK13556" s="22"/>
      <c r="AL13556" s="22"/>
      <c r="AM13556" s="22"/>
      <c r="AN13556" s="22"/>
    </row>
    <row r="13557" spans="37:40">
      <c r="AK13557" s="22"/>
      <c r="AL13557" s="22"/>
      <c r="AM13557" s="22"/>
      <c r="AN13557" s="22"/>
    </row>
    <row r="13558" spans="37:40">
      <c r="AK13558" s="22"/>
      <c r="AL13558" s="22"/>
      <c r="AM13558" s="22"/>
      <c r="AN13558" s="22"/>
    </row>
    <row r="13559" spans="37:40">
      <c r="AK13559" s="22"/>
      <c r="AL13559" s="22"/>
      <c r="AM13559" s="22"/>
      <c r="AN13559" s="22"/>
    </row>
    <row r="13560" spans="37:40">
      <c r="AK13560" s="22"/>
      <c r="AL13560" s="22"/>
      <c r="AM13560" s="22"/>
      <c r="AN13560" s="22"/>
    </row>
    <row r="13561" spans="37:40">
      <c r="AK13561" s="22"/>
      <c r="AL13561" s="22"/>
      <c r="AM13561" s="22"/>
      <c r="AN13561" s="22"/>
    </row>
    <row r="13562" spans="37:40">
      <c r="AK13562" s="22"/>
      <c r="AL13562" s="22"/>
      <c r="AM13562" s="22"/>
      <c r="AN13562" s="22"/>
    </row>
    <row r="13563" spans="37:40">
      <c r="AK13563" s="22"/>
      <c r="AL13563" s="22"/>
      <c r="AM13563" s="22"/>
      <c r="AN13563" s="22"/>
    </row>
    <row r="13564" spans="37:40">
      <c r="AK13564" s="22"/>
      <c r="AL13564" s="22"/>
      <c r="AM13564" s="22"/>
      <c r="AN13564" s="22"/>
    </row>
    <row r="13565" spans="37:40">
      <c r="AK13565" s="22"/>
      <c r="AL13565" s="22"/>
      <c r="AM13565" s="22"/>
      <c r="AN13565" s="22"/>
    </row>
    <row r="13566" spans="37:40">
      <c r="AK13566" s="22"/>
      <c r="AL13566" s="22"/>
      <c r="AM13566" s="22"/>
      <c r="AN13566" s="22"/>
    </row>
    <row r="13567" spans="37:40">
      <c r="AK13567" s="22"/>
      <c r="AL13567" s="22"/>
      <c r="AM13567" s="22"/>
      <c r="AN13567" s="22"/>
    </row>
    <row r="13568" spans="37:40">
      <c r="AK13568" s="22"/>
      <c r="AL13568" s="22"/>
      <c r="AM13568" s="22"/>
      <c r="AN13568" s="22"/>
    </row>
    <row r="13569" spans="37:40">
      <c r="AK13569" s="22"/>
      <c r="AL13569" s="22"/>
      <c r="AM13569" s="22"/>
      <c r="AN13569" s="22"/>
    </row>
    <row r="13570" spans="37:40">
      <c r="AK13570" s="22"/>
      <c r="AL13570" s="22"/>
      <c r="AM13570" s="22"/>
      <c r="AN13570" s="22"/>
    </row>
    <row r="13571" spans="37:40">
      <c r="AK13571" s="22"/>
      <c r="AL13571" s="22"/>
      <c r="AM13571" s="22"/>
      <c r="AN13571" s="22"/>
    </row>
    <row r="13572" spans="37:40">
      <c r="AK13572" s="22"/>
      <c r="AL13572" s="22"/>
      <c r="AM13572" s="22"/>
      <c r="AN13572" s="22"/>
    </row>
    <row r="13573" spans="37:40">
      <c r="AK13573" s="22"/>
      <c r="AL13573" s="22"/>
      <c r="AM13573" s="22"/>
      <c r="AN13573" s="22"/>
    </row>
    <row r="13574" spans="37:40">
      <c r="AK13574" s="22"/>
      <c r="AL13574" s="22"/>
      <c r="AM13574" s="22"/>
      <c r="AN13574" s="22"/>
    </row>
    <row r="13575" spans="37:40">
      <c r="AK13575" s="22"/>
      <c r="AL13575" s="22"/>
      <c r="AM13575" s="22"/>
      <c r="AN13575" s="22"/>
    </row>
    <row r="13576" spans="37:40">
      <c r="AK13576" s="22"/>
      <c r="AL13576" s="22"/>
      <c r="AM13576" s="22"/>
      <c r="AN13576" s="22"/>
    </row>
    <row r="13577" spans="37:40">
      <c r="AK13577" s="22"/>
      <c r="AL13577" s="22"/>
      <c r="AM13577" s="22"/>
      <c r="AN13577" s="22"/>
    </row>
    <row r="13578" spans="37:40">
      <c r="AK13578" s="22"/>
      <c r="AL13578" s="22"/>
      <c r="AM13578" s="22"/>
      <c r="AN13578" s="22"/>
    </row>
    <row r="13579" spans="37:40">
      <c r="AK13579" s="22"/>
      <c r="AL13579" s="22"/>
      <c r="AM13579" s="22"/>
      <c r="AN13579" s="22"/>
    </row>
    <row r="13580" spans="37:40">
      <c r="AK13580" s="22"/>
      <c r="AL13580" s="22"/>
      <c r="AM13580" s="22"/>
      <c r="AN13580" s="22"/>
    </row>
    <row r="13581" spans="37:40">
      <c r="AK13581" s="22"/>
      <c r="AL13581" s="22"/>
      <c r="AM13581" s="22"/>
      <c r="AN13581" s="22"/>
    </row>
    <row r="13582" spans="37:40">
      <c r="AK13582" s="22"/>
      <c r="AL13582" s="22"/>
      <c r="AM13582" s="22"/>
      <c r="AN13582" s="22"/>
    </row>
    <row r="13583" spans="37:40">
      <c r="AK13583" s="22"/>
      <c r="AL13583" s="22"/>
      <c r="AM13583" s="22"/>
      <c r="AN13583" s="22"/>
    </row>
    <row r="13584" spans="37:40">
      <c r="AK13584" s="22"/>
      <c r="AL13584" s="22"/>
      <c r="AM13584" s="22"/>
      <c r="AN13584" s="22"/>
    </row>
    <row r="13585" spans="37:40">
      <c r="AK13585" s="22"/>
      <c r="AL13585" s="22"/>
      <c r="AM13585" s="22"/>
      <c r="AN13585" s="22"/>
    </row>
    <row r="13586" spans="37:40">
      <c r="AK13586" s="22"/>
      <c r="AL13586" s="22"/>
      <c r="AM13586" s="22"/>
      <c r="AN13586" s="22"/>
    </row>
    <row r="13587" spans="37:40">
      <c r="AK13587" s="22"/>
      <c r="AL13587" s="22"/>
      <c r="AM13587" s="22"/>
      <c r="AN13587" s="22"/>
    </row>
    <row r="13588" spans="37:40">
      <c r="AK13588" s="22"/>
      <c r="AL13588" s="22"/>
      <c r="AM13588" s="22"/>
      <c r="AN13588" s="22"/>
    </row>
    <row r="13589" spans="37:40">
      <c r="AK13589" s="22"/>
      <c r="AL13589" s="22"/>
      <c r="AM13589" s="22"/>
      <c r="AN13589" s="22"/>
    </row>
    <row r="13590" spans="37:40">
      <c r="AK13590" s="22"/>
      <c r="AL13590" s="22"/>
      <c r="AM13590" s="22"/>
      <c r="AN13590" s="22"/>
    </row>
    <row r="13591" spans="37:40">
      <c r="AK13591" s="22"/>
      <c r="AL13591" s="22"/>
      <c r="AM13591" s="22"/>
      <c r="AN13591" s="22"/>
    </row>
    <row r="13592" spans="37:40">
      <c r="AK13592" s="22"/>
      <c r="AL13592" s="22"/>
      <c r="AM13592" s="22"/>
      <c r="AN13592" s="22"/>
    </row>
    <row r="13593" spans="37:40">
      <c r="AK13593" s="22"/>
      <c r="AL13593" s="22"/>
      <c r="AM13593" s="22"/>
      <c r="AN13593" s="22"/>
    </row>
    <row r="13594" spans="37:40">
      <c r="AK13594" s="22"/>
      <c r="AL13594" s="22"/>
      <c r="AM13594" s="22"/>
      <c r="AN13594" s="22"/>
    </row>
    <row r="13595" spans="37:40">
      <c r="AK13595" s="22"/>
      <c r="AL13595" s="22"/>
      <c r="AM13595" s="22"/>
      <c r="AN13595" s="22"/>
    </row>
    <row r="13596" spans="37:40">
      <c r="AK13596" s="22"/>
      <c r="AL13596" s="22"/>
      <c r="AM13596" s="22"/>
      <c r="AN13596" s="22"/>
    </row>
    <row r="13597" spans="37:40">
      <c r="AK13597" s="22"/>
      <c r="AL13597" s="22"/>
      <c r="AM13597" s="22"/>
      <c r="AN13597" s="22"/>
    </row>
    <row r="13598" spans="37:40">
      <c r="AK13598" s="22"/>
      <c r="AL13598" s="22"/>
      <c r="AM13598" s="22"/>
      <c r="AN13598" s="22"/>
    </row>
    <row r="13599" spans="37:40">
      <c r="AK13599" s="22"/>
      <c r="AL13599" s="22"/>
      <c r="AM13599" s="22"/>
      <c r="AN13599" s="22"/>
    </row>
    <row r="13600" spans="37:40">
      <c r="AK13600" s="22"/>
      <c r="AL13600" s="22"/>
      <c r="AM13600" s="22"/>
      <c r="AN13600" s="22"/>
    </row>
    <row r="13601" spans="37:40">
      <c r="AK13601" s="22"/>
      <c r="AL13601" s="22"/>
      <c r="AM13601" s="22"/>
      <c r="AN13601" s="22"/>
    </row>
    <row r="13602" spans="37:40">
      <c r="AK13602" s="22"/>
      <c r="AL13602" s="22"/>
      <c r="AM13602" s="22"/>
      <c r="AN13602" s="22"/>
    </row>
    <row r="13603" spans="37:40">
      <c r="AK13603" s="22"/>
      <c r="AL13603" s="22"/>
      <c r="AM13603" s="22"/>
      <c r="AN13603" s="22"/>
    </row>
    <row r="13604" spans="37:40">
      <c r="AK13604" s="22"/>
      <c r="AL13604" s="22"/>
      <c r="AM13604" s="22"/>
      <c r="AN13604" s="22"/>
    </row>
    <row r="13605" spans="37:40">
      <c r="AK13605" s="22"/>
      <c r="AL13605" s="22"/>
      <c r="AM13605" s="22"/>
      <c r="AN13605" s="22"/>
    </row>
    <row r="13606" spans="37:40">
      <c r="AK13606" s="22"/>
      <c r="AL13606" s="22"/>
      <c r="AM13606" s="22"/>
      <c r="AN13606" s="22"/>
    </row>
    <row r="13607" spans="37:40">
      <c r="AK13607" s="22"/>
      <c r="AL13607" s="22"/>
      <c r="AM13607" s="22"/>
      <c r="AN13607" s="22"/>
    </row>
    <row r="13608" spans="37:40">
      <c r="AK13608" s="22"/>
      <c r="AL13608" s="22"/>
      <c r="AM13608" s="22"/>
      <c r="AN13608" s="22"/>
    </row>
    <row r="13609" spans="37:40">
      <c r="AK13609" s="22"/>
      <c r="AL13609" s="22"/>
      <c r="AM13609" s="22"/>
      <c r="AN13609" s="22"/>
    </row>
    <row r="13610" spans="37:40">
      <c r="AK13610" s="22"/>
      <c r="AL13610" s="22"/>
      <c r="AM13610" s="22"/>
      <c r="AN13610" s="22"/>
    </row>
    <row r="13611" spans="37:40">
      <c r="AK13611" s="22"/>
      <c r="AL13611" s="22"/>
      <c r="AM13611" s="22"/>
      <c r="AN13611" s="22"/>
    </row>
    <row r="13612" spans="37:40">
      <c r="AK13612" s="22"/>
      <c r="AL13612" s="22"/>
      <c r="AM13612" s="22"/>
      <c r="AN13612" s="22"/>
    </row>
    <row r="13613" spans="37:40">
      <c r="AK13613" s="22"/>
      <c r="AL13613" s="22"/>
      <c r="AM13613" s="22"/>
      <c r="AN13613" s="22"/>
    </row>
    <row r="13614" spans="37:40">
      <c r="AK13614" s="22"/>
      <c r="AL13614" s="22"/>
      <c r="AM13614" s="22"/>
      <c r="AN13614" s="22"/>
    </row>
    <row r="13615" spans="37:40">
      <c r="AK13615" s="22"/>
      <c r="AL13615" s="22"/>
      <c r="AM13615" s="22"/>
      <c r="AN13615" s="22"/>
    </row>
    <row r="13616" spans="37:40">
      <c r="AK13616" s="22"/>
      <c r="AL13616" s="22"/>
      <c r="AM13616" s="22"/>
      <c r="AN13616" s="22"/>
    </row>
    <row r="13617" spans="37:40">
      <c r="AK13617" s="22"/>
      <c r="AL13617" s="22"/>
      <c r="AM13617" s="22"/>
      <c r="AN13617" s="22"/>
    </row>
    <row r="13618" spans="37:40">
      <c r="AK13618" s="22"/>
      <c r="AL13618" s="22"/>
      <c r="AM13618" s="22"/>
      <c r="AN13618" s="22"/>
    </row>
    <row r="13619" spans="37:40">
      <c r="AK13619" s="22"/>
      <c r="AL13619" s="22"/>
      <c r="AM13619" s="22"/>
      <c r="AN13619" s="22"/>
    </row>
    <row r="13620" spans="37:40">
      <c r="AK13620" s="22"/>
      <c r="AL13620" s="22"/>
      <c r="AM13620" s="22"/>
      <c r="AN13620" s="22"/>
    </row>
    <row r="13621" spans="37:40">
      <c r="AK13621" s="22"/>
      <c r="AL13621" s="22"/>
      <c r="AM13621" s="22"/>
      <c r="AN13621" s="22"/>
    </row>
    <row r="13622" spans="37:40">
      <c r="AK13622" s="22"/>
      <c r="AL13622" s="22"/>
      <c r="AM13622" s="22"/>
      <c r="AN13622" s="22"/>
    </row>
    <row r="13623" spans="37:40">
      <c r="AK13623" s="22"/>
      <c r="AL13623" s="22"/>
      <c r="AM13623" s="22"/>
      <c r="AN13623" s="22"/>
    </row>
    <row r="13624" spans="37:40">
      <c r="AK13624" s="22"/>
      <c r="AL13624" s="22"/>
      <c r="AM13624" s="22"/>
      <c r="AN13624" s="22"/>
    </row>
    <row r="13625" spans="37:40">
      <c r="AK13625" s="22"/>
      <c r="AL13625" s="22"/>
      <c r="AM13625" s="22"/>
      <c r="AN13625" s="22"/>
    </row>
    <row r="13626" spans="37:40">
      <c r="AK13626" s="22"/>
      <c r="AL13626" s="22"/>
      <c r="AM13626" s="22"/>
      <c r="AN13626" s="22"/>
    </row>
    <row r="13627" spans="37:40">
      <c r="AK13627" s="22"/>
      <c r="AL13627" s="22"/>
      <c r="AM13627" s="22"/>
      <c r="AN13627" s="22"/>
    </row>
    <row r="13628" spans="37:40">
      <c r="AK13628" s="22"/>
      <c r="AL13628" s="22"/>
      <c r="AM13628" s="22"/>
      <c r="AN13628" s="22"/>
    </row>
    <row r="13629" spans="37:40">
      <c r="AK13629" s="22"/>
      <c r="AL13629" s="22"/>
      <c r="AM13629" s="22"/>
      <c r="AN13629" s="22"/>
    </row>
    <row r="13630" spans="37:40">
      <c r="AK13630" s="22"/>
      <c r="AL13630" s="22"/>
      <c r="AM13630" s="22"/>
      <c r="AN13630" s="22"/>
    </row>
    <row r="13631" spans="37:40">
      <c r="AK13631" s="22"/>
      <c r="AL13631" s="22"/>
      <c r="AM13631" s="22"/>
      <c r="AN13631" s="22"/>
    </row>
    <row r="13632" spans="37:40">
      <c r="AK13632" s="22"/>
      <c r="AL13632" s="22"/>
      <c r="AM13632" s="22"/>
      <c r="AN13632" s="22"/>
    </row>
    <row r="13633" spans="37:40">
      <c r="AK13633" s="22"/>
      <c r="AL13633" s="22"/>
      <c r="AM13633" s="22"/>
      <c r="AN13633" s="22"/>
    </row>
    <row r="13634" spans="37:40">
      <c r="AK13634" s="22"/>
      <c r="AL13634" s="22"/>
      <c r="AM13634" s="22"/>
      <c r="AN13634" s="22"/>
    </row>
    <row r="13635" spans="37:40">
      <c r="AK13635" s="22"/>
      <c r="AL13635" s="22"/>
      <c r="AM13635" s="22"/>
      <c r="AN13635" s="22"/>
    </row>
    <row r="13636" spans="37:40">
      <c r="AK13636" s="22"/>
      <c r="AL13636" s="22"/>
      <c r="AM13636" s="22"/>
      <c r="AN13636" s="22"/>
    </row>
    <row r="13637" spans="37:40">
      <c r="AK13637" s="22"/>
      <c r="AL13637" s="22"/>
      <c r="AM13637" s="22"/>
      <c r="AN13637" s="22"/>
    </row>
    <row r="13638" spans="37:40">
      <c r="AK13638" s="22"/>
      <c r="AL13638" s="22"/>
      <c r="AM13638" s="22"/>
      <c r="AN13638" s="22"/>
    </row>
    <row r="13639" spans="37:40">
      <c r="AK13639" s="22"/>
      <c r="AL13639" s="22"/>
      <c r="AM13639" s="22"/>
      <c r="AN13639" s="22"/>
    </row>
    <row r="13640" spans="37:40">
      <c r="AK13640" s="22"/>
      <c r="AL13640" s="22"/>
      <c r="AM13640" s="22"/>
      <c r="AN13640" s="22"/>
    </row>
    <row r="13641" spans="37:40">
      <c r="AK13641" s="22"/>
      <c r="AL13641" s="22"/>
      <c r="AM13641" s="22"/>
      <c r="AN13641" s="22"/>
    </row>
    <row r="13642" spans="37:40">
      <c r="AK13642" s="22"/>
      <c r="AL13642" s="22"/>
      <c r="AM13642" s="22"/>
      <c r="AN13642" s="22"/>
    </row>
    <row r="13643" spans="37:40">
      <c r="AK13643" s="22"/>
      <c r="AL13643" s="22"/>
      <c r="AM13643" s="22"/>
      <c r="AN13643" s="22"/>
    </row>
    <row r="13644" spans="37:40">
      <c r="AK13644" s="22"/>
      <c r="AL13644" s="22"/>
      <c r="AM13644" s="22"/>
      <c r="AN13644" s="22"/>
    </row>
    <row r="13645" spans="37:40">
      <c r="AK13645" s="22"/>
      <c r="AL13645" s="22"/>
      <c r="AM13645" s="22"/>
      <c r="AN13645" s="22"/>
    </row>
    <row r="13646" spans="37:40">
      <c r="AK13646" s="22"/>
      <c r="AL13646" s="22"/>
      <c r="AM13646" s="22"/>
      <c r="AN13646" s="22"/>
    </row>
    <row r="13647" spans="37:40">
      <c r="AK13647" s="22"/>
      <c r="AL13647" s="22"/>
      <c r="AM13647" s="22"/>
      <c r="AN13647" s="22"/>
    </row>
    <row r="13648" spans="37:40">
      <c r="AK13648" s="22"/>
      <c r="AL13648" s="22"/>
      <c r="AM13648" s="22"/>
      <c r="AN13648" s="22"/>
    </row>
    <row r="13649" spans="37:40">
      <c r="AK13649" s="22"/>
      <c r="AL13649" s="22"/>
      <c r="AM13649" s="22"/>
      <c r="AN13649" s="22"/>
    </row>
    <row r="13650" spans="37:40">
      <c r="AK13650" s="22"/>
      <c r="AL13650" s="22"/>
      <c r="AM13650" s="22"/>
      <c r="AN13650" s="22"/>
    </row>
    <row r="13651" spans="37:40">
      <c r="AK13651" s="22"/>
      <c r="AL13651" s="22"/>
      <c r="AM13651" s="22"/>
      <c r="AN13651" s="22"/>
    </row>
    <row r="13652" spans="37:40">
      <c r="AK13652" s="22"/>
      <c r="AL13652" s="22"/>
      <c r="AM13652" s="22"/>
      <c r="AN13652" s="22"/>
    </row>
    <row r="13653" spans="37:40">
      <c r="AK13653" s="22"/>
      <c r="AL13653" s="22"/>
      <c r="AM13653" s="22"/>
      <c r="AN13653" s="22"/>
    </row>
    <row r="13654" spans="37:40">
      <c r="AK13654" s="22"/>
      <c r="AL13654" s="22"/>
      <c r="AM13654" s="22"/>
      <c r="AN13654" s="22"/>
    </row>
    <row r="13655" spans="37:40">
      <c r="AK13655" s="22"/>
      <c r="AL13655" s="22"/>
      <c r="AM13655" s="22"/>
      <c r="AN13655" s="22"/>
    </row>
    <row r="13656" spans="37:40">
      <c r="AK13656" s="22"/>
      <c r="AL13656" s="22"/>
      <c r="AM13656" s="22"/>
      <c r="AN13656" s="22"/>
    </row>
    <row r="13657" spans="37:40">
      <c r="AK13657" s="22"/>
      <c r="AL13657" s="22"/>
      <c r="AM13657" s="22"/>
      <c r="AN13657" s="22"/>
    </row>
    <row r="13658" spans="37:40">
      <c r="AK13658" s="22"/>
      <c r="AL13658" s="22"/>
      <c r="AM13658" s="22"/>
      <c r="AN13658" s="22"/>
    </row>
    <row r="13659" spans="37:40">
      <c r="AK13659" s="22"/>
      <c r="AL13659" s="22"/>
      <c r="AM13659" s="22"/>
      <c r="AN13659" s="22"/>
    </row>
    <row r="13660" spans="37:40">
      <c r="AK13660" s="22"/>
      <c r="AL13660" s="22"/>
      <c r="AM13660" s="22"/>
      <c r="AN13660" s="22"/>
    </row>
    <row r="13661" spans="37:40">
      <c r="AK13661" s="22"/>
      <c r="AL13661" s="22"/>
      <c r="AM13661" s="22"/>
      <c r="AN13661" s="22"/>
    </row>
    <row r="13662" spans="37:40">
      <c r="AK13662" s="22"/>
      <c r="AL13662" s="22"/>
      <c r="AM13662" s="22"/>
      <c r="AN13662" s="22"/>
    </row>
    <row r="13663" spans="37:40">
      <c r="AK13663" s="22"/>
      <c r="AL13663" s="22"/>
      <c r="AM13663" s="22"/>
      <c r="AN13663" s="22"/>
    </row>
    <row r="13664" spans="37:40">
      <c r="AK13664" s="22"/>
      <c r="AL13664" s="22"/>
      <c r="AM13664" s="22"/>
      <c r="AN13664" s="22"/>
    </row>
    <row r="13665" spans="37:40">
      <c r="AK13665" s="22"/>
      <c r="AL13665" s="22"/>
      <c r="AM13665" s="22"/>
      <c r="AN13665" s="22"/>
    </row>
    <row r="13666" spans="37:40">
      <c r="AK13666" s="22"/>
      <c r="AL13666" s="22"/>
      <c r="AM13666" s="22"/>
      <c r="AN13666" s="22"/>
    </row>
    <row r="13667" spans="37:40">
      <c r="AK13667" s="22"/>
      <c r="AL13667" s="22"/>
      <c r="AM13667" s="22"/>
      <c r="AN13667" s="22"/>
    </row>
    <row r="13668" spans="37:40">
      <c r="AK13668" s="22"/>
      <c r="AL13668" s="22"/>
      <c r="AM13668" s="22"/>
      <c r="AN13668" s="22"/>
    </row>
    <row r="13669" spans="37:40">
      <c r="AK13669" s="22"/>
      <c r="AL13669" s="22"/>
      <c r="AM13669" s="22"/>
      <c r="AN13669" s="22"/>
    </row>
    <row r="13670" spans="37:40">
      <c r="AK13670" s="22"/>
      <c r="AL13670" s="22"/>
      <c r="AM13670" s="22"/>
      <c r="AN13670" s="22"/>
    </row>
    <row r="13671" spans="37:40">
      <c r="AK13671" s="22"/>
      <c r="AL13671" s="22"/>
      <c r="AM13671" s="22"/>
      <c r="AN13671" s="22"/>
    </row>
    <row r="13672" spans="37:40">
      <c r="AK13672" s="22"/>
      <c r="AL13672" s="22"/>
      <c r="AM13672" s="22"/>
      <c r="AN13672" s="22"/>
    </row>
    <row r="13673" spans="37:40">
      <c r="AK13673" s="22"/>
      <c r="AL13673" s="22"/>
      <c r="AM13673" s="22"/>
      <c r="AN13673" s="22"/>
    </row>
    <row r="13674" spans="37:40">
      <c r="AK13674" s="22"/>
      <c r="AL13674" s="22"/>
      <c r="AM13674" s="22"/>
      <c r="AN13674" s="22"/>
    </row>
    <row r="13675" spans="37:40">
      <c r="AK13675" s="22"/>
      <c r="AL13675" s="22"/>
      <c r="AM13675" s="22"/>
      <c r="AN13675" s="22"/>
    </row>
    <row r="13676" spans="37:40">
      <c r="AK13676" s="22"/>
      <c r="AL13676" s="22"/>
      <c r="AM13676" s="22"/>
      <c r="AN13676" s="22"/>
    </row>
    <row r="13677" spans="37:40">
      <c r="AK13677" s="22"/>
      <c r="AL13677" s="22"/>
      <c r="AM13677" s="22"/>
      <c r="AN13677" s="22"/>
    </row>
    <row r="13678" spans="37:40">
      <c r="AK13678" s="22"/>
      <c r="AL13678" s="22"/>
      <c r="AM13678" s="22"/>
      <c r="AN13678" s="22"/>
    </row>
    <row r="13679" spans="37:40">
      <c r="AK13679" s="22"/>
      <c r="AL13679" s="22"/>
      <c r="AM13679" s="22"/>
      <c r="AN13679" s="22"/>
    </row>
    <row r="13680" spans="37:40">
      <c r="AK13680" s="22"/>
      <c r="AL13680" s="22"/>
      <c r="AM13680" s="22"/>
      <c r="AN13680" s="22"/>
    </row>
    <row r="13681" spans="37:40">
      <c r="AK13681" s="22"/>
      <c r="AL13681" s="22"/>
      <c r="AM13681" s="22"/>
      <c r="AN13681" s="22"/>
    </row>
    <row r="13682" spans="37:40">
      <c r="AK13682" s="22"/>
      <c r="AL13682" s="22"/>
      <c r="AM13682" s="22"/>
      <c r="AN13682" s="22"/>
    </row>
    <row r="13683" spans="37:40">
      <c r="AK13683" s="22"/>
      <c r="AL13683" s="22"/>
      <c r="AM13683" s="22"/>
      <c r="AN13683" s="22"/>
    </row>
    <row r="13684" spans="37:40">
      <c r="AK13684" s="22"/>
      <c r="AL13684" s="22"/>
      <c r="AM13684" s="22"/>
      <c r="AN13684" s="22"/>
    </row>
    <row r="13685" spans="37:40">
      <c r="AK13685" s="22"/>
      <c r="AL13685" s="22"/>
      <c r="AM13685" s="22"/>
      <c r="AN13685" s="22"/>
    </row>
    <row r="13686" spans="37:40">
      <c r="AK13686" s="22"/>
      <c r="AL13686" s="22"/>
      <c r="AM13686" s="22"/>
      <c r="AN13686" s="22"/>
    </row>
    <row r="13687" spans="37:40">
      <c r="AK13687" s="22"/>
      <c r="AL13687" s="22"/>
      <c r="AM13687" s="22"/>
      <c r="AN13687" s="22"/>
    </row>
    <row r="13688" spans="37:40">
      <c r="AK13688" s="22"/>
      <c r="AL13688" s="22"/>
      <c r="AM13688" s="22"/>
      <c r="AN13688" s="22"/>
    </row>
    <row r="13689" spans="37:40">
      <c r="AK13689" s="22"/>
      <c r="AL13689" s="22"/>
      <c r="AM13689" s="22"/>
      <c r="AN13689" s="22"/>
    </row>
    <row r="13690" spans="37:40">
      <c r="AK13690" s="22"/>
      <c r="AL13690" s="22"/>
      <c r="AM13690" s="22"/>
      <c r="AN13690" s="22"/>
    </row>
    <row r="13691" spans="37:40">
      <c r="AK13691" s="22"/>
      <c r="AL13691" s="22"/>
      <c r="AM13691" s="22"/>
      <c r="AN13691" s="22"/>
    </row>
    <row r="13692" spans="37:40">
      <c r="AK13692" s="22"/>
      <c r="AL13692" s="22"/>
      <c r="AM13692" s="22"/>
      <c r="AN13692" s="22"/>
    </row>
    <row r="13693" spans="37:40">
      <c r="AK13693" s="22"/>
      <c r="AL13693" s="22"/>
      <c r="AM13693" s="22"/>
      <c r="AN13693" s="22"/>
    </row>
    <row r="13694" spans="37:40">
      <c r="AK13694" s="22"/>
      <c r="AL13694" s="22"/>
      <c r="AM13694" s="22"/>
      <c r="AN13694" s="22"/>
    </row>
    <row r="13695" spans="37:40">
      <c r="AK13695" s="22"/>
      <c r="AL13695" s="22"/>
      <c r="AM13695" s="22"/>
      <c r="AN13695" s="22"/>
    </row>
    <row r="13696" spans="37:40">
      <c r="AK13696" s="22"/>
      <c r="AL13696" s="22"/>
      <c r="AM13696" s="22"/>
      <c r="AN13696" s="22"/>
    </row>
    <row r="13697" spans="37:40">
      <c r="AK13697" s="22"/>
      <c r="AL13697" s="22"/>
      <c r="AM13697" s="22"/>
      <c r="AN13697" s="22"/>
    </row>
    <row r="13698" spans="37:40">
      <c r="AK13698" s="22"/>
      <c r="AL13698" s="22"/>
      <c r="AM13698" s="22"/>
      <c r="AN13698" s="22"/>
    </row>
    <row r="13699" spans="37:40">
      <c r="AK13699" s="22"/>
      <c r="AL13699" s="22"/>
      <c r="AM13699" s="22"/>
      <c r="AN13699" s="22"/>
    </row>
    <row r="13700" spans="37:40">
      <c r="AK13700" s="22"/>
      <c r="AL13700" s="22"/>
      <c r="AM13700" s="22"/>
      <c r="AN13700" s="22"/>
    </row>
    <row r="13701" spans="37:40">
      <c r="AK13701" s="22"/>
      <c r="AL13701" s="22"/>
      <c r="AM13701" s="22"/>
      <c r="AN13701" s="22"/>
    </row>
    <row r="13702" spans="37:40">
      <c r="AK13702" s="22"/>
      <c r="AL13702" s="22"/>
      <c r="AM13702" s="22"/>
      <c r="AN13702" s="22"/>
    </row>
    <row r="13703" spans="37:40">
      <c r="AK13703" s="22"/>
      <c r="AL13703" s="22"/>
      <c r="AM13703" s="22"/>
      <c r="AN13703" s="22"/>
    </row>
    <row r="13704" spans="37:40">
      <c r="AK13704" s="22"/>
      <c r="AL13704" s="22"/>
      <c r="AM13704" s="22"/>
      <c r="AN13704" s="22"/>
    </row>
    <row r="13705" spans="37:40">
      <c r="AK13705" s="22"/>
      <c r="AL13705" s="22"/>
      <c r="AM13705" s="22"/>
      <c r="AN13705" s="22"/>
    </row>
    <row r="13706" spans="37:40">
      <c r="AK13706" s="22"/>
      <c r="AL13706" s="22"/>
      <c r="AM13706" s="22"/>
      <c r="AN13706" s="22"/>
    </row>
    <row r="13707" spans="37:40">
      <c r="AK13707" s="22"/>
      <c r="AL13707" s="22"/>
      <c r="AM13707" s="22"/>
      <c r="AN13707" s="22"/>
    </row>
    <row r="13708" spans="37:40">
      <c r="AK13708" s="22"/>
      <c r="AL13708" s="22"/>
      <c r="AM13708" s="22"/>
      <c r="AN13708" s="22"/>
    </row>
    <row r="13709" spans="37:40">
      <c r="AK13709" s="22"/>
      <c r="AL13709" s="22"/>
      <c r="AM13709" s="22"/>
      <c r="AN13709" s="22"/>
    </row>
    <row r="13710" spans="37:40">
      <c r="AK13710" s="22"/>
      <c r="AL13710" s="22"/>
      <c r="AM13710" s="22"/>
      <c r="AN13710" s="22"/>
    </row>
    <row r="13711" spans="37:40">
      <c r="AK13711" s="22"/>
      <c r="AL13711" s="22"/>
      <c r="AM13711" s="22"/>
      <c r="AN13711" s="22"/>
    </row>
    <row r="13712" spans="37:40">
      <c r="AK13712" s="22"/>
      <c r="AL13712" s="22"/>
      <c r="AM13712" s="22"/>
      <c r="AN13712" s="22"/>
    </row>
    <row r="13713" spans="37:40">
      <c r="AK13713" s="22"/>
      <c r="AL13713" s="22"/>
      <c r="AM13713" s="22"/>
      <c r="AN13713" s="22"/>
    </row>
    <row r="13714" spans="37:40">
      <c r="AK13714" s="22"/>
      <c r="AL13714" s="22"/>
      <c r="AM13714" s="22"/>
      <c r="AN13714" s="22"/>
    </row>
    <row r="13715" spans="37:40">
      <c r="AK13715" s="22"/>
      <c r="AL13715" s="22"/>
      <c r="AM13715" s="22"/>
      <c r="AN13715" s="22"/>
    </row>
    <row r="13716" spans="37:40">
      <c r="AK13716" s="22"/>
      <c r="AL13716" s="22"/>
      <c r="AM13716" s="22"/>
      <c r="AN13716" s="22"/>
    </row>
    <row r="13717" spans="37:40">
      <c r="AK13717" s="22"/>
      <c r="AL13717" s="22"/>
      <c r="AM13717" s="22"/>
      <c r="AN13717" s="22"/>
    </row>
    <row r="13718" spans="37:40">
      <c r="AK13718" s="22"/>
      <c r="AL13718" s="22"/>
      <c r="AM13718" s="22"/>
      <c r="AN13718" s="22"/>
    </row>
    <row r="13719" spans="37:40">
      <c r="AK13719" s="22"/>
      <c r="AL13719" s="22"/>
      <c r="AM13719" s="22"/>
      <c r="AN13719" s="22"/>
    </row>
    <row r="13720" spans="37:40">
      <c r="AK13720" s="22"/>
      <c r="AL13720" s="22"/>
      <c r="AM13720" s="22"/>
      <c r="AN13720" s="22"/>
    </row>
    <row r="13721" spans="37:40">
      <c r="AK13721" s="22"/>
      <c r="AL13721" s="22"/>
      <c r="AM13721" s="22"/>
      <c r="AN13721" s="22"/>
    </row>
    <row r="13722" spans="37:40">
      <c r="AK13722" s="22"/>
      <c r="AL13722" s="22"/>
      <c r="AM13722" s="22"/>
      <c r="AN13722" s="22"/>
    </row>
    <row r="13723" spans="37:40">
      <c r="AK13723" s="22"/>
      <c r="AL13723" s="22"/>
      <c r="AM13723" s="22"/>
      <c r="AN13723" s="22"/>
    </row>
    <row r="13724" spans="37:40">
      <c r="AK13724" s="22"/>
      <c r="AL13724" s="22"/>
      <c r="AM13724" s="22"/>
      <c r="AN13724" s="22"/>
    </row>
    <row r="13725" spans="37:40">
      <c r="AK13725" s="22"/>
      <c r="AL13725" s="22"/>
      <c r="AM13725" s="22"/>
      <c r="AN13725" s="22"/>
    </row>
    <row r="13726" spans="37:40">
      <c r="AK13726" s="22"/>
      <c r="AL13726" s="22"/>
      <c r="AM13726" s="22"/>
      <c r="AN13726" s="22"/>
    </row>
    <row r="13727" spans="37:40">
      <c r="AK13727" s="22"/>
      <c r="AL13727" s="22"/>
      <c r="AM13727" s="22"/>
      <c r="AN13727" s="22"/>
    </row>
    <row r="13728" spans="37:40">
      <c r="AK13728" s="22"/>
      <c r="AL13728" s="22"/>
      <c r="AM13728" s="22"/>
      <c r="AN13728" s="22"/>
    </row>
    <row r="13729" spans="37:40">
      <c r="AK13729" s="22"/>
      <c r="AL13729" s="22"/>
      <c r="AM13729" s="22"/>
      <c r="AN13729" s="22"/>
    </row>
    <row r="13730" spans="37:40">
      <c r="AK13730" s="22"/>
      <c r="AL13730" s="22"/>
      <c r="AM13730" s="22"/>
      <c r="AN13730" s="22"/>
    </row>
    <row r="13731" spans="37:40">
      <c r="AK13731" s="22"/>
      <c r="AL13731" s="22"/>
      <c r="AM13731" s="22"/>
      <c r="AN13731" s="22"/>
    </row>
    <row r="13732" spans="37:40">
      <c r="AK13732" s="22"/>
      <c r="AL13732" s="22"/>
      <c r="AM13732" s="22"/>
      <c r="AN13732" s="22"/>
    </row>
    <row r="13733" spans="37:40">
      <c r="AK13733" s="22"/>
      <c r="AL13733" s="22"/>
      <c r="AM13733" s="22"/>
      <c r="AN13733" s="22"/>
    </row>
    <row r="13734" spans="37:40">
      <c r="AK13734" s="22"/>
      <c r="AL13734" s="22"/>
      <c r="AM13734" s="22"/>
      <c r="AN13734" s="22"/>
    </row>
    <row r="13735" spans="37:40">
      <c r="AK13735" s="22"/>
      <c r="AL13735" s="22"/>
      <c r="AM13735" s="22"/>
      <c r="AN13735" s="22"/>
    </row>
    <row r="13736" spans="37:40">
      <c r="AK13736" s="22"/>
      <c r="AL13736" s="22"/>
      <c r="AM13736" s="22"/>
      <c r="AN13736" s="22"/>
    </row>
    <row r="13737" spans="37:40">
      <c r="AK13737" s="22"/>
      <c r="AL13737" s="22"/>
      <c r="AM13737" s="22"/>
      <c r="AN13737" s="22"/>
    </row>
    <row r="13738" spans="37:40">
      <c r="AK13738" s="22"/>
      <c r="AL13738" s="22"/>
      <c r="AM13738" s="22"/>
      <c r="AN13738" s="22"/>
    </row>
    <row r="13739" spans="37:40">
      <c r="AK13739" s="22"/>
      <c r="AL13739" s="22"/>
      <c r="AM13739" s="22"/>
      <c r="AN13739" s="22"/>
    </row>
    <row r="13740" spans="37:40">
      <c r="AK13740" s="22"/>
      <c r="AL13740" s="22"/>
      <c r="AM13740" s="22"/>
      <c r="AN13740" s="22"/>
    </row>
    <row r="13741" spans="37:40">
      <c r="AK13741" s="22"/>
      <c r="AL13741" s="22"/>
      <c r="AM13741" s="22"/>
      <c r="AN13741" s="22"/>
    </row>
    <row r="13742" spans="37:40">
      <c r="AK13742" s="22"/>
      <c r="AL13742" s="22"/>
      <c r="AM13742" s="22"/>
      <c r="AN13742" s="22"/>
    </row>
    <row r="13743" spans="37:40">
      <c r="AK13743" s="22"/>
      <c r="AL13743" s="22"/>
      <c r="AM13743" s="22"/>
      <c r="AN13743" s="22"/>
    </row>
    <row r="13744" spans="37:40">
      <c r="AK13744" s="22"/>
      <c r="AL13744" s="22"/>
      <c r="AM13744" s="22"/>
      <c r="AN13744" s="22"/>
    </row>
    <row r="13745" spans="37:40">
      <c r="AK13745" s="22"/>
      <c r="AL13745" s="22"/>
      <c r="AM13745" s="22"/>
      <c r="AN13745" s="22"/>
    </row>
    <row r="13746" spans="37:40">
      <c r="AK13746" s="22"/>
      <c r="AL13746" s="22"/>
      <c r="AM13746" s="22"/>
      <c r="AN13746" s="22"/>
    </row>
    <row r="13747" spans="37:40">
      <c r="AK13747" s="22"/>
      <c r="AL13747" s="22"/>
      <c r="AM13747" s="22"/>
      <c r="AN13747" s="22"/>
    </row>
    <row r="13748" spans="37:40">
      <c r="AK13748" s="22"/>
      <c r="AL13748" s="22"/>
      <c r="AM13748" s="22"/>
      <c r="AN13748" s="22"/>
    </row>
    <row r="13749" spans="37:40">
      <c r="AK13749" s="22"/>
      <c r="AL13749" s="22"/>
      <c r="AM13749" s="22"/>
      <c r="AN13749" s="22"/>
    </row>
    <row r="13750" spans="37:40">
      <c r="AK13750" s="22"/>
      <c r="AL13750" s="22"/>
      <c r="AM13750" s="22"/>
      <c r="AN13750" s="22"/>
    </row>
    <row r="13751" spans="37:40">
      <c r="AK13751" s="22"/>
      <c r="AL13751" s="22"/>
      <c r="AM13751" s="22"/>
      <c r="AN13751" s="22"/>
    </row>
    <row r="13752" spans="37:40">
      <c r="AK13752" s="22"/>
      <c r="AL13752" s="22"/>
      <c r="AM13752" s="22"/>
      <c r="AN13752" s="22"/>
    </row>
    <row r="13753" spans="37:40">
      <c r="AK13753" s="22"/>
      <c r="AL13753" s="22"/>
      <c r="AM13753" s="22"/>
      <c r="AN13753" s="22"/>
    </row>
    <row r="13754" spans="37:40">
      <c r="AK13754" s="22"/>
      <c r="AL13754" s="22"/>
      <c r="AM13754" s="22"/>
      <c r="AN13754" s="22"/>
    </row>
    <row r="13755" spans="37:40">
      <c r="AK13755" s="22"/>
      <c r="AL13755" s="22"/>
      <c r="AM13755" s="22"/>
      <c r="AN13755" s="22"/>
    </row>
    <row r="13756" spans="37:40">
      <c r="AK13756" s="22"/>
      <c r="AL13756" s="22"/>
      <c r="AM13756" s="22"/>
      <c r="AN13756" s="22"/>
    </row>
    <row r="13757" spans="37:40">
      <c r="AK13757" s="22"/>
      <c r="AL13757" s="22"/>
      <c r="AM13757" s="22"/>
      <c r="AN13757" s="22"/>
    </row>
    <row r="13758" spans="37:40">
      <c r="AK13758" s="22"/>
      <c r="AL13758" s="22"/>
      <c r="AM13758" s="22"/>
      <c r="AN13758" s="22"/>
    </row>
    <row r="13759" spans="37:40">
      <c r="AK13759" s="22"/>
      <c r="AL13759" s="22"/>
      <c r="AM13759" s="22"/>
      <c r="AN13759" s="22"/>
    </row>
    <row r="13760" spans="37:40">
      <c r="AK13760" s="22"/>
      <c r="AL13760" s="22"/>
      <c r="AM13760" s="22"/>
      <c r="AN13760" s="22"/>
    </row>
    <row r="13761" spans="37:40">
      <c r="AK13761" s="22"/>
      <c r="AL13761" s="22"/>
      <c r="AM13761" s="22"/>
      <c r="AN13761" s="22"/>
    </row>
    <row r="13762" spans="37:40">
      <c r="AK13762" s="22"/>
      <c r="AL13762" s="22"/>
      <c r="AM13762" s="22"/>
      <c r="AN13762" s="22"/>
    </row>
    <row r="13763" spans="37:40">
      <c r="AK13763" s="22"/>
      <c r="AL13763" s="22"/>
      <c r="AM13763" s="22"/>
      <c r="AN13763" s="22"/>
    </row>
    <row r="13764" spans="37:40">
      <c r="AK13764" s="22"/>
      <c r="AL13764" s="22"/>
      <c r="AM13764" s="22"/>
      <c r="AN13764" s="22"/>
    </row>
    <row r="13765" spans="37:40">
      <c r="AK13765" s="22"/>
      <c r="AL13765" s="22"/>
      <c r="AM13765" s="22"/>
      <c r="AN13765" s="22"/>
    </row>
    <row r="13766" spans="37:40">
      <c r="AK13766" s="22"/>
      <c r="AL13766" s="22"/>
      <c r="AM13766" s="22"/>
      <c r="AN13766" s="22"/>
    </row>
    <row r="13767" spans="37:40">
      <c r="AK13767" s="22"/>
      <c r="AL13767" s="22"/>
      <c r="AM13767" s="22"/>
      <c r="AN13767" s="22"/>
    </row>
    <row r="13768" spans="37:40">
      <c r="AK13768" s="22"/>
      <c r="AL13768" s="22"/>
      <c r="AM13768" s="22"/>
      <c r="AN13768" s="22"/>
    </row>
    <row r="13769" spans="37:40">
      <c r="AK13769" s="22"/>
      <c r="AL13769" s="22"/>
      <c r="AM13769" s="22"/>
      <c r="AN13769" s="22"/>
    </row>
    <row r="13770" spans="37:40">
      <c r="AK13770" s="22"/>
      <c r="AL13770" s="22"/>
      <c r="AM13770" s="22"/>
      <c r="AN13770" s="22"/>
    </row>
    <row r="13771" spans="37:40">
      <c r="AK13771" s="22"/>
      <c r="AL13771" s="22"/>
      <c r="AM13771" s="22"/>
      <c r="AN13771" s="22"/>
    </row>
    <row r="13772" spans="37:40">
      <c r="AK13772" s="22"/>
      <c r="AL13772" s="22"/>
      <c r="AM13772" s="22"/>
      <c r="AN13772" s="22"/>
    </row>
    <row r="13773" spans="37:40">
      <c r="AK13773" s="22"/>
      <c r="AL13773" s="22"/>
      <c r="AM13773" s="22"/>
      <c r="AN13773" s="22"/>
    </row>
    <row r="13774" spans="37:40">
      <c r="AK13774" s="22"/>
      <c r="AL13774" s="22"/>
      <c r="AM13774" s="22"/>
      <c r="AN13774" s="22"/>
    </row>
    <row r="13775" spans="37:40">
      <c r="AK13775" s="22"/>
      <c r="AL13775" s="22"/>
      <c r="AM13775" s="22"/>
      <c r="AN13775" s="22"/>
    </row>
    <row r="13776" spans="37:40">
      <c r="AK13776" s="22"/>
      <c r="AL13776" s="22"/>
      <c r="AM13776" s="22"/>
      <c r="AN13776" s="22"/>
    </row>
    <row r="13777" spans="37:40">
      <c r="AK13777" s="22"/>
      <c r="AL13777" s="22"/>
      <c r="AM13777" s="22"/>
      <c r="AN13777" s="22"/>
    </row>
    <row r="13778" spans="37:40">
      <c r="AK13778" s="22"/>
      <c r="AL13778" s="22"/>
      <c r="AM13778" s="22"/>
      <c r="AN13778" s="22"/>
    </row>
    <row r="13779" spans="37:40">
      <c r="AK13779" s="22"/>
      <c r="AL13779" s="22"/>
      <c r="AM13779" s="22"/>
      <c r="AN13779" s="22"/>
    </row>
    <row r="13780" spans="37:40">
      <c r="AK13780" s="22"/>
      <c r="AL13780" s="22"/>
      <c r="AM13780" s="22"/>
      <c r="AN13780" s="22"/>
    </row>
    <row r="13781" spans="37:40">
      <c r="AK13781" s="22"/>
      <c r="AL13781" s="22"/>
      <c r="AM13781" s="22"/>
      <c r="AN13781" s="22"/>
    </row>
    <row r="13782" spans="37:40">
      <c r="AK13782" s="22"/>
      <c r="AL13782" s="22"/>
      <c r="AM13782" s="22"/>
      <c r="AN13782" s="22"/>
    </row>
    <row r="13783" spans="37:40">
      <c r="AK13783" s="22"/>
      <c r="AL13783" s="22"/>
      <c r="AM13783" s="22"/>
      <c r="AN13783" s="22"/>
    </row>
    <row r="13784" spans="37:40">
      <c r="AK13784" s="22"/>
      <c r="AL13784" s="22"/>
      <c r="AM13784" s="22"/>
      <c r="AN13784" s="22"/>
    </row>
    <row r="13785" spans="37:40">
      <c r="AK13785" s="22"/>
      <c r="AL13785" s="22"/>
      <c r="AM13785" s="22"/>
      <c r="AN13785" s="22"/>
    </row>
    <row r="13786" spans="37:40">
      <c r="AK13786" s="22"/>
      <c r="AL13786" s="22"/>
      <c r="AM13786" s="22"/>
      <c r="AN13786" s="22"/>
    </row>
    <row r="13787" spans="37:40">
      <c r="AK13787" s="22"/>
      <c r="AL13787" s="22"/>
      <c r="AM13787" s="22"/>
      <c r="AN13787" s="22"/>
    </row>
    <row r="13788" spans="37:40">
      <c r="AK13788" s="22"/>
      <c r="AL13788" s="22"/>
      <c r="AM13788" s="22"/>
      <c r="AN13788" s="22"/>
    </row>
    <row r="13789" spans="37:40">
      <c r="AK13789" s="22"/>
      <c r="AL13789" s="22"/>
      <c r="AM13789" s="22"/>
      <c r="AN13789" s="22"/>
    </row>
    <row r="13790" spans="37:40">
      <c r="AK13790" s="22"/>
      <c r="AL13790" s="22"/>
      <c r="AM13790" s="22"/>
      <c r="AN13790" s="22"/>
    </row>
    <row r="13791" spans="37:40">
      <c r="AK13791" s="22"/>
      <c r="AL13791" s="22"/>
      <c r="AM13791" s="22"/>
      <c r="AN13791" s="22"/>
    </row>
    <row r="13792" spans="37:40">
      <c r="AK13792" s="22"/>
      <c r="AL13792" s="22"/>
      <c r="AM13792" s="22"/>
      <c r="AN13792" s="22"/>
    </row>
    <row r="13793" spans="37:40">
      <c r="AK13793" s="22"/>
      <c r="AL13793" s="22"/>
      <c r="AM13793" s="22"/>
      <c r="AN13793" s="22"/>
    </row>
    <row r="13794" spans="37:40">
      <c r="AK13794" s="22"/>
      <c r="AL13794" s="22"/>
      <c r="AM13794" s="22"/>
      <c r="AN13794" s="22"/>
    </row>
    <row r="13795" spans="37:40">
      <c r="AK13795" s="22"/>
      <c r="AL13795" s="22"/>
      <c r="AM13795" s="22"/>
      <c r="AN13795" s="22"/>
    </row>
    <row r="13796" spans="37:40">
      <c r="AK13796" s="22"/>
      <c r="AL13796" s="22"/>
      <c r="AM13796" s="22"/>
      <c r="AN13796" s="22"/>
    </row>
    <row r="13797" spans="37:40">
      <c r="AK13797" s="22"/>
      <c r="AL13797" s="22"/>
      <c r="AM13797" s="22"/>
      <c r="AN13797" s="22"/>
    </row>
    <row r="13798" spans="37:40">
      <c r="AK13798" s="22"/>
      <c r="AL13798" s="22"/>
      <c r="AM13798" s="22"/>
      <c r="AN13798" s="22"/>
    </row>
    <row r="13799" spans="37:40">
      <c r="AK13799" s="22"/>
      <c r="AL13799" s="22"/>
      <c r="AM13799" s="22"/>
      <c r="AN13799" s="22"/>
    </row>
    <row r="13800" spans="37:40">
      <c r="AK13800" s="22"/>
      <c r="AL13800" s="22"/>
      <c r="AM13800" s="22"/>
      <c r="AN13800" s="22"/>
    </row>
    <row r="13801" spans="37:40">
      <c r="AK13801" s="22"/>
      <c r="AL13801" s="22"/>
      <c r="AM13801" s="22"/>
      <c r="AN13801" s="22"/>
    </row>
    <row r="13802" spans="37:40">
      <c r="AK13802" s="22"/>
      <c r="AL13802" s="22"/>
      <c r="AM13802" s="22"/>
      <c r="AN13802" s="22"/>
    </row>
    <row r="13803" spans="37:40">
      <c r="AK13803" s="22"/>
      <c r="AL13803" s="22"/>
      <c r="AM13803" s="22"/>
      <c r="AN13803" s="22"/>
    </row>
    <row r="13804" spans="37:40">
      <c r="AK13804" s="22"/>
      <c r="AL13804" s="22"/>
      <c r="AM13804" s="22"/>
      <c r="AN13804" s="22"/>
    </row>
    <row r="13805" spans="37:40">
      <c r="AK13805" s="22"/>
      <c r="AL13805" s="22"/>
      <c r="AM13805" s="22"/>
      <c r="AN13805" s="22"/>
    </row>
    <row r="13806" spans="37:40">
      <c r="AK13806" s="22"/>
      <c r="AL13806" s="22"/>
      <c r="AM13806" s="22"/>
      <c r="AN13806" s="22"/>
    </row>
    <row r="13807" spans="37:40">
      <c r="AK13807" s="22"/>
      <c r="AL13807" s="22"/>
      <c r="AM13807" s="22"/>
      <c r="AN13807" s="22"/>
    </row>
    <row r="13808" spans="37:40">
      <c r="AK13808" s="22"/>
      <c r="AL13808" s="22"/>
      <c r="AM13808" s="22"/>
      <c r="AN13808" s="22"/>
    </row>
    <row r="13809" spans="37:40">
      <c r="AK13809" s="22"/>
      <c r="AL13809" s="22"/>
      <c r="AM13809" s="22"/>
      <c r="AN13809" s="22"/>
    </row>
    <row r="13810" spans="37:40">
      <c r="AK13810" s="22"/>
      <c r="AL13810" s="22"/>
      <c r="AM13810" s="22"/>
      <c r="AN13810" s="22"/>
    </row>
    <row r="13811" spans="37:40">
      <c r="AK13811" s="22"/>
      <c r="AL13811" s="22"/>
      <c r="AM13811" s="22"/>
      <c r="AN13811" s="22"/>
    </row>
    <row r="13812" spans="37:40">
      <c r="AK13812" s="22"/>
      <c r="AL13812" s="22"/>
      <c r="AM13812" s="22"/>
      <c r="AN13812" s="22"/>
    </row>
    <row r="13813" spans="37:40">
      <c r="AK13813" s="22"/>
      <c r="AL13813" s="22"/>
      <c r="AM13813" s="22"/>
      <c r="AN13813" s="22"/>
    </row>
    <row r="13814" spans="37:40">
      <c r="AK13814" s="22"/>
      <c r="AL13814" s="22"/>
      <c r="AM13814" s="22"/>
      <c r="AN13814" s="22"/>
    </row>
    <row r="13815" spans="37:40">
      <c r="AK13815" s="22"/>
      <c r="AL13815" s="22"/>
      <c r="AM13815" s="22"/>
      <c r="AN13815" s="22"/>
    </row>
    <row r="13816" spans="37:40">
      <c r="AK13816" s="22"/>
      <c r="AL13816" s="22"/>
      <c r="AM13816" s="22"/>
      <c r="AN13816" s="22"/>
    </row>
    <row r="13817" spans="37:40">
      <c r="AK13817" s="22"/>
      <c r="AL13817" s="22"/>
      <c r="AM13817" s="22"/>
      <c r="AN13817" s="22"/>
    </row>
    <row r="13818" spans="37:40">
      <c r="AK13818" s="22"/>
      <c r="AL13818" s="22"/>
      <c r="AM13818" s="22"/>
      <c r="AN13818" s="22"/>
    </row>
    <row r="13819" spans="37:40">
      <c r="AK13819" s="22"/>
      <c r="AL13819" s="22"/>
      <c r="AM13819" s="22"/>
      <c r="AN13819" s="22"/>
    </row>
    <row r="13820" spans="37:40">
      <c r="AK13820" s="22"/>
      <c r="AL13820" s="22"/>
      <c r="AM13820" s="22"/>
      <c r="AN13820" s="22"/>
    </row>
    <row r="13821" spans="37:40">
      <c r="AK13821" s="22"/>
      <c r="AL13821" s="22"/>
      <c r="AM13821" s="22"/>
      <c r="AN13821" s="22"/>
    </row>
    <row r="13822" spans="37:40">
      <c r="AK13822" s="22"/>
      <c r="AL13822" s="22"/>
      <c r="AM13822" s="22"/>
      <c r="AN13822" s="22"/>
    </row>
    <row r="13823" spans="37:40">
      <c r="AK13823" s="22"/>
      <c r="AL13823" s="22"/>
      <c r="AM13823" s="22"/>
      <c r="AN13823" s="22"/>
    </row>
    <row r="13824" spans="37:40">
      <c r="AK13824" s="22"/>
      <c r="AL13824" s="22"/>
      <c r="AM13824" s="22"/>
      <c r="AN13824" s="22"/>
    </row>
    <row r="13825" spans="37:40">
      <c r="AK13825" s="22"/>
      <c r="AL13825" s="22"/>
      <c r="AM13825" s="22"/>
      <c r="AN13825" s="22"/>
    </row>
    <row r="13826" spans="37:40">
      <c r="AK13826" s="22"/>
      <c r="AL13826" s="22"/>
      <c r="AM13826" s="22"/>
      <c r="AN13826" s="22"/>
    </row>
    <row r="13827" spans="37:40">
      <c r="AK13827" s="22"/>
      <c r="AL13827" s="22"/>
      <c r="AM13827" s="22"/>
      <c r="AN13827" s="22"/>
    </row>
    <row r="13828" spans="37:40">
      <c r="AK13828" s="22"/>
      <c r="AL13828" s="22"/>
      <c r="AM13828" s="22"/>
      <c r="AN13828" s="22"/>
    </row>
    <row r="13829" spans="37:40">
      <c r="AK13829" s="22"/>
      <c r="AL13829" s="22"/>
      <c r="AM13829" s="22"/>
      <c r="AN13829" s="22"/>
    </row>
    <row r="13830" spans="37:40">
      <c r="AK13830" s="22"/>
      <c r="AL13830" s="22"/>
      <c r="AM13830" s="22"/>
      <c r="AN13830" s="22"/>
    </row>
    <row r="13831" spans="37:40">
      <c r="AK13831" s="22"/>
      <c r="AL13831" s="22"/>
      <c r="AM13831" s="22"/>
      <c r="AN13831" s="22"/>
    </row>
    <row r="13832" spans="37:40">
      <c r="AK13832" s="22"/>
      <c r="AL13832" s="22"/>
      <c r="AM13832" s="22"/>
      <c r="AN13832" s="22"/>
    </row>
    <row r="13833" spans="37:40">
      <c r="AK13833" s="22"/>
      <c r="AL13833" s="22"/>
      <c r="AM13833" s="22"/>
      <c r="AN13833" s="22"/>
    </row>
    <row r="13834" spans="37:40">
      <c r="AK13834" s="22"/>
      <c r="AL13834" s="22"/>
      <c r="AM13834" s="22"/>
      <c r="AN13834" s="22"/>
    </row>
    <row r="13835" spans="37:40">
      <c r="AK13835" s="22"/>
      <c r="AL13835" s="22"/>
      <c r="AM13835" s="22"/>
      <c r="AN13835" s="22"/>
    </row>
    <row r="13836" spans="37:40">
      <c r="AK13836" s="22"/>
      <c r="AL13836" s="22"/>
      <c r="AM13836" s="22"/>
      <c r="AN13836" s="22"/>
    </row>
    <row r="13837" spans="37:40">
      <c r="AK13837" s="22"/>
      <c r="AL13837" s="22"/>
      <c r="AM13837" s="22"/>
      <c r="AN13837" s="22"/>
    </row>
    <row r="13838" spans="37:40">
      <c r="AK13838" s="22"/>
      <c r="AL13838" s="22"/>
      <c r="AM13838" s="22"/>
      <c r="AN13838" s="22"/>
    </row>
    <row r="13839" spans="37:40">
      <c r="AK13839" s="22"/>
      <c r="AL13839" s="22"/>
      <c r="AM13839" s="22"/>
      <c r="AN13839" s="22"/>
    </row>
    <row r="13840" spans="37:40">
      <c r="AK13840" s="22"/>
      <c r="AL13840" s="22"/>
      <c r="AM13840" s="22"/>
      <c r="AN13840" s="22"/>
    </row>
    <row r="13841" spans="37:40">
      <c r="AK13841" s="22"/>
      <c r="AL13841" s="22"/>
      <c r="AM13841" s="22"/>
      <c r="AN13841" s="22"/>
    </row>
    <row r="13842" spans="37:40">
      <c r="AK13842" s="22"/>
      <c r="AL13842" s="22"/>
      <c r="AM13842" s="22"/>
      <c r="AN13842" s="22"/>
    </row>
    <row r="13843" spans="37:40">
      <c r="AK13843" s="22"/>
      <c r="AL13843" s="22"/>
      <c r="AM13843" s="22"/>
      <c r="AN13843" s="22"/>
    </row>
    <row r="13844" spans="37:40">
      <c r="AK13844" s="22"/>
      <c r="AL13844" s="22"/>
      <c r="AM13844" s="22"/>
      <c r="AN13844" s="22"/>
    </row>
    <row r="13845" spans="37:40">
      <c r="AK13845" s="22"/>
      <c r="AL13845" s="22"/>
      <c r="AM13845" s="22"/>
      <c r="AN13845" s="22"/>
    </row>
    <row r="13846" spans="37:40">
      <c r="AK13846" s="22"/>
      <c r="AL13846" s="22"/>
      <c r="AM13846" s="22"/>
      <c r="AN13846" s="22"/>
    </row>
    <row r="13847" spans="37:40">
      <c r="AK13847" s="22"/>
      <c r="AL13847" s="22"/>
      <c r="AM13847" s="22"/>
      <c r="AN13847" s="22"/>
    </row>
    <row r="13848" spans="37:40">
      <c r="AK13848" s="22"/>
      <c r="AL13848" s="22"/>
      <c r="AM13848" s="22"/>
      <c r="AN13848" s="22"/>
    </row>
    <row r="13849" spans="37:40">
      <c r="AK13849" s="22"/>
      <c r="AL13849" s="22"/>
      <c r="AM13849" s="22"/>
      <c r="AN13849" s="22"/>
    </row>
    <row r="13850" spans="37:40">
      <c r="AK13850" s="22"/>
      <c r="AL13850" s="22"/>
      <c r="AM13850" s="22"/>
      <c r="AN13850" s="22"/>
    </row>
    <row r="13851" spans="37:40">
      <c r="AK13851" s="22"/>
      <c r="AL13851" s="22"/>
      <c r="AM13851" s="22"/>
      <c r="AN13851" s="22"/>
    </row>
    <row r="13852" spans="37:40">
      <c r="AK13852" s="22"/>
      <c r="AL13852" s="22"/>
      <c r="AM13852" s="22"/>
      <c r="AN13852" s="22"/>
    </row>
    <row r="13853" spans="37:40">
      <c r="AK13853" s="22"/>
      <c r="AL13853" s="22"/>
      <c r="AM13853" s="22"/>
      <c r="AN13853" s="22"/>
    </row>
    <row r="13854" spans="37:40">
      <c r="AK13854" s="22"/>
      <c r="AL13854" s="22"/>
      <c r="AM13854" s="22"/>
      <c r="AN13854" s="22"/>
    </row>
    <row r="13855" spans="37:40">
      <c r="AK13855" s="22"/>
      <c r="AL13855" s="22"/>
      <c r="AM13855" s="22"/>
      <c r="AN13855" s="22"/>
    </row>
    <row r="13856" spans="37:40">
      <c r="AK13856" s="22"/>
      <c r="AL13856" s="22"/>
      <c r="AM13856" s="22"/>
      <c r="AN13856" s="22"/>
    </row>
    <row r="13857" spans="37:40">
      <c r="AK13857" s="22"/>
      <c r="AL13857" s="22"/>
      <c r="AM13857" s="22"/>
      <c r="AN13857" s="22"/>
    </row>
    <row r="13858" spans="37:40">
      <c r="AK13858" s="22"/>
      <c r="AL13858" s="22"/>
      <c r="AM13858" s="22"/>
      <c r="AN13858" s="22"/>
    </row>
    <row r="13859" spans="37:40">
      <c r="AK13859" s="22"/>
      <c r="AL13859" s="22"/>
      <c r="AM13859" s="22"/>
      <c r="AN13859" s="22"/>
    </row>
    <row r="13860" spans="37:40">
      <c r="AK13860" s="22"/>
      <c r="AL13860" s="22"/>
      <c r="AM13860" s="22"/>
      <c r="AN13860" s="22"/>
    </row>
    <row r="13861" spans="37:40">
      <c r="AK13861" s="22"/>
      <c r="AL13861" s="22"/>
      <c r="AM13861" s="22"/>
      <c r="AN13861" s="22"/>
    </row>
    <row r="13862" spans="37:40">
      <c r="AK13862" s="22"/>
      <c r="AL13862" s="22"/>
      <c r="AM13862" s="22"/>
      <c r="AN13862" s="22"/>
    </row>
    <row r="13863" spans="37:40">
      <c r="AK13863" s="22"/>
      <c r="AL13863" s="22"/>
      <c r="AM13863" s="22"/>
      <c r="AN13863" s="22"/>
    </row>
    <row r="13864" spans="37:40">
      <c r="AK13864" s="22"/>
      <c r="AL13864" s="22"/>
      <c r="AM13864" s="22"/>
      <c r="AN13864" s="22"/>
    </row>
    <row r="13865" spans="37:40">
      <c r="AK13865" s="22"/>
      <c r="AL13865" s="22"/>
      <c r="AM13865" s="22"/>
      <c r="AN13865" s="22"/>
    </row>
    <row r="13866" spans="37:40">
      <c r="AK13866" s="22"/>
      <c r="AL13866" s="22"/>
      <c r="AM13866" s="22"/>
      <c r="AN13866" s="22"/>
    </row>
    <row r="13867" spans="37:40">
      <c r="AK13867" s="22"/>
      <c r="AL13867" s="22"/>
      <c r="AM13867" s="22"/>
      <c r="AN13867" s="22"/>
    </row>
    <row r="13868" spans="37:40">
      <c r="AK13868" s="22"/>
      <c r="AL13868" s="22"/>
      <c r="AM13868" s="22"/>
      <c r="AN13868" s="22"/>
    </row>
    <row r="13869" spans="37:40">
      <c r="AK13869" s="22"/>
      <c r="AL13869" s="22"/>
      <c r="AM13869" s="22"/>
      <c r="AN13869" s="22"/>
    </row>
    <row r="13870" spans="37:40">
      <c r="AK13870" s="22"/>
      <c r="AL13870" s="22"/>
      <c r="AM13870" s="22"/>
      <c r="AN13870" s="22"/>
    </row>
    <row r="13871" spans="37:40">
      <c r="AK13871" s="22"/>
      <c r="AL13871" s="22"/>
      <c r="AM13871" s="22"/>
      <c r="AN13871" s="22"/>
    </row>
    <row r="13872" spans="37:40">
      <c r="AK13872" s="22"/>
      <c r="AL13872" s="22"/>
      <c r="AM13872" s="22"/>
      <c r="AN13872" s="22"/>
    </row>
    <row r="13873" spans="37:40">
      <c r="AK13873" s="22"/>
      <c r="AL13873" s="22"/>
      <c r="AM13873" s="22"/>
      <c r="AN13873" s="22"/>
    </row>
    <row r="13874" spans="37:40">
      <c r="AK13874" s="22"/>
      <c r="AL13874" s="22"/>
      <c r="AM13874" s="22"/>
      <c r="AN13874" s="22"/>
    </row>
    <row r="13875" spans="37:40">
      <c r="AK13875" s="22"/>
      <c r="AL13875" s="22"/>
      <c r="AM13875" s="22"/>
      <c r="AN13875" s="22"/>
    </row>
    <row r="13876" spans="37:40">
      <c r="AK13876" s="22"/>
      <c r="AL13876" s="22"/>
      <c r="AM13876" s="22"/>
      <c r="AN13876" s="22"/>
    </row>
    <row r="13877" spans="37:40">
      <c r="AK13877" s="22"/>
      <c r="AL13877" s="22"/>
      <c r="AM13877" s="22"/>
      <c r="AN13877" s="22"/>
    </row>
    <row r="13878" spans="37:40">
      <c r="AK13878" s="22"/>
      <c r="AL13878" s="22"/>
      <c r="AM13878" s="22"/>
      <c r="AN13878" s="22"/>
    </row>
    <row r="13879" spans="37:40">
      <c r="AK13879" s="22"/>
      <c r="AL13879" s="22"/>
      <c r="AM13879" s="22"/>
      <c r="AN13879" s="22"/>
    </row>
    <row r="13880" spans="37:40">
      <c r="AK13880" s="22"/>
      <c r="AL13880" s="22"/>
      <c r="AM13880" s="22"/>
      <c r="AN13880" s="22"/>
    </row>
    <row r="13881" spans="37:40">
      <c r="AK13881" s="22"/>
      <c r="AL13881" s="22"/>
      <c r="AM13881" s="22"/>
      <c r="AN13881" s="22"/>
    </row>
    <row r="13882" spans="37:40">
      <c r="AK13882" s="22"/>
      <c r="AL13882" s="22"/>
      <c r="AM13882" s="22"/>
      <c r="AN13882" s="22"/>
    </row>
    <row r="13883" spans="37:40">
      <c r="AK13883" s="22"/>
      <c r="AL13883" s="22"/>
      <c r="AM13883" s="22"/>
      <c r="AN13883" s="22"/>
    </row>
    <row r="13884" spans="37:40">
      <c r="AK13884" s="22"/>
      <c r="AL13884" s="22"/>
      <c r="AM13884" s="22"/>
      <c r="AN13884" s="22"/>
    </row>
    <row r="13885" spans="37:40">
      <c r="AK13885" s="22"/>
      <c r="AL13885" s="22"/>
      <c r="AM13885" s="22"/>
      <c r="AN13885" s="22"/>
    </row>
    <row r="13886" spans="37:40">
      <c r="AK13886" s="22"/>
      <c r="AL13886" s="22"/>
      <c r="AM13886" s="22"/>
      <c r="AN13886" s="22"/>
    </row>
    <row r="13887" spans="37:40">
      <c r="AK13887" s="22"/>
      <c r="AL13887" s="22"/>
      <c r="AM13887" s="22"/>
      <c r="AN13887" s="22"/>
    </row>
    <row r="13888" spans="37:40">
      <c r="AK13888" s="22"/>
      <c r="AL13888" s="22"/>
      <c r="AM13888" s="22"/>
      <c r="AN13888" s="22"/>
    </row>
    <row r="13889" spans="37:40">
      <c r="AK13889" s="22"/>
      <c r="AL13889" s="22"/>
      <c r="AM13889" s="22"/>
      <c r="AN13889" s="22"/>
    </row>
    <row r="13890" spans="37:40">
      <c r="AK13890" s="22"/>
      <c r="AL13890" s="22"/>
      <c r="AM13890" s="22"/>
      <c r="AN13890" s="22"/>
    </row>
    <row r="13891" spans="37:40">
      <c r="AK13891" s="22"/>
      <c r="AL13891" s="22"/>
      <c r="AM13891" s="22"/>
      <c r="AN13891" s="22"/>
    </row>
    <row r="13892" spans="37:40">
      <c r="AK13892" s="22"/>
      <c r="AL13892" s="22"/>
      <c r="AM13892" s="22"/>
      <c r="AN13892" s="22"/>
    </row>
    <row r="13893" spans="37:40">
      <c r="AK13893" s="22"/>
      <c r="AL13893" s="22"/>
      <c r="AM13893" s="22"/>
      <c r="AN13893" s="22"/>
    </row>
    <row r="13894" spans="37:40">
      <c r="AK13894" s="22"/>
      <c r="AL13894" s="22"/>
      <c r="AM13894" s="22"/>
      <c r="AN13894" s="22"/>
    </row>
    <row r="13895" spans="37:40">
      <c r="AK13895" s="22"/>
      <c r="AL13895" s="22"/>
      <c r="AM13895" s="22"/>
      <c r="AN13895" s="22"/>
    </row>
    <row r="13896" spans="37:40">
      <c r="AK13896" s="22"/>
      <c r="AL13896" s="22"/>
      <c r="AM13896" s="22"/>
      <c r="AN13896" s="22"/>
    </row>
    <row r="13897" spans="37:40">
      <c r="AK13897" s="22"/>
      <c r="AL13897" s="22"/>
      <c r="AM13897" s="22"/>
      <c r="AN13897" s="22"/>
    </row>
    <row r="13898" spans="37:40">
      <c r="AK13898" s="22"/>
      <c r="AL13898" s="22"/>
      <c r="AM13898" s="22"/>
      <c r="AN13898" s="22"/>
    </row>
    <row r="13899" spans="37:40">
      <c r="AK13899" s="22"/>
      <c r="AL13899" s="22"/>
      <c r="AM13899" s="22"/>
      <c r="AN13899" s="22"/>
    </row>
    <row r="13900" spans="37:40">
      <c r="AK13900" s="22"/>
      <c r="AL13900" s="22"/>
      <c r="AM13900" s="22"/>
      <c r="AN13900" s="22"/>
    </row>
    <row r="13901" spans="37:40">
      <c r="AK13901" s="22"/>
      <c r="AL13901" s="22"/>
      <c r="AM13901" s="22"/>
      <c r="AN13901" s="22"/>
    </row>
    <row r="13902" spans="37:40">
      <c r="AK13902" s="22"/>
      <c r="AL13902" s="22"/>
      <c r="AM13902" s="22"/>
      <c r="AN13902" s="22"/>
    </row>
    <row r="13903" spans="37:40">
      <c r="AK13903" s="22"/>
      <c r="AL13903" s="22"/>
      <c r="AM13903" s="22"/>
      <c r="AN13903" s="22"/>
    </row>
    <row r="13904" spans="37:40">
      <c r="AK13904" s="22"/>
      <c r="AL13904" s="22"/>
      <c r="AM13904" s="22"/>
      <c r="AN13904" s="22"/>
    </row>
    <row r="13905" spans="37:40">
      <c r="AK13905" s="22"/>
      <c r="AL13905" s="22"/>
      <c r="AM13905" s="22"/>
      <c r="AN13905" s="22"/>
    </row>
    <row r="13906" spans="37:40">
      <c r="AK13906" s="22"/>
      <c r="AL13906" s="22"/>
      <c r="AM13906" s="22"/>
      <c r="AN13906" s="22"/>
    </row>
    <row r="13907" spans="37:40">
      <c r="AK13907" s="22"/>
      <c r="AL13907" s="22"/>
      <c r="AM13907" s="22"/>
      <c r="AN13907" s="22"/>
    </row>
    <row r="13908" spans="37:40">
      <c r="AK13908" s="22"/>
      <c r="AL13908" s="22"/>
      <c r="AM13908" s="22"/>
      <c r="AN13908" s="22"/>
    </row>
    <row r="13909" spans="37:40">
      <c r="AK13909" s="22"/>
      <c r="AL13909" s="22"/>
      <c r="AM13909" s="22"/>
      <c r="AN13909" s="22"/>
    </row>
    <row r="13910" spans="37:40">
      <c r="AK13910" s="22"/>
      <c r="AL13910" s="22"/>
      <c r="AM13910" s="22"/>
      <c r="AN13910" s="22"/>
    </row>
    <row r="13911" spans="37:40">
      <c r="AK13911" s="22"/>
      <c r="AL13911" s="22"/>
      <c r="AM13911" s="22"/>
      <c r="AN13911" s="22"/>
    </row>
    <row r="13912" spans="37:40">
      <c r="AK13912" s="22"/>
      <c r="AL13912" s="22"/>
      <c r="AM13912" s="22"/>
      <c r="AN13912" s="22"/>
    </row>
    <row r="13913" spans="37:40">
      <c r="AK13913" s="22"/>
      <c r="AL13913" s="22"/>
      <c r="AM13913" s="22"/>
      <c r="AN13913" s="22"/>
    </row>
    <row r="13914" spans="37:40">
      <c r="AK13914" s="22"/>
      <c r="AL13914" s="22"/>
      <c r="AM13914" s="22"/>
      <c r="AN13914" s="22"/>
    </row>
    <row r="13915" spans="37:40">
      <c r="AK13915" s="22"/>
      <c r="AL13915" s="22"/>
      <c r="AM13915" s="22"/>
      <c r="AN13915" s="22"/>
    </row>
    <row r="13916" spans="37:40">
      <c r="AK13916" s="22"/>
      <c r="AL13916" s="22"/>
      <c r="AM13916" s="22"/>
      <c r="AN13916" s="22"/>
    </row>
    <row r="13917" spans="37:40">
      <c r="AK13917" s="22"/>
      <c r="AL13917" s="22"/>
      <c r="AM13917" s="22"/>
      <c r="AN13917" s="22"/>
    </row>
    <row r="13918" spans="37:40">
      <c r="AK13918" s="22"/>
      <c r="AL13918" s="22"/>
      <c r="AM13918" s="22"/>
      <c r="AN13918" s="22"/>
    </row>
    <row r="13919" spans="37:40">
      <c r="AK13919" s="22"/>
      <c r="AL13919" s="22"/>
      <c r="AM13919" s="22"/>
      <c r="AN13919" s="22"/>
    </row>
    <row r="13920" spans="37:40">
      <c r="AK13920" s="22"/>
      <c r="AL13920" s="22"/>
      <c r="AM13920" s="22"/>
      <c r="AN13920" s="22"/>
    </row>
    <row r="13921" spans="37:40">
      <c r="AK13921" s="22"/>
      <c r="AL13921" s="22"/>
      <c r="AM13921" s="22"/>
      <c r="AN13921" s="22"/>
    </row>
    <row r="13922" spans="37:40">
      <c r="AK13922" s="22"/>
      <c r="AL13922" s="22"/>
      <c r="AM13922" s="22"/>
      <c r="AN13922" s="22"/>
    </row>
    <row r="13923" spans="37:40">
      <c r="AK13923" s="22"/>
      <c r="AL13923" s="22"/>
      <c r="AM13923" s="22"/>
      <c r="AN13923" s="22"/>
    </row>
    <row r="13924" spans="37:40">
      <c r="AK13924" s="22"/>
      <c r="AL13924" s="22"/>
      <c r="AM13924" s="22"/>
      <c r="AN13924" s="22"/>
    </row>
    <row r="13925" spans="37:40">
      <c r="AK13925" s="22"/>
      <c r="AL13925" s="22"/>
      <c r="AM13925" s="22"/>
      <c r="AN13925" s="22"/>
    </row>
    <row r="13926" spans="37:40">
      <c r="AK13926" s="22"/>
      <c r="AL13926" s="22"/>
      <c r="AM13926" s="22"/>
      <c r="AN13926" s="22"/>
    </row>
    <row r="13927" spans="37:40">
      <c r="AK13927" s="22"/>
      <c r="AL13927" s="22"/>
      <c r="AM13927" s="22"/>
      <c r="AN13927" s="22"/>
    </row>
    <row r="13928" spans="37:40">
      <c r="AK13928" s="22"/>
      <c r="AL13928" s="22"/>
      <c r="AM13928" s="22"/>
      <c r="AN13928" s="22"/>
    </row>
    <row r="13929" spans="37:40">
      <c r="AK13929" s="22"/>
      <c r="AL13929" s="22"/>
      <c r="AM13929" s="22"/>
      <c r="AN13929" s="22"/>
    </row>
    <row r="13930" spans="37:40">
      <c r="AK13930" s="22"/>
      <c r="AL13930" s="22"/>
      <c r="AM13930" s="22"/>
      <c r="AN13930" s="22"/>
    </row>
    <row r="13931" spans="37:40">
      <c r="AK13931" s="22"/>
      <c r="AL13931" s="22"/>
      <c r="AM13931" s="22"/>
      <c r="AN13931" s="22"/>
    </row>
    <row r="13932" spans="37:40">
      <c r="AK13932" s="22"/>
      <c r="AL13932" s="22"/>
      <c r="AM13932" s="22"/>
      <c r="AN13932" s="22"/>
    </row>
    <row r="13933" spans="37:40">
      <c r="AK13933" s="22"/>
      <c r="AL13933" s="22"/>
      <c r="AM13933" s="22"/>
      <c r="AN13933" s="22"/>
    </row>
    <row r="13934" spans="37:40">
      <c r="AK13934" s="22"/>
      <c r="AL13934" s="22"/>
      <c r="AM13934" s="22"/>
      <c r="AN13934" s="22"/>
    </row>
    <row r="13935" spans="37:40">
      <c r="AK13935" s="22"/>
      <c r="AL13935" s="22"/>
      <c r="AM13935" s="22"/>
      <c r="AN13935" s="22"/>
    </row>
    <row r="13936" spans="37:40">
      <c r="AK13936" s="22"/>
      <c r="AL13936" s="22"/>
      <c r="AM13936" s="22"/>
      <c r="AN13936" s="22"/>
    </row>
    <row r="13937" spans="37:40">
      <c r="AK13937" s="22"/>
      <c r="AL13937" s="22"/>
      <c r="AM13937" s="22"/>
      <c r="AN13937" s="22"/>
    </row>
    <row r="13938" spans="37:40">
      <c r="AK13938" s="22"/>
      <c r="AL13938" s="22"/>
      <c r="AM13938" s="22"/>
      <c r="AN13938" s="22"/>
    </row>
    <row r="13939" spans="37:40">
      <c r="AK13939" s="22"/>
      <c r="AL13939" s="22"/>
      <c r="AM13939" s="22"/>
      <c r="AN13939" s="22"/>
    </row>
    <row r="13940" spans="37:40">
      <c r="AK13940" s="22"/>
      <c r="AL13940" s="22"/>
      <c r="AM13940" s="22"/>
      <c r="AN13940" s="22"/>
    </row>
    <row r="13941" spans="37:40">
      <c r="AK13941" s="22"/>
      <c r="AL13941" s="22"/>
      <c r="AM13941" s="22"/>
      <c r="AN13941" s="22"/>
    </row>
    <row r="13942" spans="37:40">
      <c r="AK13942" s="22"/>
      <c r="AL13942" s="22"/>
      <c r="AM13942" s="22"/>
      <c r="AN13942" s="22"/>
    </row>
    <row r="13943" spans="37:40">
      <c r="AK13943" s="22"/>
      <c r="AL13943" s="22"/>
      <c r="AM13943" s="22"/>
      <c r="AN13943" s="22"/>
    </row>
    <row r="13944" spans="37:40">
      <c r="AK13944" s="22"/>
      <c r="AL13944" s="22"/>
      <c r="AM13944" s="22"/>
      <c r="AN13944" s="22"/>
    </row>
    <row r="13945" spans="37:40">
      <c r="AK13945" s="22"/>
      <c r="AL13945" s="22"/>
      <c r="AM13945" s="22"/>
      <c r="AN13945" s="22"/>
    </row>
    <row r="13946" spans="37:40">
      <c r="AK13946" s="22"/>
      <c r="AL13946" s="22"/>
      <c r="AM13946" s="22"/>
      <c r="AN13946" s="22"/>
    </row>
    <row r="13947" spans="37:40">
      <c r="AK13947" s="22"/>
      <c r="AL13947" s="22"/>
      <c r="AM13947" s="22"/>
      <c r="AN13947" s="22"/>
    </row>
    <row r="13948" spans="37:40">
      <c r="AK13948" s="22"/>
      <c r="AL13948" s="22"/>
      <c r="AM13948" s="22"/>
      <c r="AN13948" s="22"/>
    </row>
    <row r="13949" spans="37:40">
      <c r="AK13949" s="22"/>
      <c r="AL13949" s="22"/>
      <c r="AM13949" s="22"/>
      <c r="AN13949" s="22"/>
    </row>
    <row r="13950" spans="37:40">
      <c r="AK13950" s="22"/>
      <c r="AL13950" s="22"/>
      <c r="AM13950" s="22"/>
      <c r="AN13950" s="22"/>
    </row>
    <row r="13951" spans="37:40">
      <c r="AK13951" s="22"/>
      <c r="AL13951" s="22"/>
      <c r="AM13951" s="22"/>
      <c r="AN13951" s="22"/>
    </row>
    <row r="13952" spans="37:40">
      <c r="AK13952" s="22"/>
      <c r="AL13952" s="22"/>
      <c r="AM13952" s="22"/>
      <c r="AN13952" s="22"/>
    </row>
    <row r="13953" spans="37:40">
      <c r="AK13953" s="22"/>
      <c r="AL13953" s="22"/>
      <c r="AM13953" s="22"/>
      <c r="AN13953" s="22"/>
    </row>
    <row r="13954" spans="37:40">
      <c r="AK13954" s="22"/>
      <c r="AL13954" s="22"/>
      <c r="AM13954" s="22"/>
      <c r="AN13954" s="22"/>
    </row>
    <row r="13955" spans="37:40">
      <c r="AK13955" s="22"/>
      <c r="AL13955" s="22"/>
      <c r="AM13955" s="22"/>
      <c r="AN13955" s="22"/>
    </row>
    <row r="13956" spans="37:40">
      <c r="AK13956" s="22"/>
      <c r="AL13956" s="22"/>
      <c r="AM13956" s="22"/>
      <c r="AN13956" s="22"/>
    </row>
    <row r="13957" spans="37:40">
      <c r="AK13957" s="22"/>
      <c r="AL13957" s="22"/>
      <c r="AM13957" s="22"/>
      <c r="AN13957" s="22"/>
    </row>
    <row r="13958" spans="37:40">
      <c r="AK13958" s="22"/>
      <c r="AL13958" s="22"/>
      <c r="AM13958" s="22"/>
      <c r="AN13958" s="22"/>
    </row>
    <row r="13959" spans="37:40">
      <c r="AK13959" s="22"/>
      <c r="AL13959" s="22"/>
      <c r="AM13959" s="22"/>
      <c r="AN13959" s="22"/>
    </row>
    <row r="13960" spans="37:40">
      <c r="AK13960" s="22"/>
      <c r="AL13960" s="22"/>
      <c r="AM13960" s="22"/>
      <c r="AN13960" s="22"/>
    </row>
    <row r="13961" spans="37:40">
      <c r="AK13961" s="22"/>
      <c r="AL13961" s="22"/>
      <c r="AM13961" s="22"/>
      <c r="AN13961" s="22"/>
    </row>
    <row r="13962" spans="37:40">
      <c r="AK13962" s="22"/>
      <c r="AL13962" s="22"/>
      <c r="AM13962" s="22"/>
      <c r="AN13962" s="22"/>
    </row>
    <row r="13963" spans="37:40">
      <c r="AK13963" s="22"/>
      <c r="AL13963" s="22"/>
      <c r="AM13963" s="22"/>
      <c r="AN13963" s="22"/>
    </row>
    <row r="13964" spans="37:40">
      <c r="AK13964" s="22"/>
      <c r="AL13964" s="22"/>
      <c r="AM13964" s="22"/>
      <c r="AN13964" s="22"/>
    </row>
    <row r="13965" spans="37:40">
      <c r="AK13965" s="22"/>
      <c r="AL13965" s="22"/>
      <c r="AM13965" s="22"/>
      <c r="AN13965" s="22"/>
    </row>
    <row r="13966" spans="37:40">
      <c r="AK13966" s="22"/>
      <c r="AL13966" s="22"/>
      <c r="AM13966" s="22"/>
      <c r="AN13966" s="22"/>
    </row>
    <row r="13967" spans="37:40">
      <c r="AK13967" s="22"/>
      <c r="AL13967" s="22"/>
      <c r="AM13967" s="22"/>
      <c r="AN13967" s="22"/>
    </row>
    <row r="13968" spans="37:40">
      <c r="AK13968" s="22"/>
      <c r="AL13968" s="22"/>
      <c r="AM13968" s="22"/>
      <c r="AN13968" s="22"/>
    </row>
    <row r="13969" spans="37:40">
      <c r="AK13969" s="22"/>
      <c r="AL13969" s="22"/>
      <c r="AM13969" s="22"/>
      <c r="AN13969" s="22"/>
    </row>
    <row r="13970" spans="37:40">
      <c r="AK13970" s="22"/>
      <c r="AL13970" s="22"/>
      <c r="AM13970" s="22"/>
      <c r="AN13970" s="22"/>
    </row>
    <row r="13971" spans="37:40">
      <c r="AK13971" s="22"/>
      <c r="AL13971" s="22"/>
      <c r="AM13971" s="22"/>
      <c r="AN13971" s="22"/>
    </row>
    <row r="13972" spans="37:40">
      <c r="AK13972" s="22"/>
      <c r="AL13972" s="22"/>
      <c r="AM13972" s="22"/>
      <c r="AN13972" s="22"/>
    </row>
    <row r="13973" spans="37:40">
      <c r="AK13973" s="22"/>
      <c r="AL13973" s="22"/>
      <c r="AM13973" s="22"/>
      <c r="AN13973" s="22"/>
    </row>
    <row r="13974" spans="37:40">
      <c r="AK13974" s="22"/>
      <c r="AL13974" s="22"/>
      <c r="AM13974" s="22"/>
      <c r="AN13974" s="22"/>
    </row>
    <row r="13975" spans="37:40">
      <c r="AK13975" s="22"/>
      <c r="AL13975" s="22"/>
      <c r="AM13975" s="22"/>
      <c r="AN13975" s="22"/>
    </row>
    <row r="13976" spans="37:40">
      <c r="AK13976" s="22"/>
      <c r="AL13976" s="22"/>
      <c r="AM13976" s="22"/>
      <c r="AN13976" s="22"/>
    </row>
    <row r="13977" spans="37:40">
      <c r="AK13977" s="22"/>
      <c r="AL13977" s="22"/>
      <c r="AM13977" s="22"/>
      <c r="AN13977" s="22"/>
    </row>
    <row r="13978" spans="37:40">
      <c r="AK13978" s="22"/>
      <c r="AL13978" s="22"/>
      <c r="AM13978" s="22"/>
      <c r="AN13978" s="22"/>
    </row>
    <row r="13979" spans="37:40">
      <c r="AK13979" s="22"/>
      <c r="AL13979" s="22"/>
      <c r="AM13979" s="22"/>
      <c r="AN13979" s="22"/>
    </row>
    <row r="13980" spans="37:40">
      <c r="AK13980" s="22"/>
      <c r="AL13980" s="22"/>
      <c r="AM13980" s="22"/>
      <c r="AN13980" s="22"/>
    </row>
    <row r="13981" spans="37:40">
      <c r="AK13981" s="22"/>
      <c r="AL13981" s="22"/>
      <c r="AM13981" s="22"/>
      <c r="AN13981" s="22"/>
    </row>
    <row r="13982" spans="37:40">
      <c r="AK13982" s="22"/>
      <c r="AL13982" s="22"/>
      <c r="AM13982" s="22"/>
      <c r="AN13982" s="22"/>
    </row>
    <row r="13983" spans="37:40">
      <c r="AK13983" s="22"/>
      <c r="AL13983" s="22"/>
      <c r="AM13983" s="22"/>
      <c r="AN13983" s="22"/>
    </row>
    <row r="13984" spans="37:40">
      <c r="AK13984" s="22"/>
      <c r="AL13984" s="22"/>
      <c r="AM13984" s="22"/>
      <c r="AN13984" s="22"/>
    </row>
    <row r="13985" spans="37:40">
      <c r="AK13985" s="22"/>
      <c r="AL13985" s="22"/>
      <c r="AM13985" s="22"/>
      <c r="AN13985" s="22"/>
    </row>
    <row r="13986" spans="37:40">
      <c r="AK13986" s="22"/>
      <c r="AL13986" s="22"/>
      <c r="AM13986" s="22"/>
      <c r="AN13986" s="22"/>
    </row>
    <row r="13987" spans="37:40">
      <c r="AK13987" s="22"/>
      <c r="AL13987" s="22"/>
      <c r="AM13987" s="22"/>
      <c r="AN13987" s="22"/>
    </row>
    <row r="13988" spans="37:40">
      <c r="AK13988" s="22"/>
      <c r="AL13988" s="22"/>
      <c r="AM13988" s="22"/>
      <c r="AN13988" s="22"/>
    </row>
    <row r="13989" spans="37:40">
      <c r="AK13989" s="22"/>
      <c r="AL13989" s="22"/>
      <c r="AM13989" s="22"/>
      <c r="AN13989" s="22"/>
    </row>
    <row r="13990" spans="37:40">
      <c r="AK13990" s="22"/>
      <c r="AL13990" s="22"/>
      <c r="AM13990" s="22"/>
      <c r="AN13990" s="22"/>
    </row>
    <row r="13991" spans="37:40">
      <c r="AK13991" s="22"/>
      <c r="AL13991" s="22"/>
      <c r="AM13991" s="22"/>
      <c r="AN13991" s="22"/>
    </row>
    <row r="13992" spans="37:40">
      <c r="AK13992" s="22"/>
      <c r="AL13992" s="22"/>
      <c r="AM13992" s="22"/>
      <c r="AN13992" s="22"/>
    </row>
    <row r="13993" spans="37:40">
      <c r="AK13993" s="22"/>
      <c r="AL13993" s="22"/>
      <c r="AM13993" s="22"/>
      <c r="AN13993" s="22"/>
    </row>
    <row r="13994" spans="37:40">
      <c r="AK13994" s="22"/>
      <c r="AL13994" s="22"/>
      <c r="AM13994" s="22"/>
      <c r="AN13994" s="22"/>
    </row>
    <row r="13995" spans="37:40">
      <c r="AK13995" s="22"/>
      <c r="AL13995" s="22"/>
      <c r="AM13995" s="22"/>
      <c r="AN13995" s="22"/>
    </row>
    <row r="13996" spans="37:40">
      <c r="AK13996" s="22"/>
      <c r="AL13996" s="22"/>
      <c r="AM13996" s="22"/>
      <c r="AN13996" s="22"/>
    </row>
    <row r="13997" spans="37:40">
      <c r="AK13997" s="22"/>
      <c r="AL13997" s="22"/>
      <c r="AM13997" s="22"/>
      <c r="AN13997" s="22"/>
    </row>
    <row r="13998" spans="37:40">
      <c r="AK13998" s="22"/>
      <c r="AL13998" s="22"/>
      <c r="AM13998" s="22"/>
      <c r="AN13998" s="22"/>
    </row>
    <row r="13999" spans="37:40">
      <c r="AK13999" s="22"/>
      <c r="AL13999" s="22"/>
      <c r="AM13999" s="22"/>
      <c r="AN13999" s="22"/>
    </row>
    <row r="14000" spans="37:40">
      <c r="AK14000" s="22"/>
      <c r="AL14000" s="22"/>
      <c r="AM14000" s="22"/>
      <c r="AN14000" s="22"/>
    </row>
    <row r="14001" spans="37:40">
      <c r="AK14001" s="22"/>
      <c r="AL14001" s="22"/>
      <c r="AM14001" s="22"/>
      <c r="AN14001" s="22"/>
    </row>
    <row r="14002" spans="37:40">
      <c r="AK14002" s="22"/>
      <c r="AL14002" s="22"/>
      <c r="AM14002" s="22"/>
      <c r="AN14002" s="22"/>
    </row>
    <row r="14003" spans="37:40">
      <c r="AK14003" s="22"/>
      <c r="AL14003" s="22"/>
      <c r="AM14003" s="22"/>
      <c r="AN14003" s="22"/>
    </row>
    <row r="14004" spans="37:40">
      <c r="AK14004" s="22"/>
      <c r="AL14004" s="22"/>
      <c r="AM14004" s="22"/>
      <c r="AN14004" s="22"/>
    </row>
    <row r="14005" spans="37:40">
      <c r="AK14005" s="22"/>
      <c r="AL14005" s="22"/>
      <c r="AM14005" s="22"/>
      <c r="AN14005" s="22"/>
    </row>
    <row r="14006" spans="37:40">
      <c r="AK14006" s="22"/>
      <c r="AL14006" s="22"/>
      <c r="AM14006" s="22"/>
      <c r="AN14006" s="22"/>
    </row>
    <row r="14007" spans="37:40">
      <c r="AK14007" s="22"/>
      <c r="AL14007" s="22"/>
      <c r="AM14007" s="22"/>
      <c r="AN14007" s="22"/>
    </row>
    <row r="14008" spans="37:40">
      <c r="AK14008" s="22"/>
      <c r="AL14008" s="22"/>
      <c r="AM14008" s="22"/>
      <c r="AN14008" s="22"/>
    </row>
    <row r="14009" spans="37:40">
      <c r="AK14009" s="22"/>
      <c r="AL14009" s="22"/>
      <c r="AM14009" s="22"/>
      <c r="AN14009" s="22"/>
    </row>
    <row r="14010" spans="37:40">
      <c r="AK14010" s="22"/>
      <c r="AL14010" s="22"/>
      <c r="AM14010" s="22"/>
      <c r="AN14010" s="22"/>
    </row>
    <row r="14011" spans="37:40">
      <c r="AK14011" s="22"/>
      <c r="AL14011" s="22"/>
      <c r="AM14011" s="22"/>
      <c r="AN14011" s="22"/>
    </row>
    <row r="14012" spans="37:40">
      <c r="AK14012" s="22"/>
      <c r="AL14012" s="22"/>
      <c r="AM14012" s="22"/>
      <c r="AN14012" s="22"/>
    </row>
    <row r="14013" spans="37:40">
      <c r="AK14013" s="22"/>
      <c r="AL14013" s="22"/>
      <c r="AM14013" s="22"/>
      <c r="AN14013" s="22"/>
    </row>
    <row r="14014" spans="37:40">
      <c r="AK14014" s="22"/>
      <c r="AL14014" s="22"/>
      <c r="AM14014" s="22"/>
      <c r="AN14014" s="22"/>
    </row>
    <row r="14015" spans="37:40">
      <c r="AK14015" s="22"/>
      <c r="AL14015" s="22"/>
      <c r="AM14015" s="22"/>
      <c r="AN14015" s="22"/>
    </row>
    <row r="14016" spans="37:40">
      <c r="AK14016" s="22"/>
      <c r="AL14016" s="22"/>
      <c r="AM14016" s="22"/>
      <c r="AN14016" s="22"/>
    </row>
    <row r="14017" spans="37:40">
      <c r="AK14017" s="22"/>
      <c r="AL14017" s="22"/>
      <c r="AM14017" s="22"/>
      <c r="AN14017" s="22"/>
    </row>
    <row r="14018" spans="37:40">
      <c r="AK14018" s="22"/>
      <c r="AL14018" s="22"/>
      <c r="AM14018" s="22"/>
      <c r="AN14018" s="22"/>
    </row>
    <row r="14019" spans="37:40">
      <c r="AK14019" s="22"/>
      <c r="AL14019" s="22"/>
      <c r="AM14019" s="22"/>
      <c r="AN14019" s="22"/>
    </row>
    <row r="14020" spans="37:40">
      <c r="AK14020" s="22"/>
      <c r="AL14020" s="22"/>
      <c r="AM14020" s="22"/>
      <c r="AN14020" s="22"/>
    </row>
    <row r="14021" spans="37:40">
      <c r="AK14021" s="22"/>
      <c r="AL14021" s="22"/>
      <c r="AM14021" s="22"/>
      <c r="AN14021" s="22"/>
    </row>
    <row r="14022" spans="37:40">
      <c r="AK14022" s="22"/>
      <c r="AL14022" s="22"/>
      <c r="AM14022" s="22"/>
      <c r="AN14022" s="22"/>
    </row>
    <row r="14023" spans="37:40">
      <c r="AK14023" s="22"/>
      <c r="AL14023" s="22"/>
      <c r="AM14023" s="22"/>
      <c r="AN14023" s="22"/>
    </row>
    <row r="14024" spans="37:40">
      <c r="AK14024" s="22"/>
      <c r="AL14024" s="22"/>
      <c r="AM14024" s="22"/>
      <c r="AN14024" s="22"/>
    </row>
    <row r="14025" spans="37:40">
      <c r="AK14025" s="22"/>
      <c r="AL14025" s="22"/>
      <c r="AM14025" s="22"/>
      <c r="AN14025" s="22"/>
    </row>
    <row r="14026" spans="37:40">
      <c r="AK14026" s="22"/>
      <c r="AL14026" s="22"/>
      <c r="AM14026" s="22"/>
      <c r="AN14026" s="22"/>
    </row>
    <row r="14027" spans="37:40">
      <c r="AK14027" s="22"/>
      <c r="AL14027" s="22"/>
      <c r="AM14027" s="22"/>
      <c r="AN14027" s="22"/>
    </row>
    <row r="14028" spans="37:40">
      <c r="AK14028" s="22"/>
      <c r="AL14028" s="22"/>
      <c r="AM14028" s="22"/>
      <c r="AN14028" s="22"/>
    </row>
    <row r="14029" spans="37:40">
      <c r="AK14029" s="22"/>
      <c r="AL14029" s="22"/>
      <c r="AM14029" s="22"/>
      <c r="AN14029" s="22"/>
    </row>
    <row r="14030" spans="37:40">
      <c r="AK14030" s="22"/>
      <c r="AL14030" s="22"/>
      <c r="AM14030" s="22"/>
      <c r="AN14030" s="22"/>
    </row>
    <row r="14031" spans="37:40">
      <c r="AK14031" s="22"/>
      <c r="AL14031" s="22"/>
      <c r="AM14031" s="22"/>
      <c r="AN14031" s="22"/>
    </row>
    <row r="14032" spans="37:40">
      <c r="AK14032" s="22"/>
      <c r="AL14032" s="22"/>
      <c r="AM14032" s="22"/>
      <c r="AN14032" s="22"/>
    </row>
    <row r="14033" spans="37:40">
      <c r="AK14033" s="22"/>
      <c r="AL14033" s="22"/>
      <c r="AM14033" s="22"/>
      <c r="AN14033" s="22"/>
    </row>
    <row r="14034" spans="37:40">
      <c r="AK14034" s="22"/>
      <c r="AL14034" s="22"/>
      <c r="AM14034" s="22"/>
      <c r="AN14034" s="22"/>
    </row>
    <row r="14035" spans="37:40">
      <c r="AK14035" s="22"/>
      <c r="AL14035" s="22"/>
      <c r="AM14035" s="22"/>
      <c r="AN14035" s="22"/>
    </row>
    <row r="14036" spans="37:40">
      <c r="AK14036" s="22"/>
      <c r="AL14036" s="22"/>
      <c r="AM14036" s="22"/>
      <c r="AN14036" s="22"/>
    </row>
    <row r="14037" spans="37:40">
      <c r="AK14037" s="22"/>
      <c r="AL14037" s="22"/>
      <c r="AM14037" s="22"/>
      <c r="AN14037" s="22"/>
    </row>
    <row r="14038" spans="37:40">
      <c r="AK14038" s="22"/>
      <c r="AL14038" s="22"/>
      <c r="AM14038" s="22"/>
      <c r="AN14038" s="22"/>
    </row>
    <row r="14039" spans="37:40">
      <c r="AK14039" s="22"/>
      <c r="AL14039" s="22"/>
      <c r="AM14039" s="22"/>
      <c r="AN14039" s="22"/>
    </row>
    <row r="14040" spans="37:40">
      <c r="AK14040" s="22"/>
      <c r="AL14040" s="22"/>
      <c r="AM14040" s="22"/>
      <c r="AN14040" s="22"/>
    </row>
    <row r="14041" spans="37:40">
      <c r="AK14041" s="22"/>
      <c r="AL14041" s="22"/>
      <c r="AM14041" s="22"/>
      <c r="AN14041" s="22"/>
    </row>
    <row r="14042" spans="37:40">
      <c r="AK14042" s="22"/>
      <c r="AL14042" s="22"/>
      <c r="AM14042" s="22"/>
      <c r="AN14042" s="22"/>
    </row>
    <row r="14043" spans="37:40">
      <c r="AK14043" s="22"/>
      <c r="AL14043" s="22"/>
      <c r="AM14043" s="22"/>
      <c r="AN14043" s="22"/>
    </row>
    <row r="14044" spans="37:40">
      <c r="AK14044" s="22"/>
      <c r="AL14044" s="22"/>
      <c r="AM14044" s="22"/>
      <c r="AN14044" s="22"/>
    </row>
    <row r="14045" spans="37:40">
      <c r="AK14045" s="22"/>
      <c r="AL14045" s="22"/>
      <c r="AM14045" s="22"/>
      <c r="AN14045" s="22"/>
    </row>
    <row r="14046" spans="37:40">
      <c r="AK14046" s="22"/>
      <c r="AL14046" s="22"/>
      <c r="AM14046" s="22"/>
      <c r="AN14046" s="22"/>
    </row>
    <row r="14047" spans="37:40">
      <c r="AK14047" s="22"/>
      <c r="AL14047" s="22"/>
      <c r="AM14047" s="22"/>
      <c r="AN14047" s="22"/>
    </row>
    <row r="14048" spans="37:40">
      <c r="AK14048" s="22"/>
      <c r="AL14048" s="22"/>
      <c r="AM14048" s="22"/>
      <c r="AN14048" s="22"/>
    </row>
    <row r="14049" spans="37:40">
      <c r="AK14049" s="22"/>
      <c r="AL14049" s="22"/>
      <c r="AM14049" s="22"/>
      <c r="AN14049" s="22"/>
    </row>
    <row r="14050" spans="37:40">
      <c r="AK14050" s="22"/>
      <c r="AL14050" s="22"/>
      <c r="AM14050" s="22"/>
      <c r="AN14050" s="22"/>
    </row>
    <row r="14051" spans="37:40">
      <c r="AK14051" s="22"/>
      <c r="AL14051" s="22"/>
      <c r="AM14051" s="22"/>
      <c r="AN14051" s="22"/>
    </row>
    <row r="14052" spans="37:40">
      <c r="AK14052" s="22"/>
      <c r="AL14052" s="22"/>
      <c r="AM14052" s="22"/>
      <c r="AN14052" s="22"/>
    </row>
    <row r="14053" spans="37:40">
      <c r="AK14053" s="22"/>
      <c r="AL14053" s="22"/>
      <c r="AM14053" s="22"/>
      <c r="AN14053" s="22"/>
    </row>
    <row r="14054" spans="37:40">
      <c r="AK14054" s="22"/>
      <c r="AL14054" s="22"/>
      <c r="AM14054" s="22"/>
      <c r="AN14054" s="22"/>
    </row>
    <row r="14055" spans="37:40">
      <c r="AK14055" s="22"/>
      <c r="AL14055" s="22"/>
      <c r="AM14055" s="22"/>
      <c r="AN14055" s="22"/>
    </row>
    <row r="14056" spans="37:40">
      <c r="AK14056" s="22"/>
      <c r="AL14056" s="22"/>
      <c r="AM14056" s="22"/>
      <c r="AN14056" s="22"/>
    </row>
    <row r="14057" spans="37:40">
      <c r="AK14057" s="22"/>
      <c r="AL14057" s="22"/>
      <c r="AM14057" s="22"/>
      <c r="AN14057" s="22"/>
    </row>
    <row r="14058" spans="37:40">
      <c r="AK14058" s="22"/>
      <c r="AL14058" s="22"/>
      <c r="AM14058" s="22"/>
      <c r="AN14058" s="22"/>
    </row>
    <row r="14059" spans="37:40">
      <c r="AK14059" s="22"/>
      <c r="AL14059" s="22"/>
      <c r="AM14059" s="22"/>
      <c r="AN14059" s="22"/>
    </row>
    <row r="14060" spans="37:40">
      <c r="AK14060" s="22"/>
      <c r="AL14060" s="22"/>
      <c r="AM14060" s="22"/>
      <c r="AN14060" s="22"/>
    </row>
    <row r="14061" spans="37:40">
      <c r="AK14061" s="22"/>
      <c r="AL14061" s="22"/>
      <c r="AM14061" s="22"/>
      <c r="AN14061" s="22"/>
    </row>
    <row r="14062" spans="37:40">
      <c r="AK14062" s="22"/>
      <c r="AL14062" s="22"/>
      <c r="AM14062" s="22"/>
      <c r="AN14062" s="22"/>
    </row>
    <row r="14063" spans="37:40">
      <c r="AK14063" s="22"/>
      <c r="AL14063" s="22"/>
      <c r="AM14063" s="22"/>
      <c r="AN14063" s="22"/>
    </row>
    <row r="14064" spans="37:40">
      <c r="AK14064" s="22"/>
      <c r="AL14064" s="22"/>
      <c r="AM14064" s="22"/>
      <c r="AN14064" s="22"/>
    </row>
    <row r="14065" spans="37:40">
      <c r="AK14065" s="22"/>
      <c r="AL14065" s="22"/>
      <c r="AM14065" s="22"/>
      <c r="AN14065" s="22"/>
    </row>
    <row r="14066" spans="37:40">
      <c r="AK14066" s="22"/>
      <c r="AL14066" s="22"/>
      <c r="AM14066" s="22"/>
      <c r="AN14066" s="22"/>
    </row>
    <row r="14067" spans="37:40">
      <c r="AK14067" s="22"/>
      <c r="AL14067" s="22"/>
      <c r="AM14067" s="22"/>
      <c r="AN14067" s="22"/>
    </row>
    <row r="14068" spans="37:40">
      <c r="AK14068" s="22"/>
      <c r="AL14068" s="22"/>
      <c r="AM14068" s="22"/>
      <c r="AN14068" s="22"/>
    </row>
    <row r="14069" spans="37:40">
      <c r="AK14069" s="22"/>
      <c r="AL14069" s="22"/>
      <c r="AM14069" s="22"/>
      <c r="AN14069" s="22"/>
    </row>
    <row r="14070" spans="37:40">
      <c r="AK14070" s="22"/>
      <c r="AL14070" s="22"/>
      <c r="AM14070" s="22"/>
      <c r="AN14070" s="22"/>
    </row>
    <row r="14071" spans="37:40">
      <c r="AK14071" s="22"/>
      <c r="AL14071" s="22"/>
      <c r="AM14071" s="22"/>
      <c r="AN14071" s="22"/>
    </row>
    <row r="14072" spans="37:40">
      <c r="AK14072" s="22"/>
      <c r="AL14072" s="22"/>
      <c r="AM14072" s="22"/>
      <c r="AN14072" s="22"/>
    </row>
    <row r="14073" spans="37:40">
      <c r="AK14073" s="22"/>
      <c r="AL14073" s="22"/>
      <c r="AM14073" s="22"/>
      <c r="AN14073" s="22"/>
    </row>
    <row r="14074" spans="37:40">
      <c r="AK14074" s="22"/>
      <c r="AL14074" s="22"/>
      <c r="AM14074" s="22"/>
      <c r="AN14074" s="22"/>
    </row>
    <row r="14075" spans="37:40">
      <c r="AK14075" s="22"/>
      <c r="AL14075" s="22"/>
      <c r="AM14075" s="22"/>
      <c r="AN14075" s="22"/>
    </row>
    <row r="14076" spans="37:40">
      <c r="AK14076" s="22"/>
      <c r="AL14076" s="22"/>
      <c r="AM14076" s="22"/>
      <c r="AN14076" s="22"/>
    </row>
    <row r="14077" spans="37:40">
      <c r="AK14077" s="22"/>
      <c r="AL14077" s="22"/>
      <c r="AM14077" s="22"/>
      <c r="AN14077" s="22"/>
    </row>
    <row r="14078" spans="37:40">
      <c r="AK14078" s="22"/>
      <c r="AL14078" s="22"/>
      <c r="AM14078" s="22"/>
      <c r="AN14078" s="22"/>
    </row>
    <row r="14079" spans="37:40">
      <c r="AK14079" s="22"/>
      <c r="AL14079" s="22"/>
      <c r="AM14079" s="22"/>
      <c r="AN14079" s="22"/>
    </row>
    <row r="14080" spans="37:40">
      <c r="AK14080" s="22"/>
      <c r="AL14080" s="22"/>
      <c r="AM14080" s="22"/>
      <c r="AN14080" s="22"/>
    </row>
    <row r="14081" spans="37:40">
      <c r="AK14081" s="22"/>
      <c r="AL14081" s="22"/>
      <c r="AM14081" s="22"/>
      <c r="AN14081" s="22"/>
    </row>
    <row r="14082" spans="37:40">
      <c r="AK14082" s="22"/>
      <c r="AL14082" s="22"/>
      <c r="AM14082" s="22"/>
      <c r="AN14082" s="22"/>
    </row>
    <row r="14083" spans="37:40">
      <c r="AK14083" s="22"/>
      <c r="AL14083" s="22"/>
      <c r="AM14083" s="22"/>
      <c r="AN14083" s="22"/>
    </row>
    <row r="14084" spans="37:40">
      <c r="AK14084" s="22"/>
      <c r="AL14084" s="22"/>
      <c r="AM14084" s="22"/>
      <c r="AN14084" s="22"/>
    </row>
    <row r="14085" spans="37:40">
      <c r="AK14085" s="22"/>
      <c r="AL14085" s="22"/>
      <c r="AM14085" s="22"/>
      <c r="AN14085" s="22"/>
    </row>
    <row r="14086" spans="37:40">
      <c r="AK14086" s="22"/>
      <c r="AL14086" s="22"/>
      <c r="AM14086" s="22"/>
      <c r="AN14086" s="22"/>
    </row>
    <row r="14087" spans="37:40">
      <c r="AK14087" s="22"/>
      <c r="AL14087" s="22"/>
      <c r="AM14087" s="22"/>
      <c r="AN14087" s="22"/>
    </row>
    <row r="14088" spans="37:40">
      <c r="AK14088" s="22"/>
      <c r="AL14088" s="22"/>
      <c r="AM14088" s="22"/>
      <c r="AN14088" s="22"/>
    </row>
    <row r="14089" spans="37:40">
      <c r="AK14089" s="22"/>
      <c r="AL14089" s="22"/>
      <c r="AM14089" s="22"/>
      <c r="AN14089" s="22"/>
    </row>
    <row r="14090" spans="37:40">
      <c r="AK14090" s="22"/>
      <c r="AL14090" s="22"/>
      <c r="AM14090" s="22"/>
      <c r="AN14090" s="22"/>
    </row>
    <row r="14091" spans="37:40">
      <c r="AK14091" s="22"/>
      <c r="AL14091" s="22"/>
      <c r="AM14091" s="22"/>
      <c r="AN14091" s="22"/>
    </row>
    <row r="14092" spans="37:40">
      <c r="AK14092" s="22"/>
      <c r="AL14092" s="22"/>
      <c r="AM14092" s="22"/>
      <c r="AN14092" s="22"/>
    </row>
    <row r="14093" spans="37:40">
      <c r="AK14093" s="22"/>
      <c r="AL14093" s="22"/>
      <c r="AM14093" s="22"/>
      <c r="AN14093" s="22"/>
    </row>
    <row r="14094" spans="37:40">
      <c r="AK14094" s="22"/>
      <c r="AL14094" s="22"/>
      <c r="AM14094" s="22"/>
      <c r="AN14094" s="22"/>
    </row>
    <row r="14095" spans="37:40">
      <c r="AK14095" s="22"/>
      <c r="AL14095" s="22"/>
      <c r="AM14095" s="22"/>
      <c r="AN14095" s="22"/>
    </row>
    <row r="14096" spans="37:40">
      <c r="AK14096" s="22"/>
      <c r="AL14096" s="22"/>
      <c r="AM14096" s="22"/>
      <c r="AN14096" s="22"/>
    </row>
    <row r="14097" spans="37:40">
      <c r="AK14097" s="22"/>
      <c r="AL14097" s="22"/>
      <c r="AM14097" s="22"/>
      <c r="AN14097" s="22"/>
    </row>
    <row r="14098" spans="37:40">
      <c r="AK14098" s="22"/>
      <c r="AL14098" s="22"/>
      <c r="AM14098" s="22"/>
      <c r="AN14098" s="22"/>
    </row>
    <row r="14099" spans="37:40">
      <c r="AK14099" s="22"/>
      <c r="AL14099" s="22"/>
      <c r="AM14099" s="22"/>
      <c r="AN14099" s="22"/>
    </row>
    <row r="14100" spans="37:40">
      <c r="AK14100" s="22"/>
      <c r="AL14100" s="22"/>
      <c r="AM14100" s="22"/>
      <c r="AN14100" s="22"/>
    </row>
    <row r="14101" spans="37:40">
      <c r="AK14101" s="22"/>
      <c r="AL14101" s="22"/>
      <c r="AM14101" s="22"/>
      <c r="AN14101" s="22"/>
    </row>
    <row r="14102" spans="37:40">
      <c r="AK14102" s="22"/>
      <c r="AL14102" s="22"/>
      <c r="AM14102" s="22"/>
      <c r="AN14102" s="22"/>
    </row>
    <row r="14103" spans="37:40">
      <c r="AK14103" s="22"/>
      <c r="AL14103" s="22"/>
      <c r="AM14103" s="22"/>
      <c r="AN14103" s="22"/>
    </row>
    <row r="14104" spans="37:40">
      <c r="AK14104" s="22"/>
      <c r="AL14104" s="22"/>
      <c r="AM14104" s="22"/>
      <c r="AN14104" s="22"/>
    </row>
    <row r="14105" spans="37:40">
      <c r="AK14105" s="22"/>
      <c r="AL14105" s="22"/>
      <c r="AM14105" s="22"/>
      <c r="AN14105" s="22"/>
    </row>
    <row r="14106" spans="37:40">
      <c r="AK14106" s="22"/>
      <c r="AL14106" s="22"/>
      <c r="AM14106" s="22"/>
      <c r="AN14106" s="22"/>
    </row>
    <row r="14107" spans="37:40">
      <c r="AK14107" s="22"/>
      <c r="AL14107" s="22"/>
      <c r="AM14107" s="22"/>
      <c r="AN14107" s="22"/>
    </row>
    <row r="14108" spans="37:40">
      <c r="AK14108" s="22"/>
      <c r="AL14108" s="22"/>
      <c r="AM14108" s="22"/>
      <c r="AN14108" s="22"/>
    </row>
    <row r="14109" spans="37:40">
      <c r="AK14109" s="22"/>
      <c r="AL14109" s="22"/>
      <c r="AM14109" s="22"/>
      <c r="AN14109" s="22"/>
    </row>
    <row r="14110" spans="37:40">
      <c r="AK14110" s="22"/>
      <c r="AL14110" s="22"/>
      <c r="AM14110" s="22"/>
      <c r="AN14110" s="22"/>
    </row>
    <row r="14111" spans="37:40">
      <c r="AK14111" s="22"/>
      <c r="AL14111" s="22"/>
      <c r="AM14111" s="22"/>
      <c r="AN14111" s="22"/>
    </row>
    <row r="14112" spans="37:40">
      <c r="AK14112" s="22"/>
      <c r="AL14112" s="22"/>
      <c r="AM14112" s="22"/>
      <c r="AN14112" s="22"/>
    </row>
    <row r="14113" spans="37:40">
      <c r="AK14113" s="22"/>
      <c r="AL14113" s="22"/>
      <c r="AM14113" s="22"/>
      <c r="AN14113" s="22"/>
    </row>
    <row r="14114" spans="37:40">
      <c r="AK14114" s="22"/>
      <c r="AL14114" s="22"/>
      <c r="AM14114" s="22"/>
      <c r="AN14114" s="22"/>
    </row>
    <row r="14115" spans="37:40">
      <c r="AK14115" s="22"/>
      <c r="AL14115" s="22"/>
      <c r="AM14115" s="22"/>
      <c r="AN14115" s="22"/>
    </row>
    <row r="14116" spans="37:40">
      <c r="AK14116" s="22"/>
      <c r="AL14116" s="22"/>
      <c r="AM14116" s="22"/>
      <c r="AN14116" s="22"/>
    </row>
    <row r="14117" spans="37:40">
      <c r="AK14117" s="22"/>
      <c r="AL14117" s="22"/>
      <c r="AM14117" s="22"/>
      <c r="AN14117" s="22"/>
    </row>
    <row r="14118" spans="37:40">
      <c r="AK14118" s="22"/>
      <c r="AL14118" s="22"/>
      <c r="AM14118" s="22"/>
      <c r="AN14118" s="22"/>
    </row>
    <row r="14119" spans="37:40">
      <c r="AK14119" s="22"/>
      <c r="AL14119" s="22"/>
      <c r="AM14119" s="22"/>
      <c r="AN14119" s="22"/>
    </row>
    <row r="14120" spans="37:40">
      <c r="AK14120" s="22"/>
      <c r="AL14120" s="22"/>
      <c r="AM14120" s="22"/>
      <c r="AN14120" s="22"/>
    </row>
    <row r="14121" spans="37:40">
      <c r="AK14121" s="22"/>
      <c r="AL14121" s="22"/>
      <c r="AM14121" s="22"/>
      <c r="AN14121" s="22"/>
    </row>
    <row r="14122" spans="37:40">
      <c r="AK14122" s="22"/>
      <c r="AL14122" s="22"/>
      <c r="AM14122" s="22"/>
      <c r="AN14122" s="22"/>
    </row>
    <row r="14123" spans="37:40">
      <c r="AK14123" s="22"/>
      <c r="AL14123" s="22"/>
      <c r="AM14123" s="22"/>
      <c r="AN14123" s="22"/>
    </row>
    <row r="14124" spans="37:40">
      <c r="AK14124" s="22"/>
      <c r="AL14124" s="22"/>
      <c r="AM14124" s="22"/>
      <c r="AN14124" s="22"/>
    </row>
    <row r="14125" spans="37:40">
      <c r="AK14125" s="22"/>
      <c r="AL14125" s="22"/>
      <c r="AM14125" s="22"/>
      <c r="AN14125" s="22"/>
    </row>
    <row r="14126" spans="37:40">
      <c r="AK14126" s="22"/>
      <c r="AL14126" s="22"/>
      <c r="AM14126" s="22"/>
      <c r="AN14126" s="22"/>
    </row>
    <row r="14127" spans="37:40">
      <c r="AK14127" s="22"/>
      <c r="AL14127" s="22"/>
      <c r="AM14127" s="22"/>
      <c r="AN14127" s="22"/>
    </row>
    <row r="14128" spans="37:40">
      <c r="AK14128" s="22"/>
      <c r="AL14128" s="22"/>
      <c r="AM14128" s="22"/>
      <c r="AN14128" s="22"/>
    </row>
    <row r="14129" spans="37:40">
      <c r="AK14129" s="22"/>
      <c r="AL14129" s="22"/>
      <c r="AM14129" s="22"/>
      <c r="AN14129" s="22"/>
    </row>
    <row r="14130" spans="37:40">
      <c r="AK14130" s="22"/>
      <c r="AL14130" s="22"/>
      <c r="AM14130" s="22"/>
      <c r="AN14130" s="22"/>
    </row>
    <row r="14131" spans="37:40">
      <c r="AK14131" s="22"/>
      <c r="AL14131" s="22"/>
      <c r="AM14131" s="22"/>
      <c r="AN14131" s="22"/>
    </row>
    <row r="14132" spans="37:40">
      <c r="AK14132" s="22"/>
      <c r="AL14132" s="22"/>
      <c r="AM14132" s="22"/>
      <c r="AN14132" s="22"/>
    </row>
    <row r="14133" spans="37:40">
      <c r="AK14133" s="22"/>
      <c r="AL14133" s="22"/>
      <c r="AM14133" s="22"/>
      <c r="AN14133" s="22"/>
    </row>
    <row r="14134" spans="37:40">
      <c r="AK14134" s="22"/>
      <c r="AL14134" s="22"/>
      <c r="AM14134" s="22"/>
      <c r="AN14134" s="22"/>
    </row>
    <row r="14135" spans="37:40">
      <c r="AK14135" s="22"/>
      <c r="AL14135" s="22"/>
      <c r="AM14135" s="22"/>
      <c r="AN14135" s="22"/>
    </row>
    <row r="14136" spans="37:40">
      <c r="AK14136" s="22"/>
      <c r="AL14136" s="22"/>
      <c r="AM14136" s="22"/>
      <c r="AN14136" s="22"/>
    </row>
    <row r="14137" spans="37:40">
      <c r="AK14137" s="22"/>
      <c r="AL14137" s="22"/>
      <c r="AM14137" s="22"/>
      <c r="AN14137" s="22"/>
    </row>
    <row r="14138" spans="37:40">
      <c r="AK14138" s="22"/>
      <c r="AL14138" s="22"/>
      <c r="AM14138" s="22"/>
      <c r="AN14138" s="22"/>
    </row>
    <row r="14139" spans="37:40">
      <c r="AK14139" s="22"/>
      <c r="AL14139" s="22"/>
      <c r="AM14139" s="22"/>
      <c r="AN14139" s="22"/>
    </row>
    <row r="14140" spans="37:40">
      <c r="AK14140" s="22"/>
      <c r="AL14140" s="22"/>
      <c r="AM14140" s="22"/>
      <c r="AN14140" s="22"/>
    </row>
    <row r="14141" spans="37:40">
      <c r="AK14141" s="22"/>
      <c r="AL14141" s="22"/>
      <c r="AM14141" s="22"/>
      <c r="AN14141" s="22"/>
    </row>
    <row r="14142" spans="37:40">
      <c r="AK14142" s="22"/>
      <c r="AL14142" s="22"/>
      <c r="AM14142" s="22"/>
      <c r="AN14142" s="22"/>
    </row>
    <row r="14143" spans="37:40">
      <c r="AK14143" s="22"/>
      <c r="AL14143" s="22"/>
      <c r="AM14143" s="22"/>
      <c r="AN14143" s="22"/>
    </row>
    <row r="14144" spans="37:40">
      <c r="AK14144" s="22"/>
      <c r="AL14144" s="22"/>
      <c r="AM14144" s="22"/>
      <c r="AN14144" s="22"/>
    </row>
    <row r="14145" spans="37:40">
      <c r="AK14145" s="22"/>
      <c r="AL14145" s="22"/>
      <c r="AM14145" s="22"/>
      <c r="AN14145" s="22"/>
    </row>
    <row r="14146" spans="37:40">
      <c r="AK14146" s="22"/>
      <c r="AL14146" s="22"/>
      <c r="AM14146" s="22"/>
      <c r="AN14146" s="22"/>
    </row>
    <row r="14147" spans="37:40">
      <c r="AK14147" s="22"/>
      <c r="AL14147" s="22"/>
      <c r="AM14147" s="22"/>
      <c r="AN14147" s="22"/>
    </row>
    <row r="14148" spans="37:40">
      <c r="AK14148" s="22"/>
      <c r="AL14148" s="22"/>
      <c r="AM14148" s="22"/>
      <c r="AN14148" s="22"/>
    </row>
    <row r="14149" spans="37:40">
      <c r="AK14149" s="22"/>
      <c r="AL14149" s="22"/>
      <c r="AM14149" s="22"/>
      <c r="AN14149" s="22"/>
    </row>
    <row r="14150" spans="37:40">
      <c r="AK14150" s="22"/>
      <c r="AL14150" s="22"/>
      <c r="AM14150" s="22"/>
      <c r="AN14150" s="22"/>
    </row>
    <row r="14151" spans="37:40">
      <c r="AK14151" s="22"/>
      <c r="AL14151" s="22"/>
      <c r="AM14151" s="22"/>
      <c r="AN14151" s="22"/>
    </row>
    <row r="14152" spans="37:40">
      <c r="AK14152" s="22"/>
      <c r="AL14152" s="22"/>
      <c r="AM14152" s="22"/>
      <c r="AN14152" s="22"/>
    </row>
    <row r="14153" spans="37:40">
      <c r="AK14153" s="22"/>
      <c r="AL14153" s="22"/>
      <c r="AM14153" s="22"/>
      <c r="AN14153" s="22"/>
    </row>
    <row r="14154" spans="37:40">
      <c r="AK14154" s="22"/>
      <c r="AL14154" s="22"/>
      <c r="AM14154" s="22"/>
      <c r="AN14154" s="22"/>
    </row>
    <row r="14155" spans="37:40">
      <c r="AK14155" s="22"/>
      <c r="AL14155" s="22"/>
      <c r="AM14155" s="22"/>
      <c r="AN14155" s="22"/>
    </row>
    <row r="14156" spans="37:40">
      <c r="AK14156" s="22"/>
      <c r="AL14156" s="22"/>
      <c r="AM14156" s="22"/>
      <c r="AN14156" s="22"/>
    </row>
    <row r="14157" spans="37:40">
      <c r="AK14157" s="22"/>
      <c r="AL14157" s="22"/>
      <c r="AM14157" s="22"/>
      <c r="AN14157" s="22"/>
    </row>
    <row r="14158" spans="37:40">
      <c r="AK14158" s="22"/>
      <c r="AL14158" s="22"/>
      <c r="AM14158" s="22"/>
      <c r="AN14158" s="22"/>
    </row>
    <row r="14159" spans="37:40">
      <c r="AK14159" s="22"/>
      <c r="AL14159" s="22"/>
      <c r="AM14159" s="22"/>
      <c r="AN14159" s="22"/>
    </row>
    <row r="14160" spans="37:40">
      <c r="AK14160" s="22"/>
      <c r="AL14160" s="22"/>
      <c r="AM14160" s="22"/>
      <c r="AN14160" s="22"/>
    </row>
    <row r="14161" spans="37:40">
      <c r="AK14161" s="22"/>
      <c r="AL14161" s="22"/>
      <c r="AM14161" s="22"/>
      <c r="AN14161" s="22"/>
    </row>
    <row r="14162" spans="37:40">
      <c r="AK14162" s="22"/>
      <c r="AL14162" s="22"/>
      <c r="AM14162" s="22"/>
      <c r="AN14162" s="22"/>
    </row>
    <row r="14163" spans="37:40">
      <c r="AK14163" s="22"/>
      <c r="AL14163" s="22"/>
      <c r="AM14163" s="22"/>
      <c r="AN14163" s="22"/>
    </row>
    <row r="14164" spans="37:40">
      <c r="AK14164" s="22"/>
      <c r="AL14164" s="22"/>
      <c r="AM14164" s="22"/>
      <c r="AN14164" s="22"/>
    </row>
    <row r="14165" spans="37:40">
      <c r="AK14165" s="22"/>
      <c r="AL14165" s="22"/>
      <c r="AM14165" s="22"/>
      <c r="AN14165" s="22"/>
    </row>
    <row r="14166" spans="37:40">
      <c r="AK14166" s="22"/>
      <c r="AL14166" s="22"/>
      <c r="AM14166" s="22"/>
      <c r="AN14166" s="22"/>
    </row>
    <row r="14167" spans="37:40">
      <c r="AK14167" s="22"/>
      <c r="AL14167" s="22"/>
      <c r="AM14167" s="22"/>
      <c r="AN14167" s="22"/>
    </row>
    <row r="14168" spans="37:40">
      <c r="AK14168" s="22"/>
      <c r="AL14168" s="22"/>
      <c r="AM14168" s="22"/>
      <c r="AN14168" s="22"/>
    </row>
    <row r="14169" spans="37:40">
      <c r="AK14169" s="22"/>
      <c r="AL14169" s="22"/>
      <c r="AM14169" s="22"/>
      <c r="AN14169" s="22"/>
    </row>
    <row r="14170" spans="37:40">
      <c r="AK14170" s="22"/>
      <c r="AL14170" s="22"/>
      <c r="AM14170" s="22"/>
      <c r="AN14170" s="22"/>
    </row>
    <row r="14171" spans="37:40">
      <c r="AK14171" s="22"/>
      <c r="AL14171" s="22"/>
      <c r="AM14171" s="22"/>
      <c r="AN14171" s="22"/>
    </row>
    <row r="14172" spans="37:40">
      <c r="AK14172" s="22"/>
      <c r="AL14172" s="22"/>
      <c r="AM14172" s="22"/>
      <c r="AN14172" s="22"/>
    </row>
    <row r="14173" spans="37:40">
      <c r="AK14173" s="22"/>
      <c r="AL14173" s="22"/>
      <c r="AM14173" s="22"/>
      <c r="AN14173" s="22"/>
    </row>
    <row r="14174" spans="37:40">
      <c r="AK14174" s="22"/>
      <c r="AL14174" s="22"/>
      <c r="AM14174" s="22"/>
      <c r="AN14174" s="22"/>
    </row>
    <row r="14175" spans="37:40">
      <c r="AK14175" s="22"/>
      <c r="AL14175" s="22"/>
      <c r="AM14175" s="22"/>
      <c r="AN14175" s="22"/>
    </row>
    <row r="14176" spans="37:40">
      <c r="AK14176" s="22"/>
      <c r="AL14176" s="22"/>
      <c r="AM14176" s="22"/>
      <c r="AN14176" s="22"/>
    </row>
    <row r="14177" spans="37:40">
      <c r="AK14177" s="22"/>
      <c r="AL14177" s="22"/>
      <c r="AM14177" s="22"/>
      <c r="AN14177" s="22"/>
    </row>
    <row r="14178" spans="37:40">
      <c r="AK14178" s="22"/>
      <c r="AL14178" s="22"/>
      <c r="AM14178" s="22"/>
      <c r="AN14178" s="22"/>
    </row>
    <row r="14179" spans="37:40">
      <c r="AK14179" s="22"/>
      <c r="AL14179" s="22"/>
      <c r="AM14179" s="22"/>
      <c r="AN14179" s="22"/>
    </row>
    <row r="14180" spans="37:40">
      <c r="AK14180" s="22"/>
      <c r="AL14180" s="22"/>
      <c r="AM14180" s="22"/>
      <c r="AN14180" s="22"/>
    </row>
    <row r="14181" spans="37:40">
      <c r="AK14181" s="22"/>
      <c r="AL14181" s="22"/>
      <c r="AM14181" s="22"/>
      <c r="AN14181" s="22"/>
    </row>
    <row r="14182" spans="37:40">
      <c r="AK14182" s="22"/>
      <c r="AL14182" s="22"/>
      <c r="AM14182" s="22"/>
      <c r="AN14182" s="22"/>
    </row>
    <row r="14183" spans="37:40">
      <c r="AK14183" s="22"/>
      <c r="AL14183" s="22"/>
      <c r="AM14183" s="22"/>
      <c r="AN14183" s="22"/>
    </row>
    <row r="14184" spans="37:40">
      <c r="AK14184" s="22"/>
      <c r="AL14184" s="22"/>
      <c r="AM14184" s="22"/>
      <c r="AN14184" s="22"/>
    </row>
    <row r="14185" spans="37:40">
      <c r="AK14185" s="22"/>
      <c r="AL14185" s="22"/>
      <c r="AM14185" s="22"/>
      <c r="AN14185" s="22"/>
    </row>
    <row r="14186" spans="37:40">
      <c r="AK14186" s="22"/>
      <c r="AL14186" s="22"/>
      <c r="AM14186" s="22"/>
      <c r="AN14186" s="22"/>
    </row>
    <row r="14187" spans="37:40">
      <c r="AK14187" s="22"/>
      <c r="AL14187" s="22"/>
      <c r="AM14187" s="22"/>
      <c r="AN14187" s="22"/>
    </row>
    <row r="14188" spans="37:40">
      <c r="AK14188" s="22"/>
      <c r="AL14188" s="22"/>
      <c r="AM14188" s="22"/>
      <c r="AN14188" s="22"/>
    </row>
    <row r="14189" spans="37:40">
      <c r="AK14189" s="22"/>
      <c r="AL14189" s="22"/>
      <c r="AM14189" s="22"/>
      <c r="AN14189" s="22"/>
    </row>
    <row r="14190" spans="37:40">
      <c r="AK14190" s="22"/>
      <c r="AL14190" s="22"/>
      <c r="AM14190" s="22"/>
      <c r="AN14190" s="22"/>
    </row>
    <row r="14191" spans="37:40">
      <c r="AK14191" s="22"/>
      <c r="AL14191" s="22"/>
      <c r="AM14191" s="22"/>
      <c r="AN14191" s="22"/>
    </row>
    <row r="14192" spans="37:40">
      <c r="AK14192" s="22"/>
      <c r="AL14192" s="22"/>
      <c r="AM14192" s="22"/>
      <c r="AN14192" s="22"/>
    </row>
    <row r="14193" spans="37:40">
      <c r="AK14193" s="22"/>
      <c r="AL14193" s="22"/>
      <c r="AM14193" s="22"/>
      <c r="AN14193" s="22"/>
    </row>
    <row r="14194" spans="37:40">
      <c r="AK14194" s="22"/>
      <c r="AL14194" s="22"/>
      <c r="AM14194" s="22"/>
      <c r="AN14194" s="22"/>
    </row>
    <row r="14195" spans="37:40">
      <c r="AK14195" s="22"/>
      <c r="AL14195" s="22"/>
      <c r="AM14195" s="22"/>
      <c r="AN14195" s="22"/>
    </row>
    <row r="14196" spans="37:40">
      <c r="AK14196" s="22"/>
      <c r="AL14196" s="22"/>
      <c r="AM14196" s="22"/>
      <c r="AN14196" s="22"/>
    </row>
    <row r="14197" spans="37:40">
      <c r="AK14197" s="22"/>
      <c r="AL14197" s="22"/>
      <c r="AM14197" s="22"/>
      <c r="AN14197" s="22"/>
    </row>
    <row r="14198" spans="37:40">
      <c r="AK14198" s="22"/>
      <c r="AL14198" s="22"/>
      <c r="AM14198" s="22"/>
      <c r="AN14198" s="22"/>
    </row>
    <row r="14199" spans="37:40">
      <c r="AK14199" s="22"/>
      <c r="AL14199" s="22"/>
      <c r="AM14199" s="22"/>
      <c r="AN14199" s="22"/>
    </row>
    <row r="14200" spans="37:40">
      <c r="AK14200" s="22"/>
      <c r="AL14200" s="22"/>
      <c r="AM14200" s="22"/>
      <c r="AN14200" s="22"/>
    </row>
    <row r="14201" spans="37:40">
      <c r="AK14201" s="22"/>
      <c r="AL14201" s="22"/>
      <c r="AM14201" s="22"/>
      <c r="AN14201" s="22"/>
    </row>
    <row r="14202" spans="37:40">
      <c r="AK14202" s="22"/>
      <c r="AL14202" s="22"/>
      <c r="AM14202" s="22"/>
      <c r="AN14202" s="22"/>
    </row>
    <row r="14203" spans="37:40">
      <c r="AK14203" s="22"/>
      <c r="AL14203" s="22"/>
      <c r="AM14203" s="22"/>
      <c r="AN14203" s="22"/>
    </row>
    <row r="14204" spans="37:40">
      <c r="AK14204" s="22"/>
      <c r="AL14204" s="22"/>
      <c r="AM14204" s="22"/>
      <c r="AN14204" s="22"/>
    </row>
    <row r="14205" spans="37:40">
      <c r="AK14205" s="22"/>
      <c r="AL14205" s="22"/>
      <c r="AM14205" s="22"/>
      <c r="AN14205" s="22"/>
    </row>
    <row r="14206" spans="37:40">
      <c r="AK14206" s="22"/>
      <c r="AL14206" s="22"/>
      <c r="AM14206" s="22"/>
      <c r="AN14206" s="22"/>
    </row>
    <row r="14207" spans="37:40">
      <c r="AK14207" s="22"/>
      <c r="AL14207" s="22"/>
      <c r="AM14207" s="22"/>
      <c r="AN14207" s="22"/>
    </row>
    <row r="14208" spans="37:40">
      <c r="AK14208" s="22"/>
      <c r="AL14208" s="22"/>
      <c r="AM14208" s="22"/>
      <c r="AN14208" s="22"/>
    </row>
    <row r="14209" spans="37:40">
      <c r="AK14209" s="22"/>
      <c r="AL14209" s="22"/>
      <c r="AM14209" s="22"/>
      <c r="AN14209" s="22"/>
    </row>
    <row r="14210" spans="37:40">
      <c r="AK14210" s="22"/>
      <c r="AL14210" s="22"/>
      <c r="AM14210" s="22"/>
      <c r="AN14210" s="22"/>
    </row>
    <row r="14211" spans="37:40">
      <c r="AK14211" s="22"/>
      <c r="AL14211" s="22"/>
      <c r="AM14211" s="22"/>
      <c r="AN14211" s="22"/>
    </row>
    <row r="14212" spans="37:40">
      <c r="AK14212" s="22"/>
      <c r="AL14212" s="22"/>
      <c r="AM14212" s="22"/>
      <c r="AN14212" s="22"/>
    </row>
    <row r="14213" spans="37:40">
      <c r="AK14213" s="22"/>
      <c r="AL14213" s="22"/>
      <c r="AM14213" s="22"/>
      <c r="AN14213" s="22"/>
    </row>
    <row r="14214" spans="37:40">
      <c r="AK14214" s="22"/>
      <c r="AL14214" s="22"/>
      <c r="AM14214" s="22"/>
      <c r="AN14214" s="22"/>
    </row>
    <row r="14215" spans="37:40">
      <c r="AK14215" s="22"/>
      <c r="AL14215" s="22"/>
      <c r="AM14215" s="22"/>
      <c r="AN14215" s="22"/>
    </row>
    <row r="14216" spans="37:40">
      <c r="AK14216" s="22"/>
      <c r="AL14216" s="22"/>
      <c r="AM14216" s="22"/>
      <c r="AN14216" s="22"/>
    </row>
    <row r="14217" spans="37:40">
      <c r="AK14217" s="22"/>
      <c r="AL14217" s="22"/>
      <c r="AM14217" s="22"/>
      <c r="AN14217" s="22"/>
    </row>
    <row r="14218" spans="37:40">
      <c r="AK14218" s="22"/>
      <c r="AL14218" s="22"/>
      <c r="AM14218" s="22"/>
      <c r="AN14218" s="22"/>
    </row>
    <row r="14219" spans="37:40">
      <c r="AK14219" s="22"/>
      <c r="AL14219" s="22"/>
      <c r="AM14219" s="22"/>
      <c r="AN14219" s="22"/>
    </row>
    <row r="14220" spans="37:40">
      <c r="AK14220" s="22"/>
      <c r="AL14220" s="22"/>
      <c r="AM14220" s="22"/>
      <c r="AN14220" s="22"/>
    </row>
    <row r="14221" spans="37:40">
      <c r="AK14221" s="22"/>
      <c r="AL14221" s="22"/>
      <c r="AM14221" s="22"/>
      <c r="AN14221" s="22"/>
    </row>
    <row r="14222" spans="37:40">
      <c r="AK14222" s="22"/>
      <c r="AL14222" s="22"/>
      <c r="AM14222" s="22"/>
      <c r="AN14222" s="22"/>
    </row>
    <row r="14223" spans="37:40">
      <c r="AK14223" s="22"/>
      <c r="AL14223" s="22"/>
      <c r="AM14223" s="22"/>
      <c r="AN14223" s="22"/>
    </row>
    <row r="14224" spans="37:40">
      <c r="AK14224" s="22"/>
      <c r="AL14224" s="22"/>
      <c r="AM14224" s="22"/>
      <c r="AN14224" s="22"/>
    </row>
    <row r="14225" spans="37:40">
      <c r="AK14225" s="22"/>
      <c r="AL14225" s="22"/>
      <c r="AM14225" s="22"/>
      <c r="AN14225" s="22"/>
    </row>
    <row r="14226" spans="37:40">
      <c r="AK14226" s="22"/>
      <c r="AL14226" s="22"/>
      <c r="AM14226" s="22"/>
      <c r="AN14226" s="22"/>
    </row>
    <row r="14227" spans="37:40">
      <c r="AK14227" s="22"/>
      <c r="AL14227" s="22"/>
      <c r="AM14227" s="22"/>
      <c r="AN14227" s="22"/>
    </row>
    <row r="14228" spans="37:40">
      <c r="AK14228" s="22"/>
      <c r="AL14228" s="22"/>
      <c r="AM14228" s="22"/>
      <c r="AN14228" s="22"/>
    </row>
    <row r="14229" spans="37:40">
      <c r="AK14229" s="22"/>
      <c r="AL14229" s="22"/>
      <c r="AM14229" s="22"/>
      <c r="AN14229" s="22"/>
    </row>
    <row r="14230" spans="37:40">
      <c r="AK14230" s="22"/>
      <c r="AL14230" s="22"/>
      <c r="AM14230" s="22"/>
      <c r="AN14230" s="22"/>
    </row>
    <row r="14231" spans="37:40">
      <c r="AK14231" s="22"/>
      <c r="AL14231" s="22"/>
      <c r="AM14231" s="22"/>
      <c r="AN14231" s="22"/>
    </row>
    <row r="14232" spans="37:40">
      <c r="AK14232" s="22"/>
      <c r="AL14232" s="22"/>
      <c r="AM14232" s="22"/>
      <c r="AN14232" s="22"/>
    </row>
    <row r="14233" spans="37:40">
      <c r="AK14233" s="22"/>
      <c r="AL14233" s="22"/>
      <c r="AM14233" s="22"/>
      <c r="AN14233" s="22"/>
    </row>
    <row r="14234" spans="37:40">
      <c r="AK14234" s="22"/>
      <c r="AL14234" s="22"/>
      <c r="AM14234" s="22"/>
      <c r="AN14234" s="22"/>
    </row>
    <row r="14235" spans="37:40">
      <c r="AK14235" s="22"/>
      <c r="AL14235" s="22"/>
      <c r="AM14235" s="22"/>
      <c r="AN14235" s="22"/>
    </row>
    <row r="14236" spans="37:40">
      <c r="AK14236" s="22"/>
      <c r="AL14236" s="22"/>
      <c r="AM14236" s="22"/>
      <c r="AN14236" s="22"/>
    </row>
    <row r="14237" spans="37:40">
      <c r="AK14237" s="22"/>
      <c r="AL14237" s="22"/>
      <c r="AM14237" s="22"/>
      <c r="AN14237" s="22"/>
    </row>
    <row r="14238" spans="37:40">
      <c r="AK14238" s="22"/>
      <c r="AL14238" s="22"/>
      <c r="AM14238" s="22"/>
      <c r="AN14238" s="22"/>
    </row>
    <row r="14239" spans="37:40">
      <c r="AK14239" s="22"/>
      <c r="AL14239" s="22"/>
      <c r="AM14239" s="22"/>
      <c r="AN14239" s="22"/>
    </row>
    <row r="14240" spans="37:40">
      <c r="AK14240" s="22"/>
      <c r="AL14240" s="22"/>
      <c r="AM14240" s="22"/>
      <c r="AN14240" s="22"/>
    </row>
    <row r="14241" spans="37:40">
      <c r="AK14241" s="22"/>
      <c r="AL14241" s="22"/>
      <c r="AM14241" s="22"/>
      <c r="AN14241" s="22"/>
    </row>
    <row r="14242" spans="37:40">
      <c r="AK14242" s="22"/>
      <c r="AL14242" s="22"/>
      <c r="AM14242" s="22"/>
      <c r="AN14242" s="22"/>
    </row>
    <row r="14243" spans="37:40">
      <c r="AK14243" s="22"/>
      <c r="AL14243" s="22"/>
      <c r="AM14243" s="22"/>
      <c r="AN14243" s="22"/>
    </row>
    <row r="14244" spans="37:40">
      <c r="AK14244" s="22"/>
      <c r="AL14244" s="22"/>
      <c r="AM14244" s="22"/>
      <c r="AN14244" s="22"/>
    </row>
    <row r="14245" spans="37:40">
      <c r="AK14245" s="22"/>
      <c r="AL14245" s="22"/>
      <c r="AM14245" s="22"/>
      <c r="AN14245" s="22"/>
    </row>
    <row r="14246" spans="37:40">
      <c r="AK14246" s="22"/>
      <c r="AL14246" s="22"/>
      <c r="AM14246" s="22"/>
      <c r="AN14246" s="22"/>
    </row>
    <row r="14247" spans="37:40">
      <c r="AK14247" s="22"/>
      <c r="AL14247" s="22"/>
      <c r="AM14247" s="22"/>
      <c r="AN14247" s="22"/>
    </row>
    <row r="14248" spans="37:40">
      <c r="AK14248" s="22"/>
      <c r="AL14248" s="22"/>
      <c r="AM14248" s="22"/>
      <c r="AN14248" s="22"/>
    </row>
    <row r="14249" spans="37:40">
      <c r="AK14249" s="22"/>
      <c r="AL14249" s="22"/>
      <c r="AM14249" s="22"/>
      <c r="AN14249" s="22"/>
    </row>
    <row r="14250" spans="37:40">
      <c r="AK14250" s="22"/>
      <c r="AL14250" s="22"/>
      <c r="AM14250" s="22"/>
      <c r="AN14250" s="22"/>
    </row>
    <row r="14251" spans="37:40">
      <c r="AK14251" s="22"/>
      <c r="AL14251" s="22"/>
      <c r="AM14251" s="22"/>
      <c r="AN14251" s="22"/>
    </row>
    <row r="14252" spans="37:40">
      <c r="AK14252" s="22"/>
      <c r="AL14252" s="22"/>
      <c r="AM14252" s="22"/>
      <c r="AN14252" s="22"/>
    </row>
    <row r="14253" spans="37:40">
      <c r="AK14253" s="22"/>
      <c r="AL14253" s="22"/>
      <c r="AM14253" s="22"/>
      <c r="AN14253" s="22"/>
    </row>
    <row r="14254" spans="37:40">
      <c r="AK14254" s="22"/>
      <c r="AL14254" s="22"/>
      <c r="AM14254" s="22"/>
      <c r="AN14254" s="22"/>
    </row>
    <row r="14255" spans="37:40">
      <c r="AK14255" s="22"/>
      <c r="AL14255" s="22"/>
      <c r="AM14255" s="22"/>
      <c r="AN14255" s="22"/>
    </row>
    <row r="14256" spans="37:40">
      <c r="AK14256" s="22"/>
      <c r="AL14256" s="22"/>
      <c r="AM14256" s="22"/>
      <c r="AN14256" s="22"/>
    </row>
    <row r="14257" spans="37:40">
      <c r="AK14257" s="22"/>
      <c r="AL14257" s="22"/>
      <c r="AM14257" s="22"/>
      <c r="AN14257" s="22"/>
    </row>
    <row r="14258" spans="37:40">
      <c r="AK14258" s="22"/>
      <c r="AL14258" s="22"/>
      <c r="AM14258" s="22"/>
      <c r="AN14258" s="22"/>
    </row>
    <row r="14259" spans="37:40">
      <c r="AK14259" s="22"/>
      <c r="AL14259" s="22"/>
      <c r="AM14259" s="22"/>
      <c r="AN14259" s="22"/>
    </row>
    <row r="14260" spans="37:40">
      <c r="AK14260" s="22"/>
      <c r="AL14260" s="22"/>
      <c r="AM14260" s="22"/>
      <c r="AN14260" s="22"/>
    </row>
    <row r="14261" spans="37:40">
      <c r="AK14261" s="22"/>
      <c r="AL14261" s="22"/>
      <c r="AM14261" s="22"/>
      <c r="AN14261" s="22"/>
    </row>
    <row r="14262" spans="37:40">
      <c r="AK14262" s="22"/>
      <c r="AL14262" s="22"/>
      <c r="AM14262" s="22"/>
      <c r="AN14262" s="22"/>
    </row>
    <row r="14263" spans="37:40">
      <c r="AK14263" s="22"/>
      <c r="AL14263" s="22"/>
      <c r="AM14263" s="22"/>
      <c r="AN14263" s="22"/>
    </row>
    <row r="14264" spans="37:40">
      <c r="AK14264" s="22"/>
      <c r="AL14264" s="22"/>
      <c r="AM14264" s="22"/>
      <c r="AN14264" s="22"/>
    </row>
    <row r="14265" spans="37:40">
      <c r="AK14265" s="22"/>
      <c r="AL14265" s="22"/>
      <c r="AM14265" s="22"/>
      <c r="AN14265" s="22"/>
    </row>
    <row r="14266" spans="37:40">
      <c r="AK14266" s="22"/>
      <c r="AL14266" s="22"/>
      <c r="AM14266" s="22"/>
      <c r="AN14266" s="22"/>
    </row>
    <row r="14267" spans="37:40">
      <c r="AK14267" s="22"/>
      <c r="AL14267" s="22"/>
      <c r="AM14267" s="22"/>
      <c r="AN14267" s="22"/>
    </row>
    <row r="14268" spans="37:40">
      <c r="AK14268" s="22"/>
      <c r="AL14268" s="22"/>
      <c r="AM14268" s="22"/>
      <c r="AN14268" s="22"/>
    </row>
    <row r="14269" spans="37:40">
      <c r="AK14269" s="22"/>
      <c r="AL14269" s="22"/>
      <c r="AM14269" s="22"/>
      <c r="AN14269" s="22"/>
    </row>
    <row r="14270" spans="37:40">
      <c r="AK14270" s="22"/>
      <c r="AL14270" s="22"/>
      <c r="AM14270" s="22"/>
      <c r="AN14270" s="22"/>
    </row>
    <row r="14271" spans="37:40">
      <c r="AK14271" s="22"/>
      <c r="AL14271" s="22"/>
      <c r="AM14271" s="22"/>
      <c r="AN14271" s="22"/>
    </row>
    <row r="14272" spans="37:40">
      <c r="AK14272" s="22"/>
      <c r="AL14272" s="22"/>
      <c r="AM14272" s="22"/>
      <c r="AN14272" s="22"/>
    </row>
    <row r="14273" spans="37:40">
      <c r="AK14273" s="22"/>
      <c r="AL14273" s="22"/>
      <c r="AM14273" s="22"/>
      <c r="AN14273" s="22"/>
    </row>
    <row r="14274" spans="37:40">
      <c r="AK14274" s="22"/>
      <c r="AL14274" s="22"/>
      <c r="AM14274" s="22"/>
      <c r="AN14274" s="22"/>
    </row>
    <row r="14275" spans="37:40">
      <c r="AK14275" s="22"/>
      <c r="AL14275" s="22"/>
      <c r="AM14275" s="22"/>
      <c r="AN14275" s="22"/>
    </row>
    <row r="14276" spans="37:40">
      <c r="AK14276" s="22"/>
      <c r="AL14276" s="22"/>
      <c r="AM14276" s="22"/>
      <c r="AN14276" s="22"/>
    </row>
    <row r="14277" spans="37:40">
      <c r="AK14277" s="22"/>
      <c r="AL14277" s="22"/>
      <c r="AM14277" s="22"/>
      <c r="AN14277" s="22"/>
    </row>
    <row r="14278" spans="37:40">
      <c r="AK14278" s="22"/>
      <c r="AL14278" s="22"/>
      <c r="AM14278" s="22"/>
      <c r="AN14278" s="22"/>
    </row>
    <row r="14279" spans="37:40">
      <c r="AK14279" s="22"/>
      <c r="AL14279" s="22"/>
      <c r="AM14279" s="22"/>
      <c r="AN14279" s="22"/>
    </row>
    <row r="14280" spans="37:40">
      <c r="AK14280" s="22"/>
      <c r="AL14280" s="22"/>
      <c r="AM14280" s="22"/>
      <c r="AN14280" s="22"/>
    </row>
    <row r="14281" spans="37:40">
      <c r="AK14281" s="22"/>
      <c r="AL14281" s="22"/>
      <c r="AM14281" s="22"/>
      <c r="AN14281" s="22"/>
    </row>
    <row r="14282" spans="37:40">
      <c r="AK14282" s="22"/>
      <c r="AL14282" s="22"/>
      <c r="AM14282" s="22"/>
      <c r="AN14282" s="22"/>
    </row>
    <row r="14283" spans="37:40">
      <c r="AK14283" s="22"/>
      <c r="AL14283" s="22"/>
      <c r="AM14283" s="22"/>
      <c r="AN14283" s="22"/>
    </row>
    <row r="14284" spans="37:40">
      <c r="AK14284" s="22"/>
      <c r="AL14284" s="22"/>
      <c r="AM14284" s="22"/>
      <c r="AN14284" s="22"/>
    </row>
    <row r="14285" spans="37:40">
      <c r="AK14285" s="22"/>
      <c r="AL14285" s="22"/>
      <c r="AM14285" s="22"/>
      <c r="AN14285" s="22"/>
    </row>
    <row r="14286" spans="37:40">
      <c r="AK14286" s="22"/>
      <c r="AL14286" s="22"/>
      <c r="AM14286" s="22"/>
      <c r="AN14286" s="22"/>
    </row>
    <row r="14287" spans="37:40">
      <c r="AK14287" s="22"/>
      <c r="AL14287" s="22"/>
      <c r="AM14287" s="22"/>
      <c r="AN14287" s="22"/>
    </row>
    <row r="14288" spans="37:40">
      <c r="AK14288" s="22"/>
      <c r="AL14288" s="22"/>
      <c r="AM14288" s="22"/>
      <c r="AN14288" s="22"/>
    </row>
    <row r="14289" spans="37:40">
      <c r="AK14289" s="22"/>
      <c r="AL14289" s="22"/>
      <c r="AM14289" s="22"/>
      <c r="AN14289" s="22"/>
    </row>
    <row r="14290" spans="37:40">
      <c r="AK14290" s="22"/>
      <c r="AL14290" s="22"/>
      <c r="AM14290" s="22"/>
      <c r="AN14290" s="22"/>
    </row>
    <row r="14291" spans="37:40">
      <c r="AK14291" s="22"/>
      <c r="AL14291" s="22"/>
      <c r="AM14291" s="22"/>
      <c r="AN14291" s="22"/>
    </row>
    <row r="14292" spans="37:40">
      <c r="AK14292" s="22"/>
      <c r="AL14292" s="22"/>
      <c r="AM14292" s="22"/>
      <c r="AN14292" s="22"/>
    </row>
    <row r="14293" spans="37:40">
      <c r="AK14293" s="22"/>
      <c r="AL14293" s="22"/>
      <c r="AM14293" s="22"/>
      <c r="AN14293" s="22"/>
    </row>
    <row r="14294" spans="37:40">
      <c r="AK14294" s="22"/>
      <c r="AL14294" s="22"/>
      <c r="AM14294" s="22"/>
      <c r="AN14294" s="22"/>
    </row>
    <row r="14295" spans="37:40">
      <c r="AK14295" s="22"/>
      <c r="AL14295" s="22"/>
      <c r="AM14295" s="22"/>
      <c r="AN14295" s="22"/>
    </row>
    <row r="14296" spans="37:40">
      <c r="AK14296" s="22"/>
      <c r="AL14296" s="22"/>
      <c r="AM14296" s="22"/>
      <c r="AN14296" s="22"/>
    </row>
    <row r="14297" spans="37:40">
      <c r="AK14297" s="22"/>
      <c r="AL14297" s="22"/>
      <c r="AM14297" s="22"/>
      <c r="AN14297" s="22"/>
    </row>
    <row r="14298" spans="37:40">
      <c r="AK14298" s="22"/>
      <c r="AL14298" s="22"/>
      <c r="AM14298" s="22"/>
      <c r="AN14298" s="22"/>
    </row>
    <row r="14299" spans="37:40">
      <c r="AK14299" s="22"/>
      <c r="AL14299" s="22"/>
      <c r="AM14299" s="22"/>
      <c r="AN14299" s="22"/>
    </row>
    <row r="14300" spans="37:40">
      <c r="AK14300" s="22"/>
      <c r="AL14300" s="22"/>
      <c r="AM14300" s="22"/>
      <c r="AN14300" s="22"/>
    </row>
    <row r="14301" spans="37:40">
      <c r="AK14301" s="22"/>
      <c r="AL14301" s="22"/>
      <c r="AM14301" s="22"/>
      <c r="AN14301" s="22"/>
    </row>
    <row r="14302" spans="37:40">
      <c r="AK14302" s="22"/>
      <c r="AL14302" s="22"/>
      <c r="AM14302" s="22"/>
      <c r="AN14302" s="22"/>
    </row>
    <row r="14303" spans="37:40">
      <c r="AK14303" s="22"/>
      <c r="AL14303" s="22"/>
      <c r="AM14303" s="22"/>
      <c r="AN14303" s="22"/>
    </row>
    <row r="14304" spans="37:40">
      <c r="AK14304" s="22"/>
      <c r="AL14304" s="22"/>
      <c r="AM14304" s="22"/>
      <c r="AN14304" s="22"/>
    </row>
    <row r="14305" spans="37:40">
      <c r="AK14305" s="22"/>
      <c r="AL14305" s="22"/>
      <c r="AM14305" s="22"/>
      <c r="AN14305" s="22"/>
    </row>
    <row r="14306" spans="37:40">
      <c r="AK14306" s="22"/>
      <c r="AL14306" s="22"/>
      <c r="AM14306" s="22"/>
      <c r="AN14306" s="22"/>
    </row>
    <row r="14307" spans="37:40">
      <c r="AK14307" s="22"/>
      <c r="AL14307" s="22"/>
      <c r="AM14307" s="22"/>
      <c r="AN14307" s="22"/>
    </row>
    <row r="14308" spans="37:40">
      <c r="AK14308" s="22"/>
      <c r="AL14308" s="22"/>
      <c r="AM14308" s="22"/>
      <c r="AN14308" s="22"/>
    </row>
    <row r="14309" spans="37:40">
      <c r="AK14309" s="22"/>
      <c r="AL14309" s="22"/>
      <c r="AM14309" s="22"/>
      <c r="AN14309" s="22"/>
    </row>
    <row r="14310" spans="37:40">
      <c r="AK14310" s="22"/>
      <c r="AL14310" s="22"/>
      <c r="AM14310" s="22"/>
      <c r="AN14310" s="22"/>
    </row>
    <row r="14311" spans="37:40">
      <c r="AK14311" s="22"/>
      <c r="AL14311" s="22"/>
      <c r="AM14311" s="22"/>
      <c r="AN14311" s="22"/>
    </row>
    <row r="14312" spans="37:40">
      <c r="AK14312" s="22"/>
      <c r="AL14312" s="22"/>
      <c r="AM14312" s="22"/>
      <c r="AN14312" s="22"/>
    </row>
    <row r="14313" spans="37:40">
      <c r="AK14313" s="22"/>
      <c r="AL14313" s="22"/>
      <c r="AM14313" s="22"/>
      <c r="AN14313" s="22"/>
    </row>
    <row r="14314" spans="37:40">
      <c r="AK14314" s="22"/>
      <c r="AL14314" s="22"/>
      <c r="AM14314" s="22"/>
      <c r="AN14314" s="22"/>
    </row>
    <row r="14315" spans="37:40">
      <c r="AK14315" s="22"/>
      <c r="AL14315" s="22"/>
      <c r="AM14315" s="22"/>
      <c r="AN14315" s="22"/>
    </row>
    <row r="14316" spans="37:40">
      <c r="AK14316" s="22"/>
      <c r="AL14316" s="22"/>
      <c r="AM14316" s="22"/>
      <c r="AN14316" s="22"/>
    </row>
    <row r="14317" spans="37:40">
      <c r="AK14317" s="22"/>
      <c r="AL14317" s="22"/>
      <c r="AM14317" s="22"/>
      <c r="AN14317" s="22"/>
    </row>
    <row r="14318" spans="37:40">
      <c r="AK14318" s="22"/>
      <c r="AL14318" s="22"/>
      <c r="AM14318" s="22"/>
      <c r="AN14318" s="22"/>
    </row>
    <row r="14319" spans="37:40">
      <c r="AK14319" s="22"/>
      <c r="AL14319" s="22"/>
      <c r="AM14319" s="22"/>
      <c r="AN14319" s="22"/>
    </row>
    <row r="14320" spans="37:40">
      <c r="AK14320" s="22"/>
      <c r="AL14320" s="22"/>
      <c r="AM14320" s="22"/>
      <c r="AN14320" s="22"/>
    </row>
    <row r="14321" spans="37:40">
      <c r="AK14321" s="22"/>
      <c r="AL14321" s="22"/>
      <c r="AM14321" s="22"/>
      <c r="AN14321" s="22"/>
    </row>
    <row r="14322" spans="37:40">
      <c r="AK14322" s="22"/>
      <c r="AL14322" s="22"/>
      <c r="AM14322" s="22"/>
      <c r="AN14322" s="22"/>
    </row>
    <row r="14323" spans="37:40">
      <c r="AK14323" s="22"/>
      <c r="AL14323" s="22"/>
      <c r="AM14323" s="22"/>
      <c r="AN14323" s="22"/>
    </row>
    <row r="14324" spans="37:40">
      <c r="AK14324" s="22"/>
      <c r="AL14324" s="22"/>
      <c r="AM14324" s="22"/>
      <c r="AN14324" s="22"/>
    </row>
    <row r="14325" spans="37:40">
      <c r="AK14325" s="22"/>
      <c r="AL14325" s="22"/>
      <c r="AM14325" s="22"/>
      <c r="AN14325" s="22"/>
    </row>
    <row r="14326" spans="37:40">
      <c r="AK14326" s="22"/>
      <c r="AL14326" s="22"/>
      <c r="AM14326" s="22"/>
      <c r="AN14326" s="22"/>
    </row>
    <row r="14327" spans="37:40">
      <c r="AK14327" s="22"/>
      <c r="AL14327" s="22"/>
      <c r="AM14327" s="22"/>
      <c r="AN14327" s="22"/>
    </row>
    <row r="14328" spans="37:40">
      <c r="AK14328" s="22"/>
      <c r="AL14328" s="22"/>
      <c r="AM14328" s="22"/>
      <c r="AN14328" s="22"/>
    </row>
    <row r="14329" spans="37:40">
      <c r="AK14329" s="22"/>
      <c r="AL14329" s="22"/>
      <c r="AM14329" s="22"/>
      <c r="AN14329" s="22"/>
    </row>
    <row r="14330" spans="37:40">
      <c r="AK14330" s="22"/>
      <c r="AL14330" s="22"/>
      <c r="AM14330" s="22"/>
      <c r="AN14330" s="22"/>
    </row>
    <row r="14331" spans="37:40">
      <c r="AK14331" s="22"/>
      <c r="AL14331" s="22"/>
      <c r="AM14331" s="22"/>
      <c r="AN14331" s="22"/>
    </row>
    <row r="14332" spans="37:40">
      <c r="AK14332" s="22"/>
      <c r="AL14332" s="22"/>
      <c r="AM14332" s="22"/>
      <c r="AN14332" s="22"/>
    </row>
    <row r="14333" spans="37:40">
      <c r="AK14333" s="22"/>
      <c r="AL14333" s="22"/>
      <c r="AM14333" s="22"/>
      <c r="AN14333" s="22"/>
    </row>
    <row r="14334" spans="37:40">
      <c r="AK14334" s="22"/>
      <c r="AL14334" s="22"/>
      <c r="AM14334" s="22"/>
      <c r="AN14334" s="22"/>
    </row>
    <row r="14335" spans="37:40">
      <c r="AK14335" s="22"/>
      <c r="AL14335" s="22"/>
      <c r="AM14335" s="22"/>
      <c r="AN14335" s="22"/>
    </row>
    <row r="14336" spans="37:40">
      <c r="AK14336" s="22"/>
      <c r="AL14336" s="22"/>
      <c r="AM14336" s="22"/>
      <c r="AN14336" s="22"/>
    </row>
    <row r="14337" spans="37:40">
      <c r="AK14337" s="22"/>
      <c r="AL14337" s="22"/>
      <c r="AM14337" s="22"/>
      <c r="AN14337" s="22"/>
    </row>
    <row r="14338" spans="37:40">
      <c r="AK14338" s="22"/>
      <c r="AL14338" s="22"/>
      <c r="AM14338" s="22"/>
      <c r="AN14338" s="22"/>
    </row>
    <row r="14339" spans="37:40">
      <c r="AK14339" s="22"/>
      <c r="AL14339" s="22"/>
      <c r="AM14339" s="22"/>
      <c r="AN14339" s="22"/>
    </row>
    <row r="14340" spans="37:40">
      <c r="AK14340" s="22"/>
      <c r="AL14340" s="22"/>
      <c r="AM14340" s="22"/>
      <c r="AN14340" s="22"/>
    </row>
    <row r="14341" spans="37:40">
      <c r="AK14341" s="22"/>
      <c r="AL14341" s="22"/>
      <c r="AM14341" s="22"/>
      <c r="AN14341" s="22"/>
    </row>
    <row r="14342" spans="37:40">
      <c r="AK14342" s="22"/>
      <c r="AL14342" s="22"/>
      <c r="AM14342" s="22"/>
      <c r="AN14342" s="22"/>
    </row>
    <row r="14343" spans="37:40">
      <c r="AK14343" s="22"/>
      <c r="AL14343" s="22"/>
      <c r="AM14343" s="22"/>
      <c r="AN14343" s="22"/>
    </row>
    <row r="14344" spans="37:40">
      <c r="AK14344" s="22"/>
      <c r="AL14344" s="22"/>
      <c r="AM14344" s="22"/>
      <c r="AN14344" s="22"/>
    </row>
    <row r="14345" spans="37:40">
      <c r="AK14345" s="22"/>
      <c r="AL14345" s="22"/>
      <c r="AM14345" s="22"/>
      <c r="AN14345" s="22"/>
    </row>
    <row r="14346" spans="37:40">
      <c r="AK14346" s="22"/>
      <c r="AL14346" s="22"/>
      <c r="AM14346" s="22"/>
      <c r="AN14346" s="22"/>
    </row>
    <row r="14347" spans="37:40">
      <c r="AK14347" s="22"/>
      <c r="AL14347" s="22"/>
      <c r="AM14347" s="22"/>
      <c r="AN14347" s="22"/>
    </row>
    <row r="14348" spans="37:40">
      <c r="AK14348" s="22"/>
      <c r="AL14348" s="22"/>
      <c r="AM14348" s="22"/>
      <c r="AN14348" s="22"/>
    </row>
    <row r="14349" spans="37:40">
      <c r="AK14349" s="22"/>
      <c r="AL14349" s="22"/>
      <c r="AM14349" s="22"/>
      <c r="AN14349" s="22"/>
    </row>
    <row r="14350" spans="37:40">
      <c r="AK14350" s="22"/>
      <c r="AL14350" s="22"/>
      <c r="AM14350" s="22"/>
      <c r="AN14350" s="22"/>
    </row>
    <row r="14351" spans="37:40">
      <c r="AK14351" s="22"/>
      <c r="AL14351" s="22"/>
      <c r="AM14351" s="22"/>
      <c r="AN14351" s="22"/>
    </row>
    <row r="14352" spans="37:40">
      <c r="AK14352" s="22"/>
      <c r="AL14352" s="22"/>
      <c r="AM14352" s="22"/>
      <c r="AN14352" s="22"/>
    </row>
    <row r="14353" spans="37:40">
      <c r="AK14353" s="22"/>
      <c r="AL14353" s="22"/>
      <c r="AM14353" s="22"/>
      <c r="AN14353" s="22"/>
    </row>
    <row r="14354" spans="37:40">
      <c r="AK14354" s="22"/>
      <c r="AL14354" s="22"/>
      <c r="AM14354" s="22"/>
      <c r="AN14354" s="22"/>
    </row>
    <row r="14355" spans="37:40">
      <c r="AK14355" s="22"/>
      <c r="AL14355" s="22"/>
      <c r="AM14355" s="22"/>
      <c r="AN14355" s="22"/>
    </row>
    <row r="14356" spans="37:40">
      <c r="AK14356" s="22"/>
      <c r="AL14356" s="22"/>
      <c r="AM14356" s="22"/>
      <c r="AN14356" s="22"/>
    </row>
    <row r="14357" spans="37:40">
      <c r="AK14357" s="22"/>
      <c r="AL14357" s="22"/>
      <c r="AM14357" s="22"/>
      <c r="AN14357" s="22"/>
    </row>
    <row r="14358" spans="37:40">
      <c r="AK14358" s="22"/>
      <c r="AL14358" s="22"/>
      <c r="AM14358" s="22"/>
      <c r="AN14358" s="22"/>
    </row>
    <row r="14359" spans="37:40">
      <c r="AK14359" s="22"/>
      <c r="AL14359" s="22"/>
      <c r="AM14359" s="22"/>
      <c r="AN14359" s="22"/>
    </row>
    <row r="14360" spans="37:40">
      <c r="AK14360" s="22"/>
      <c r="AL14360" s="22"/>
      <c r="AM14360" s="22"/>
      <c r="AN14360" s="22"/>
    </row>
    <row r="14361" spans="37:40">
      <c r="AK14361" s="22"/>
      <c r="AL14361" s="22"/>
      <c r="AM14361" s="22"/>
      <c r="AN14361" s="22"/>
    </row>
    <row r="14362" spans="37:40">
      <c r="AK14362" s="22"/>
      <c r="AL14362" s="22"/>
      <c r="AM14362" s="22"/>
      <c r="AN14362" s="22"/>
    </row>
    <row r="14363" spans="37:40">
      <c r="AK14363" s="22"/>
      <c r="AL14363" s="22"/>
      <c r="AM14363" s="22"/>
      <c r="AN14363" s="22"/>
    </row>
    <row r="14364" spans="37:40">
      <c r="AK14364" s="22"/>
      <c r="AL14364" s="22"/>
      <c r="AM14364" s="22"/>
      <c r="AN14364" s="22"/>
    </row>
    <row r="14365" spans="37:40">
      <c r="AK14365" s="22"/>
      <c r="AL14365" s="22"/>
      <c r="AM14365" s="22"/>
      <c r="AN14365" s="22"/>
    </row>
    <row r="14366" spans="37:40">
      <c r="AK14366" s="22"/>
      <c r="AL14366" s="22"/>
      <c r="AM14366" s="22"/>
      <c r="AN14366" s="22"/>
    </row>
    <row r="14367" spans="37:40">
      <c r="AK14367" s="22"/>
      <c r="AL14367" s="22"/>
      <c r="AM14367" s="22"/>
      <c r="AN14367" s="22"/>
    </row>
    <row r="14368" spans="37:40">
      <c r="AK14368" s="22"/>
      <c r="AL14368" s="22"/>
      <c r="AM14368" s="22"/>
      <c r="AN14368" s="22"/>
    </row>
    <row r="14369" spans="37:40">
      <c r="AK14369" s="22"/>
      <c r="AL14369" s="22"/>
      <c r="AM14369" s="22"/>
      <c r="AN14369" s="22"/>
    </row>
    <row r="14370" spans="37:40">
      <c r="AK14370" s="22"/>
      <c r="AL14370" s="22"/>
      <c r="AM14370" s="22"/>
      <c r="AN14370" s="22"/>
    </row>
    <row r="14371" spans="37:40">
      <c r="AK14371" s="22"/>
      <c r="AL14371" s="22"/>
      <c r="AM14371" s="22"/>
      <c r="AN14371" s="22"/>
    </row>
    <row r="14372" spans="37:40">
      <c r="AK14372" s="22"/>
      <c r="AL14372" s="22"/>
      <c r="AM14372" s="22"/>
      <c r="AN14372" s="22"/>
    </row>
    <row r="14373" spans="37:40">
      <c r="AK14373" s="22"/>
      <c r="AL14373" s="22"/>
      <c r="AM14373" s="22"/>
      <c r="AN14373" s="22"/>
    </row>
    <row r="14374" spans="37:40">
      <c r="AK14374" s="22"/>
      <c r="AL14374" s="22"/>
      <c r="AM14374" s="22"/>
      <c r="AN14374" s="22"/>
    </row>
    <row r="14375" spans="37:40">
      <c r="AK14375" s="22"/>
      <c r="AL14375" s="22"/>
      <c r="AM14375" s="22"/>
      <c r="AN14375" s="22"/>
    </row>
    <row r="14376" spans="37:40">
      <c r="AK14376" s="22"/>
      <c r="AL14376" s="22"/>
      <c r="AM14376" s="22"/>
      <c r="AN14376" s="22"/>
    </row>
    <row r="14377" spans="37:40">
      <c r="AK14377" s="22"/>
      <c r="AL14377" s="22"/>
      <c r="AM14377" s="22"/>
      <c r="AN14377" s="22"/>
    </row>
    <row r="14378" spans="37:40">
      <c r="AK14378" s="22"/>
      <c r="AL14378" s="22"/>
      <c r="AM14378" s="22"/>
      <c r="AN14378" s="22"/>
    </row>
    <row r="14379" spans="37:40">
      <c r="AK14379" s="22"/>
      <c r="AL14379" s="22"/>
      <c r="AM14379" s="22"/>
      <c r="AN14379" s="22"/>
    </row>
    <row r="14380" spans="37:40">
      <c r="AK14380" s="22"/>
      <c r="AL14380" s="22"/>
      <c r="AM14380" s="22"/>
      <c r="AN14380" s="22"/>
    </row>
    <row r="14381" spans="37:40">
      <c r="AK14381" s="22"/>
      <c r="AL14381" s="22"/>
      <c r="AM14381" s="22"/>
      <c r="AN14381" s="22"/>
    </row>
    <row r="14382" spans="37:40">
      <c r="AK14382" s="22"/>
      <c r="AL14382" s="22"/>
      <c r="AM14382" s="22"/>
      <c r="AN14382" s="22"/>
    </row>
    <row r="14383" spans="37:40">
      <c r="AK14383" s="22"/>
      <c r="AL14383" s="22"/>
      <c r="AM14383" s="22"/>
      <c r="AN14383" s="22"/>
    </row>
    <row r="14384" spans="37:40">
      <c r="AK14384" s="22"/>
      <c r="AL14384" s="22"/>
      <c r="AM14384" s="22"/>
      <c r="AN14384" s="22"/>
    </row>
    <row r="14385" spans="37:40">
      <c r="AK14385" s="22"/>
      <c r="AL14385" s="22"/>
      <c r="AM14385" s="22"/>
      <c r="AN14385" s="22"/>
    </row>
    <row r="14386" spans="37:40">
      <c r="AK14386" s="22"/>
      <c r="AL14386" s="22"/>
      <c r="AM14386" s="22"/>
      <c r="AN14386" s="22"/>
    </row>
    <row r="14387" spans="37:40">
      <c r="AK14387" s="22"/>
      <c r="AL14387" s="22"/>
      <c r="AM14387" s="22"/>
      <c r="AN14387" s="22"/>
    </row>
    <row r="14388" spans="37:40">
      <c r="AK14388" s="22"/>
      <c r="AL14388" s="22"/>
      <c r="AM14388" s="22"/>
      <c r="AN14388" s="22"/>
    </row>
    <row r="14389" spans="37:40">
      <c r="AK14389" s="22"/>
      <c r="AL14389" s="22"/>
      <c r="AM14389" s="22"/>
      <c r="AN14389" s="22"/>
    </row>
    <row r="14390" spans="37:40">
      <c r="AK14390" s="22"/>
      <c r="AL14390" s="22"/>
      <c r="AM14390" s="22"/>
      <c r="AN14390" s="22"/>
    </row>
    <row r="14391" spans="37:40">
      <c r="AK14391" s="22"/>
      <c r="AL14391" s="22"/>
      <c r="AM14391" s="22"/>
      <c r="AN14391" s="22"/>
    </row>
    <row r="14392" spans="37:40">
      <c r="AK14392" s="22"/>
      <c r="AL14392" s="22"/>
      <c r="AM14392" s="22"/>
      <c r="AN14392" s="22"/>
    </row>
    <row r="14393" spans="37:40">
      <c r="AK14393" s="22"/>
      <c r="AL14393" s="22"/>
      <c r="AM14393" s="22"/>
      <c r="AN14393" s="22"/>
    </row>
    <row r="14394" spans="37:40">
      <c r="AK14394" s="22"/>
      <c r="AL14394" s="22"/>
      <c r="AM14394" s="22"/>
      <c r="AN14394" s="22"/>
    </row>
    <row r="14395" spans="37:40">
      <c r="AK14395" s="22"/>
      <c r="AL14395" s="22"/>
      <c r="AM14395" s="22"/>
      <c r="AN14395" s="22"/>
    </row>
    <row r="14396" spans="37:40">
      <c r="AK14396" s="22"/>
      <c r="AL14396" s="22"/>
      <c r="AM14396" s="22"/>
      <c r="AN14396" s="22"/>
    </row>
    <row r="14397" spans="37:40">
      <c r="AK14397" s="22"/>
      <c r="AL14397" s="22"/>
      <c r="AM14397" s="22"/>
      <c r="AN14397" s="22"/>
    </row>
    <row r="14398" spans="37:40">
      <c r="AK14398" s="22"/>
      <c r="AL14398" s="22"/>
      <c r="AM14398" s="22"/>
      <c r="AN14398" s="22"/>
    </row>
    <row r="14399" spans="37:40">
      <c r="AK14399" s="22"/>
      <c r="AL14399" s="22"/>
      <c r="AM14399" s="22"/>
      <c r="AN14399" s="22"/>
    </row>
    <row r="14400" spans="37:40">
      <c r="AK14400" s="22"/>
      <c r="AL14400" s="22"/>
      <c r="AM14400" s="22"/>
      <c r="AN14400" s="22"/>
    </row>
    <row r="14401" spans="37:40">
      <c r="AK14401" s="22"/>
      <c r="AL14401" s="22"/>
      <c r="AM14401" s="22"/>
      <c r="AN14401" s="22"/>
    </row>
    <row r="14402" spans="37:40">
      <c r="AK14402" s="22"/>
      <c r="AL14402" s="22"/>
      <c r="AM14402" s="22"/>
      <c r="AN14402" s="22"/>
    </row>
    <row r="14403" spans="37:40">
      <c r="AK14403" s="22"/>
      <c r="AL14403" s="22"/>
      <c r="AM14403" s="22"/>
      <c r="AN14403" s="22"/>
    </row>
    <row r="14404" spans="37:40">
      <c r="AK14404" s="22"/>
      <c r="AL14404" s="22"/>
      <c r="AM14404" s="22"/>
      <c r="AN14404" s="22"/>
    </row>
    <row r="14405" spans="37:40">
      <c r="AK14405" s="22"/>
      <c r="AL14405" s="22"/>
      <c r="AM14405" s="22"/>
      <c r="AN14405" s="22"/>
    </row>
    <row r="14406" spans="37:40">
      <c r="AK14406" s="22"/>
      <c r="AL14406" s="22"/>
      <c r="AM14406" s="22"/>
      <c r="AN14406" s="22"/>
    </row>
    <row r="14407" spans="37:40">
      <c r="AK14407" s="22"/>
      <c r="AL14407" s="22"/>
      <c r="AM14407" s="22"/>
      <c r="AN14407" s="22"/>
    </row>
    <row r="14408" spans="37:40">
      <c r="AK14408" s="22"/>
      <c r="AL14408" s="22"/>
      <c r="AM14408" s="22"/>
      <c r="AN14408" s="22"/>
    </row>
    <row r="14409" spans="37:40">
      <c r="AK14409" s="22"/>
      <c r="AL14409" s="22"/>
      <c r="AM14409" s="22"/>
      <c r="AN14409" s="22"/>
    </row>
    <row r="14410" spans="37:40">
      <c r="AK14410" s="22"/>
      <c r="AL14410" s="22"/>
      <c r="AM14410" s="22"/>
      <c r="AN14410" s="22"/>
    </row>
    <row r="14411" spans="37:40">
      <c r="AK14411" s="22"/>
      <c r="AL14411" s="22"/>
      <c r="AM14411" s="22"/>
      <c r="AN14411" s="22"/>
    </row>
    <row r="14412" spans="37:40">
      <c r="AK14412" s="22"/>
      <c r="AL14412" s="22"/>
      <c r="AM14412" s="22"/>
      <c r="AN14412" s="22"/>
    </row>
    <row r="14413" spans="37:40">
      <c r="AK14413" s="22"/>
      <c r="AL14413" s="22"/>
      <c r="AM14413" s="22"/>
      <c r="AN14413" s="22"/>
    </row>
    <row r="14414" spans="37:40">
      <c r="AK14414" s="22"/>
      <c r="AL14414" s="22"/>
      <c r="AM14414" s="22"/>
      <c r="AN14414" s="22"/>
    </row>
    <row r="14415" spans="37:40">
      <c r="AK14415" s="22"/>
      <c r="AL14415" s="22"/>
      <c r="AM14415" s="22"/>
      <c r="AN14415" s="22"/>
    </row>
    <row r="14416" spans="37:40">
      <c r="AK14416" s="22"/>
      <c r="AL14416" s="22"/>
      <c r="AM14416" s="22"/>
      <c r="AN14416" s="22"/>
    </row>
    <row r="14417" spans="37:40">
      <c r="AK14417" s="22"/>
      <c r="AL14417" s="22"/>
      <c r="AM14417" s="22"/>
      <c r="AN14417" s="22"/>
    </row>
    <row r="14418" spans="37:40">
      <c r="AK14418" s="22"/>
      <c r="AL14418" s="22"/>
      <c r="AM14418" s="22"/>
      <c r="AN14418" s="22"/>
    </row>
    <row r="14419" spans="37:40">
      <c r="AK14419" s="22"/>
      <c r="AL14419" s="22"/>
      <c r="AM14419" s="22"/>
      <c r="AN14419" s="22"/>
    </row>
    <row r="14420" spans="37:40">
      <c r="AK14420" s="22"/>
      <c r="AL14420" s="22"/>
      <c r="AM14420" s="22"/>
      <c r="AN14420" s="22"/>
    </row>
    <row r="14421" spans="37:40">
      <c r="AK14421" s="22"/>
      <c r="AL14421" s="22"/>
      <c r="AM14421" s="22"/>
      <c r="AN14421" s="22"/>
    </row>
    <row r="14422" spans="37:40">
      <c r="AK14422" s="22"/>
      <c r="AL14422" s="22"/>
      <c r="AM14422" s="22"/>
      <c r="AN14422" s="22"/>
    </row>
    <row r="14423" spans="37:40">
      <c r="AK14423" s="22"/>
      <c r="AL14423" s="22"/>
      <c r="AM14423" s="22"/>
      <c r="AN14423" s="22"/>
    </row>
    <row r="14424" spans="37:40">
      <c r="AK14424" s="22"/>
      <c r="AL14424" s="22"/>
      <c r="AM14424" s="22"/>
      <c r="AN14424" s="22"/>
    </row>
    <row r="14425" spans="37:40">
      <c r="AK14425" s="22"/>
      <c r="AL14425" s="22"/>
      <c r="AM14425" s="22"/>
      <c r="AN14425" s="22"/>
    </row>
    <row r="14426" spans="37:40">
      <c r="AK14426" s="22"/>
      <c r="AL14426" s="22"/>
      <c r="AM14426" s="22"/>
      <c r="AN14426" s="22"/>
    </row>
    <row r="14427" spans="37:40">
      <c r="AK14427" s="22"/>
      <c r="AL14427" s="22"/>
      <c r="AM14427" s="22"/>
      <c r="AN14427" s="22"/>
    </row>
    <row r="14428" spans="37:40">
      <c r="AK14428" s="22"/>
      <c r="AL14428" s="22"/>
      <c r="AM14428" s="22"/>
      <c r="AN14428" s="22"/>
    </row>
    <row r="14429" spans="37:40">
      <c r="AK14429" s="22"/>
      <c r="AL14429" s="22"/>
      <c r="AM14429" s="22"/>
      <c r="AN14429" s="22"/>
    </row>
    <row r="14430" spans="37:40">
      <c r="AK14430" s="22"/>
      <c r="AL14430" s="22"/>
      <c r="AM14430" s="22"/>
      <c r="AN14430" s="22"/>
    </row>
    <row r="14431" spans="37:40">
      <c r="AK14431" s="22"/>
      <c r="AL14431" s="22"/>
      <c r="AM14431" s="22"/>
      <c r="AN14431" s="22"/>
    </row>
    <row r="14432" spans="37:40">
      <c r="AK14432" s="22"/>
      <c r="AL14432" s="22"/>
      <c r="AM14432" s="22"/>
      <c r="AN14432" s="22"/>
    </row>
    <row r="14433" spans="37:40">
      <c r="AK14433" s="22"/>
      <c r="AL14433" s="22"/>
      <c r="AM14433" s="22"/>
      <c r="AN14433" s="22"/>
    </row>
    <row r="14434" spans="37:40">
      <c r="AK14434" s="22"/>
      <c r="AL14434" s="22"/>
      <c r="AM14434" s="22"/>
      <c r="AN14434" s="22"/>
    </row>
    <row r="14435" spans="37:40">
      <c r="AK14435" s="22"/>
      <c r="AL14435" s="22"/>
      <c r="AM14435" s="22"/>
      <c r="AN14435" s="22"/>
    </row>
    <row r="14436" spans="37:40">
      <c r="AK14436" s="22"/>
      <c r="AL14436" s="22"/>
      <c r="AM14436" s="22"/>
      <c r="AN14436" s="22"/>
    </row>
    <row r="14437" spans="37:40">
      <c r="AK14437" s="22"/>
      <c r="AL14437" s="22"/>
      <c r="AM14437" s="22"/>
      <c r="AN14437" s="22"/>
    </row>
    <row r="14438" spans="37:40">
      <c r="AK14438" s="22"/>
      <c r="AL14438" s="22"/>
      <c r="AM14438" s="22"/>
      <c r="AN14438" s="22"/>
    </row>
    <row r="14439" spans="37:40">
      <c r="AK14439" s="22"/>
      <c r="AL14439" s="22"/>
      <c r="AM14439" s="22"/>
      <c r="AN14439" s="22"/>
    </row>
    <row r="14440" spans="37:40">
      <c r="AK14440" s="22"/>
      <c r="AL14440" s="22"/>
      <c r="AM14440" s="22"/>
      <c r="AN14440" s="22"/>
    </row>
    <row r="14441" spans="37:40">
      <c r="AK14441" s="22"/>
      <c r="AL14441" s="22"/>
      <c r="AM14441" s="22"/>
      <c r="AN14441" s="22"/>
    </row>
    <row r="14442" spans="37:40">
      <c r="AK14442" s="22"/>
      <c r="AL14442" s="22"/>
      <c r="AM14442" s="22"/>
      <c r="AN14442" s="22"/>
    </row>
    <row r="14443" spans="37:40">
      <c r="AK14443" s="22"/>
      <c r="AL14443" s="22"/>
      <c r="AM14443" s="22"/>
      <c r="AN14443" s="22"/>
    </row>
    <row r="14444" spans="37:40">
      <c r="AK14444" s="22"/>
      <c r="AL14444" s="22"/>
      <c r="AM14444" s="22"/>
      <c r="AN14444" s="22"/>
    </row>
    <row r="14445" spans="37:40">
      <c r="AK14445" s="22"/>
      <c r="AL14445" s="22"/>
      <c r="AM14445" s="22"/>
      <c r="AN14445" s="22"/>
    </row>
    <row r="14446" spans="37:40">
      <c r="AK14446" s="22"/>
      <c r="AL14446" s="22"/>
      <c r="AM14446" s="22"/>
      <c r="AN14446" s="22"/>
    </row>
    <row r="14447" spans="37:40">
      <c r="AK14447" s="22"/>
      <c r="AL14447" s="22"/>
      <c r="AM14447" s="22"/>
      <c r="AN14447" s="22"/>
    </row>
    <row r="14448" spans="37:40">
      <c r="AK14448" s="22"/>
      <c r="AL14448" s="22"/>
      <c r="AM14448" s="22"/>
      <c r="AN14448" s="22"/>
    </row>
    <row r="14449" spans="37:40">
      <c r="AK14449" s="22"/>
      <c r="AL14449" s="22"/>
      <c r="AM14449" s="22"/>
      <c r="AN14449" s="22"/>
    </row>
    <row r="14450" spans="37:40">
      <c r="AK14450" s="22"/>
      <c r="AL14450" s="22"/>
      <c r="AM14450" s="22"/>
      <c r="AN14450" s="22"/>
    </row>
    <row r="14451" spans="37:40">
      <c r="AK14451" s="22"/>
      <c r="AL14451" s="22"/>
      <c r="AM14451" s="22"/>
      <c r="AN14451" s="22"/>
    </row>
    <row r="14452" spans="37:40">
      <c r="AK14452" s="22"/>
      <c r="AL14452" s="22"/>
      <c r="AM14452" s="22"/>
      <c r="AN14452" s="22"/>
    </row>
    <row r="14453" spans="37:40">
      <c r="AK14453" s="22"/>
      <c r="AL14453" s="22"/>
      <c r="AM14453" s="22"/>
      <c r="AN14453" s="22"/>
    </row>
    <row r="14454" spans="37:40">
      <c r="AK14454" s="22"/>
      <c r="AL14454" s="22"/>
      <c r="AM14454" s="22"/>
      <c r="AN14454" s="22"/>
    </row>
    <row r="14455" spans="37:40">
      <c r="AK14455" s="22"/>
      <c r="AL14455" s="22"/>
      <c r="AM14455" s="22"/>
      <c r="AN14455" s="22"/>
    </row>
    <row r="14456" spans="37:40">
      <c r="AK14456" s="22"/>
      <c r="AL14456" s="22"/>
      <c r="AM14456" s="22"/>
      <c r="AN14456" s="22"/>
    </row>
    <row r="14457" spans="37:40">
      <c r="AK14457" s="22"/>
      <c r="AL14457" s="22"/>
      <c r="AM14457" s="22"/>
      <c r="AN14457" s="22"/>
    </row>
    <row r="14458" spans="37:40">
      <c r="AK14458" s="22"/>
      <c r="AL14458" s="22"/>
      <c r="AM14458" s="22"/>
      <c r="AN14458" s="22"/>
    </row>
    <row r="14459" spans="37:40">
      <c r="AK14459" s="22"/>
      <c r="AL14459" s="22"/>
      <c r="AM14459" s="22"/>
      <c r="AN14459" s="22"/>
    </row>
    <row r="14460" spans="37:40">
      <c r="AK14460" s="22"/>
      <c r="AL14460" s="22"/>
      <c r="AM14460" s="22"/>
      <c r="AN14460" s="22"/>
    </row>
    <row r="14461" spans="37:40">
      <c r="AK14461" s="22"/>
      <c r="AL14461" s="22"/>
      <c r="AM14461" s="22"/>
      <c r="AN14461" s="22"/>
    </row>
    <row r="14462" spans="37:40">
      <c r="AK14462" s="22"/>
      <c r="AL14462" s="22"/>
      <c r="AM14462" s="22"/>
      <c r="AN14462" s="22"/>
    </row>
    <row r="14463" spans="37:40">
      <c r="AK14463" s="22"/>
      <c r="AL14463" s="22"/>
      <c r="AM14463" s="22"/>
      <c r="AN14463" s="22"/>
    </row>
    <row r="14464" spans="37:40">
      <c r="AK14464" s="22"/>
      <c r="AL14464" s="22"/>
      <c r="AM14464" s="22"/>
      <c r="AN14464" s="22"/>
    </row>
    <row r="14465" spans="37:40">
      <c r="AK14465" s="22"/>
      <c r="AL14465" s="22"/>
      <c r="AM14465" s="22"/>
      <c r="AN14465" s="22"/>
    </row>
    <row r="14466" spans="37:40">
      <c r="AK14466" s="22"/>
      <c r="AL14466" s="22"/>
      <c r="AM14466" s="22"/>
      <c r="AN14466" s="22"/>
    </row>
    <row r="14467" spans="37:40">
      <c r="AK14467" s="22"/>
      <c r="AL14467" s="22"/>
      <c r="AM14467" s="22"/>
      <c r="AN14467" s="22"/>
    </row>
    <row r="14468" spans="37:40">
      <c r="AK14468" s="22"/>
      <c r="AL14468" s="22"/>
      <c r="AM14468" s="22"/>
      <c r="AN14468" s="22"/>
    </row>
    <row r="14469" spans="37:40">
      <c r="AK14469" s="22"/>
      <c r="AL14469" s="22"/>
      <c r="AM14469" s="22"/>
      <c r="AN14469" s="22"/>
    </row>
    <row r="14470" spans="37:40">
      <c r="AK14470" s="22"/>
      <c r="AL14470" s="22"/>
      <c r="AM14470" s="22"/>
      <c r="AN14470" s="22"/>
    </row>
    <row r="14471" spans="37:40">
      <c r="AK14471" s="22"/>
      <c r="AL14471" s="22"/>
      <c r="AM14471" s="22"/>
      <c r="AN14471" s="22"/>
    </row>
    <row r="14472" spans="37:40">
      <c r="AK14472" s="22"/>
      <c r="AL14472" s="22"/>
      <c r="AM14472" s="22"/>
      <c r="AN14472" s="22"/>
    </row>
    <row r="14473" spans="37:40">
      <c r="AK14473" s="22"/>
      <c r="AL14473" s="22"/>
      <c r="AM14473" s="22"/>
      <c r="AN14473" s="22"/>
    </row>
    <row r="14474" spans="37:40">
      <c r="AK14474" s="22"/>
      <c r="AL14474" s="22"/>
      <c r="AM14474" s="22"/>
      <c r="AN14474" s="22"/>
    </row>
    <row r="14475" spans="37:40">
      <c r="AK14475" s="22"/>
      <c r="AL14475" s="22"/>
      <c r="AM14475" s="22"/>
      <c r="AN14475" s="22"/>
    </row>
    <row r="14476" spans="37:40">
      <c r="AK14476" s="22"/>
      <c r="AL14476" s="22"/>
      <c r="AM14476" s="22"/>
      <c r="AN14476" s="22"/>
    </row>
    <row r="14477" spans="37:40">
      <c r="AK14477" s="22"/>
      <c r="AL14477" s="22"/>
      <c r="AM14477" s="22"/>
      <c r="AN14477" s="22"/>
    </row>
    <row r="14478" spans="37:40">
      <c r="AK14478" s="22"/>
      <c r="AL14478" s="22"/>
      <c r="AM14478" s="22"/>
      <c r="AN14478" s="22"/>
    </row>
    <row r="14479" spans="37:40">
      <c r="AK14479" s="22"/>
      <c r="AL14479" s="22"/>
      <c r="AM14479" s="22"/>
      <c r="AN14479" s="22"/>
    </row>
    <row r="14480" spans="37:40">
      <c r="AK14480" s="22"/>
      <c r="AL14480" s="22"/>
      <c r="AM14480" s="22"/>
      <c r="AN14480" s="22"/>
    </row>
    <row r="14481" spans="37:40">
      <c r="AK14481" s="22"/>
      <c r="AL14481" s="22"/>
      <c r="AM14481" s="22"/>
      <c r="AN14481" s="22"/>
    </row>
    <row r="14482" spans="37:40">
      <c r="AK14482" s="22"/>
      <c r="AL14482" s="22"/>
      <c r="AM14482" s="22"/>
      <c r="AN14482" s="22"/>
    </row>
    <row r="14483" spans="37:40">
      <c r="AK14483" s="22"/>
      <c r="AL14483" s="22"/>
      <c r="AM14483" s="22"/>
      <c r="AN14483" s="22"/>
    </row>
    <row r="14484" spans="37:40">
      <c r="AK14484" s="22"/>
      <c r="AL14484" s="22"/>
      <c r="AM14484" s="22"/>
      <c r="AN14484" s="22"/>
    </row>
    <row r="14485" spans="37:40">
      <c r="AK14485" s="22"/>
      <c r="AL14485" s="22"/>
      <c r="AM14485" s="22"/>
      <c r="AN14485" s="22"/>
    </row>
    <row r="14486" spans="37:40">
      <c r="AK14486" s="22"/>
      <c r="AL14486" s="22"/>
      <c r="AM14486" s="22"/>
      <c r="AN14486" s="22"/>
    </row>
    <row r="14487" spans="37:40">
      <c r="AK14487" s="22"/>
      <c r="AL14487" s="22"/>
      <c r="AM14487" s="22"/>
      <c r="AN14487" s="22"/>
    </row>
    <row r="14488" spans="37:40">
      <c r="AK14488" s="22"/>
      <c r="AL14488" s="22"/>
      <c r="AM14488" s="22"/>
      <c r="AN14488" s="22"/>
    </row>
    <row r="14489" spans="37:40">
      <c r="AK14489" s="22"/>
      <c r="AL14489" s="22"/>
      <c r="AM14489" s="22"/>
      <c r="AN14489" s="22"/>
    </row>
    <row r="14490" spans="37:40">
      <c r="AK14490" s="22"/>
      <c r="AL14490" s="22"/>
      <c r="AM14490" s="22"/>
      <c r="AN14490" s="22"/>
    </row>
    <row r="14491" spans="37:40">
      <c r="AK14491" s="22"/>
      <c r="AL14491" s="22"/>
      <c r="AM14491" s="22"/>
      <c r="AN14491" s="22"/>
    </row>
    <row r="14492" spans="37:40">
      <c r="AK14492" s="22"/>
      <c r="AL14492" s="22"/>
      <c r="AM14492" s="22"/>
      <c r="AN14492" s="22"/>
    </row>
    <row r="14493" spans="37:40">
      <c r="AK14493" s="22"/>
      <c r="AL14493" s="22"/>
      <c r="AM14493" s="22"/>
      <c r="AN14493" s="22"/>
    </row>
    <row r="14494" spans="37:40">
      <c r="AK14494" s="22"/>
      <c r="AL14494" s="22"/>
      <c r="AM14494" s="22"/>
      <c r="AN14494" s="22"/>
    </row>
    <row r="14495" spans="37:40">
      <c r="AK14495" s="22"/>
      <c r="AL14495" s="22"/>
      <c r="AM14495" s="22"/>
      <c r="AN14495" s="22"/>
    </row>
    <row r="14496" spans="37:40">
      <c r="AK14496" s="22"/>
      <c r="AL14496" s="22"/>
      <c r="AM14496" s="22"/>
      <c r="AN14496" s="22"/>
    </row>
    <row r="14497" spans="37:40">
      <c r="AK14497" s="22"/>
      <c r="AL14497" s="22"/>
      <c r="AM14497" s="22"/>
      <c r="AN14497" s="22"/>
    </row>
    <row r="14498" spans="37:40">
      <c r="AK14498" s="22"/>
      <c r="AL14498" s="22"/>
      <c r="AM14498" s="22"/>
      <c r="AN14498" s="22"/>
    </row>
    <row r="14499" spans="37:40">
      <c r="AK14499" s="22"/>
      <c r="AL14499" s="22"/>
      <c r="AM14499" s="22"/>
      <c r="AN14499" s="22"/>
    </row>
    <row r="14500" spans="37:40">
      <c r="AK14500" s="22"/>
      <c r="AL14500" s="22"/>
      <c r="AM14500" s="22"/>
      <c r="AN14500" s="22"/>
    </row>
    <row r="14501" spans="37:40">
      <c r="AK14501" s="22"/>
      <c r="AL14501" s="22"/>
      <c r="AM14501" s="22"/>
      <c r="AN14501" s="22"/>
    </row>
    <row r="14502" spans="37:40">
      <c r="AK14502" s="22"/>
      <c r="AL14502" s="22"/>
      <c r="AM14502" s="22"/>
      <c r="AN14502" s="22"/>
    </row>
    <row r="14503" spans="37:40">
      <c r="AK14503" s="22"/>
      <c r="AL14503" s="22"/>
      <c r="AM14503" s="22"/>
      <c r="AN14503" s="22"/>
    </row>
    <row r="14504" spans="37:40">
      <c r="AK14504" s="22"/>
      <c r="AL14504" s="22"/>
      <c r="AM14504" s="22"/>
      <c r="AN14504" s="22"/>
    </row>
    <row r="14505" spans="37:40">
      <c r="AK14505" s="22"/>
      <c r="AL14505" s="22"/>
      <c r="AM14505" s="22"/>
      <c r="AN14505" s="22"/>
    </row>
    <row r="14506" spans="37:40">
      <c r="AK14506" s="22"/>
      <c r="AL14506" s="22"/>
      <c r="AM14506" s="22"/>
      <c r="AN14506" s="22"/>
    </row>
    <row r="14507" spans="37:40">
      <c r="AK14507" s="22"/>
      <c r="AL14507" s="22"/>
      <c r="AM14507" s="22"/>
      <c r="AN14507" s="22"/>
    </row>
    <row r="14508" spans="37:40">
      <c r="AK14508" s="22"/>
      <c r="AL14508" s="22"/>
      <c r="AM14508" s="22"/>
      <c r="AN14508" s="22"/>
    </row>
    <row r="14509" spans="37:40">
      <c r="AK14509" s="22"/>
      <c r="AL14509" s="22"/>
      <c r="AM14509" s="22"/>
      <c r="AN14509" s="22"/>
    </row>
    <row r="14510" spans="37:40">
      <c r="AK14510" s="22"/>
      <c r="AL14510" s="22"/>
      <c r="AM14510" s="22"/>
      <c r="AN14510" s="22"/>
    </row>
    <row r="14511" spans="37:40">
      <c r="AK14511" s="22"/>
      <c r="AL14511" s="22"/>
      <c r="AM14511" s="22"/>
      <c r="AN14511" s="22"/>
    </row>
    <row r="14512" spans="37:40">
      <c r="AK14512" s="22"/>
      <c r="AL14512" s="22"/>
      <c r="AM14512" s="22"/>
      <c r="AN14512" s="22"/>
    </row>
    <row r="14513" spans="37:40">
      <c r="AK14513" s="22"/>
      <c r="AL14513" s="22"/>
      <c r="AM14513" s="22"/>
      <c r="AN14513" s="22"/>
    </row>
    <row r="14514" spans="37:40">
      <c r="AK14514" s="22"/>
      <c r="AL14514" s="22"/>
      <c r="AM14514" s="22"/>
      <c r="AN14514" s="22"/>
    </row>
    <row r="14515" spans="37:40">
      <c r="AK14515" s="22"/>
      <c r="AL14515" s="22"/>
      <c r="AM14515" s="22"/>
      <c r="AN14515" s="22"/>
    </row>
    <row r="14516" spans="37:40">
      <c r="AK14516" s="22"/>
      <c r="AL14516" s="22"/>
      <c r="AM14516" s="22"/>
      <c r="AN14516" s="22"/>
    </row>
    <row r="14517" spans="37:40">
      <c r="AK14517" s="22"/>
      <c r="AL14517" s="22"/>
      <c r="AM14517" s="22"/>
      <c r="AN14517" s="22"/>
    </row>
    <row r="14518" spans="37:40">
      <c r="AK14518" s="22"/>
      <c r="AL14518" s="22"/>
      <c r="AM14518" s="22"/>
      <c r="AN14518" s="22"/>
    </row>
    <row r="14519" spans="37:40">
      <c r="AK14519" s="22"/>
      <c r="AL14519" s="22"/>
      <c r="AM14519" s="22"/>
      <c r="AN14519" s="22"/>
    </row>
    <row r="14520" spans="37:40">
      <c r="AK14520" s="22"/>
      <c r="AL14520" s="22"/>
      <c r="AM14520" s="22"/>
      <c r="AN14520" s="22"/>
    </row>
    <row r="14521" spans="37:40">
      <c r="AK14521" s="22"/>
      <c r="AL14521" s="22"/>
      <c r="AM14521" s="22"/>
      <c r="AN14521" s="22"/>
    </row>
    <row r="14522" spans="37:40">
      <c r="AK14522" s="22"/>
      <c r="AL14522" s="22"/>
      <c r="AM14522" s="22"/>
      <c r="AN14522" s="22"/>
    </row>
    <row r="14523" spans="37:40">
      <c r="AK14523" s="22"/>
      <c r="AL14523" s="22"/>
      <c r="AM14523" s="22"/>
      <c r="AN14523" s="22"/>
    </row>
    <row r="14524" spans="37:40">
      <c r="AK14524" s="22"/>
      <c r="AL14524" s="22"/>
      <c r="AM14524" s="22"/>
      <c r="AN14524" s="22"/>
    </row>
    <row r="14525" spans="37:40">
      <c r="AK14525" s="22"/>
      <c r="AL14525" s="22"/>
      <c r="AM14525" s="22"/>
      <c r="AN14525" s="22"/>
    </row>
    <row r="14526" spans="37:40">
      <c r="AK14526" s="22"/>
      <c r="AL14526" s="22"/>
      <c r="AM14526" s="22"/>
      <c r="AN14526" s="22"/>
    </row>
    <row r="14527" spans="37:40">
      <c r="AK14527" s="22"/>
      <c r="AL14527" s="22"/>
      <c r="AM14527" s="22"/>
      <c r="AN14527" s="22"/>
    </row>
    <row r="14528" spans="37:40">
      <c r="AK14528" s="22"/>
      <c r="AL14528" s="22"/>
      <c r="AM14528" s="22"/>
      <c r="AN14528" s="22"/>
    </row>
    <row r="14529" spans="37:40">
      <c r="AK14529" s="22"/>
      <c r="AL14529" s="22"/>
      <c r="AM14529" s="22"/>
      <c r="AN14529" s="22"/>
    </row>
    <row r="14530" spans="37:40">
      <c r="AK14530" s="22"/>
      <c r="AL14530" s="22"/>
      <c r="AM14530" s="22"/>
      <c r="AN14530" s="22"/>
    </row>
    <row r="14531" spans="37:40">
      <c r="AK14531" s="22"/>
      <c r="AL14531" s="22"/>
      <c r="AM14531" s="22"/>
      <c r="AN14531" s="22"/>
    </row>
    <row r="14532" spans="37:40">
      <c r="AK14532" s="22"/>
      <c r="AL14532" s="22"/>
      <c r="AM14532" s="22"/>
      <c r="AN14532" s="22"/>
    </row>
    <row r="14533" spans="37:40">
      <c r="AK14533" s="22"/>
      <c r="AL14533" s="22"/>
      <c r="AM14533" s="22"/>
      <c r="AN14533" s="22"/>
    </row>
    <row r="14534" spans="37:40">
      <c r="AK14534" s="22"/>
      <c r="AL14534" s="22"/>
      <c r="AM14534" s="22"/>
      <c r="AN14534" s="22"/>
    </row>
    <row r="14535" spans="37:40">
      <c r="AK14535" s="22"/>
      <c r="AL14535" s="22"/>
      <c r="AM14535" s="22"/>
      <c r="AN14535" s="22"/>
    </row>
    <row r="14536" spans="37:40">
      <c r="AK14536" s="22"/>
      <c r="AL14536" s="22"/>
      <c r="AM14536" s="22"/>
      <c r="AN14536" s="22"/>
    </row>
    <row r="14537" spans="37:40">
      <c r="AK14537" s="22"/>
      <c r="AL14537" s="22"/>
      <c r="AM14537" s="22"/>
      <c r="AN14537" s="22"/>
    </row>
    <row r="14538" spans="37:40">
      <c r="AK14538" s="22"/>
      <c r="AL14538" s="22"/>
      <c r="AM14538" s="22"/>
      <c r="AN14538" s="22"/>
    </row>
    <row r="14539" spans="37:40">
      <c r="AK14539" s="22"/>
      <c r="AL14539" s="22"/>
      <c r="AM14539" s="22"/>
      <c r="AN14539" s="22"/>
    </row>
    <row r="14540" spans="37:40">
      <c r="AK14540" s="22"/>
      <c r="AL14540" s="22"/>
      <c r="AM14540" s="22"/>
      <c r="AN14540" s="22"/>
    </row>
    <row r="14541" spans="37:40">
      <c r="AK14541" s="22"/>
      <c r="AL14541" s="22"/>
      <c r="AM14541" s="22"/>
      <c r="AN14541" s="22"/>
    </row>
    <row r="14542" spans="37:40">
      <c r="AK14542" s="22"/>
      <c r="AL14542" s="22"/>
      <c r="AM14542" s="22"/>
      <c r="AN14542" s="22"/>
    </row>
    <row r="14543" spans="37:40">
      <c r="AK14543" s="22"/>
      <c r="AL14543" s="22"/>
      <c r="AM14543" s="22"/>
      <c r="AN14543" s="22"/>
    </row>
    <row r="14544" spans="37:40">
      <c r="AK14544" s="22"/>
      <c r="AL14544" s="22"/>
      <c r="AM14544" s="22"/>
      <c r="AN14544" s="22"/>
    </row>
    <row r="14545" spans="37:40">
      <c r="AK14545" s="22"/>
      <c r="AL14545" s="22"/>
      <c r="AM14545" s="22"/>
      <c r="AN14545" s="22"/>
    </row>
    <row r="14546" spans="37:40">
      <c r="AK14546" s="22"/>
      <c r="AL14546" s="22"/>
      <c r="AM14546" s="22"/>
      <c r="AN14546" s="22"/>
    </row>
    <row r="14547" spans="37:40">
      <c r="AK14547" s="22"/>
      <c r="AL14547" s="22"/>
      <c r="AM14547" s="22"/>
      <c r="AN14547" s="22"/>
    </row>
    <row r="14548" spans="37:40">
      <c r="AK14548" s="22"/>
      <c r="AL14548" s="22"/>
      <c r="AM14548" s="22"/>
      <c r="AN14548" s="22"/>
    </row>
    <row r="14549" spans="37:40">
      <c r="AK14549" s="22"/>
      <c r="AL14549" s="22"/>
      <c r="AM14549" s="22"/>
      <c r="AN14549" s="22"/>
    </row>
    <row r="14550" spans="37:40">
      <c r="AK14550" s="22"/>
      <c r="AL14550" s="22"/>
      <c r="AM14550" s="22"/>
      <c r="AN14550" s="22"/>
    </row>
    <row r="14551" spans="37:40">
      <c r="AK14551" s="22"/>
      <c r="AL14551" s="22"/>
      <c r="AM14551" s="22"/>
      <c r="AN14551" s="22"/>
    </row>
    <row r="14552" spans="37:40">
      <c r="AK14552" s="22"/>
      <c r="AL14552" s="22"/>
      <c r="AM14552" s="22"/>
      <c r="AN14552" s="22"/>
    </row>
    <row r="14553" spans="37:40">
      <c r="AK14553" s="22"/>
      <c r="AL14553" s="22"/>
      <c r="AM14553" s="22"/>
      <c r="AN14553" s="22"/>
    </row>
    <row r="14554" spans="37:40">
      <c r="AK14554" s="22"/>
      <c r="AL14554" s="22"/>
      <c r="AM14554" s="22"/>
      <c r="AN14554" s="22"/>
    </row>
    <row r="14555" spans="37:40">
      <c r="AK14555" s="22"/>
      <c r="AL14555" s="22"/>
      <c r="AM14555" s="22"/>
      <c r="AN14555" s="22"/>
    </row>
    <row r="14556" spans="37:40">
      <c r="AK14556" s="22"/>
      <c r="AL14556" s="22"/>
      <c r="AM14556" s="22"/>
      <c r="AN14556" s="22"/>
    </row>
    <row r="14557" spans="37:40">
      <c r="AK14557" s="22"/>
      <c r="AL14557" s="22"/>
      <c r="AM14557" s="22"/>
      <c r="AN14557" s="22"/>
    </row>
    <row r="14558" spans="37:40">
      <c r="AK14558" s="22"/>
      <c r="AL14558" s="22"/>
      <c r="AM14558" s="22"/>
      <c r="AN14558" s="22"/>
    </row>
    <row r="14559" spans="37:40">
      <c r="AK14559" s="22"/>
      <c r="AL14559" s="22"/>
      <c r="AM14559" s="22"/>
      <c r="AN14559" s="22"/>
    </row>
    <row r="14560" spans="37:40">
      <c r="AK14560" s="22"/>
      <c r="AL14560" s="22"/>
      <c r="AM14560" s="22"/>
      <c r="AN14560" s="22"/>
    </row>
    <row r="14561" spans="37:40">
      <c r="AK14561" s="22"/>
      <c r="AL14561" s="22"/>
      <c r="AM14561" s="22"/>
      <c r="AN14561" s="22"/>
    </row>
    <row r="14562" spans="37:40">
      <c r="AK14562" s="22"/>
      <c r="AL14562" s="22"/>
      <c r="AM14562" s="22"/>
      <c r="AN14562" s="22"/>
    </row>
    <row r="14563" spans="37:40">
      <c r="AK14563" s="22"/>
      <c r="AL14563" s="22"/>
      <c r="AM14563" s="22"/>
      <c r="AN14563" s="22"/>
    </row>
    <row r="14564" spans="37:40">
      <c r="AK14564" s="22"/>
      <c r="AL14564" s="22"/>
      <c r="AM14564" s="22"/>
      <c r="AN14564" s="22"/>
    </row>
    <row r="14565" spans="37:40">
      <c r="AK14565" s="22"/>
      <c r="AL14565" s="22"/>
      <c r="AM14565" s="22"/>
      <c r="AN14565" s="22"/>
    </row>
    <row r="14566" spans="37:40">
      <c r="AK14566" s="22"/>
      <c r="AL14566" s="22"/>
      <c r="AM14566" s="22"/>
      <c r="AN14566" s="22"/>
    </row>
    <row r="14567" spans="37:40">
      <c r="AK14567" s="22"/>
      <c r="AL14567" s="22"/>
      <c r="AM14567" s="22"/>
      <c r="AN14567" s="22"/>
    </row>
    <row r="14568" spans="37:40">
      <c r="AK14568" s="22"/>
      <c r="AL14568" s="22"/>
      <c r="AM14568" s="22"/>
      <c r="AN14568" s="22"/>
    </row>
    <row r="14569" spans="37:40">
      <c r="AK14569" s="22"/>
      <c r="AL14569" s="22"/>
      <c r="AM14569" s="22"/>
      <c r="AN14569" s="22"/>
    </row>
    <row r="14570" spans="37:40">
      <c r="AK14570" s="22"/>
      <c r="AL14570" s="22"/>
      <c r="AM14570" s="22"/>
      <c r="AN14570" s="22"/>
    </row>
    <row r="14571" spans="37:40">
      <c r="AK14571" s="22"/>
      <c r="AL14571" s="22"/>
      <c r="AM14571" s="22"/>
      <c r="AN14571" s="22"/>
    </row>
    <row r="14572" spans="37:40">
      <c r="AK14572" s="22"/>
      <c r="AL14572" s="22"/>
      <c r="AM14572" s="22"/>
      <c r="AN14572" s="22"/>
    </row>
    <row r="14573" spans="37:40">
      <c r="AK14573" s="22"/>
      <c r="AL14573" s="22"/>
      <c r="AM14573" s="22"/>
      <c r="AN14573" s="22"/>
    </row>
    <row r="14574" spans="37:40">
      <c r="AK14574" s="22"/>
      <c r="AL14574" s="22"/>
      <c r="AM14574" s="22"/>
      <c r="AN14574" s="22"/>
    </row>
    <row r="14575" spans="37:40">
      <c r="AK14575" s="22"/>
      <c r="AL14575" s="22"/>
      <c r="AM14575" s="22"/>
      <c r="AN14575" s="22"/>
    </row>
    <row r="14576" spans="37:40">
      <c r="AK14576" s="22"/>
      <c r="AL14576" s="22"/>
      <c r="AM14576" s="22"/>
      <c r="AN14576" s="22"/>
    </row>
    <row r="14577" spans="37:40">
      <c r="AK14577" s="22"/>
      <c r="AL14577" s="22"/>
      <c r="AM14577" s="22"/>
      <c r="AN14577" s="22"/>
    </row>
    <row r="14578" spans="37:40">
      <c r="AK14578" s="22"/>
      <c r="AL14578" s="22"/>
      <c r="AM14578" s="22"/>
      <c r="AN14578" s="22"/>
    </row>
    <row r="14579" spans="37:40">
      <c r="AK14579" s="22"/>
      <c r="AL14579" s="22"/>
      <c r="AM14579" s="22"/>
      <c r="AN14579" s="22"/>
    </row>
    <row r="14580" spans="37:40">
      <c r="AK14580" s="22"/>
      <c r="AL14580" s="22"/>
      <c r="AM14580" s="22"/>
      <c r="AN14580" s="22"/>
    </row>
    <row r="14581" spans="37:40">
      <c r="AK14581" s="22"/>
      <c r="AL14581" s="22"/>
      <c r="AM14581" s="22"/>
      <c r="AN14581" s="22"/>
    </row>
    <row r="14582" spans="37:40">
      <c r="AK14582" s="22"/>
      <c r="AL14582" s="22"/>
      <c r="AM14582" s="22"/>
      <c r="AN14582" s="22"/>
    </row>
    <row r="14583" spans="37:40">
      <c r="AK14583" s="22"/>
      <c r="AL14583" s="22"/>
      <c r="AM14583" s="22"/>
      <c r="AN14583" s="22"/>
    </row>
    <row r="14584" spans="37:40">
      <c r="AK14584" s="22"/>
      <c r="AL14584" s="22"/>
      <c r="AM14584" s="22"/>
      <c r="AN14584" s="22"/>
    </row>
    <row r="14585" spans="37:40">
      <c r="AK14585" s="22"/>
      <c r="AL14585" s="22"/>
      <c r="AM14585" s="22"/>
      <c r="AN14585" s="22"/>
    </row>
    <row r="14586" spans="37:40">
      <c r="AK14586" s="22"/>
      <c r="AL14586" s="22"/>
      <c r="AM14586" s="22"/>
      <c r="AN14586" s="22"/>
    </row>
    <row r="14587" spans="37:40">
      <c r="AK14587" s="22"/>
      <c r="AL14587" s="22"/>
      <c r="AM14587" s="22"/>
      <c r="AN14587" s="22"/>
    </row>
    <row r="14588" spans="37:40">
      <c r="AK14588" s="22"/>
      <c r="AL14588" s="22"/>
      <c r="AM14588" s="22"/>
      <c r="AN14588" s="22"/>
    </row>
    <row r="14589" spans="37:40">
      <c r="AK14589" s="22"/>
      <c r="AL14589" s="22"/>
      <c r="AM14589" s="22"/>
      <c r="AN14589" s="22"/>
    </row>
    <row r="14590" spans="37:40">
      <c r="AK14590" s="22"/>
      <c r="AL14590" s="22"/>
      <c r="AM14590" s="22"/>
      <c r="AN14590" s="22"/>
    </row>
    <row r="14591" spans="37:40">
      <c r="AK14591" s="22"/>
      <c r="AL14591" s="22"/>
      <c r="AM14591" s="22"/>
      <c r="AN14591" s="22"/>
    </row>
    <row r="14592" spans="37:40">
      <c r="AK14592" s="22"/>
      <c r="AL14592" s="22"/>
      <c r="AM14592" s="22"/>
      <c r="AN14592" s="22"/>
    </row>
    <row r="14593" spans="37:40">
      <c r="AK14593" s="22"/>
      <c r="AL14593" s="22"/>
      <c r="AM14593" s="22"/>
      <c r="AN14593" s="22"/>
    </row>
    <row r="14594" spans="37:40">
      <c r="AK14594" s="22"/>
      <c r="AL14594" s="22"/>
      <c r="AM14594" s="22"/>
      <c r="AN14594" s="22"/>
    </row>
    <row r="14595" spans="37:40">
      <c r="AK14595" s="22"/>
      <c r="AL14595" s="22"/>
      <c r="AM14595" s="22"/>
      <c r="AN14595" s="22"/>
    </row>
    <row r="14596" spans="37:40">
      <c r="AK14596" s="22"/>
      <c r="AL14596" s="22"/>
      <c r="AM14596" s="22"/>
      <c r="AN14596" s="22"/>
    </row>
    <row r="14597" spans="37:40">
      <c r="AK14597" s="22"/>
      <c r="AL14597" s="22"/>
      <c r="AM14597" s="22"/>
      <c r="AN14597" s="22"/>
    </row>
    <row r="14598" spans="37:40">
      <c r="AK14598" s="22"/>
      <c r="AL14598" s="22"/>
      <c r="AM14598" s="22"/>
      <c r="AN14598" s="22"/>
    </row>
    <row r="14599" spans="37:40">
      <c r="AK14599" s="22"/>
      <c r="AL14599" s="22"/>
      <c r="AM14599" s="22"/>
      <c r="AN14599" s="22"/>
    </row>
    <row r="14600" spans="37:40">
      <c r="AK14600" s="22"/>
      <c r="AL14600" s="22"/>
      <c r="AM14600" s="22"/>
      <c r="AN14600" s="22"/>
    </row>
    <row r="14601" spans="37:40">
      <c r="AK14601" s="22"/>
      <c r="AL14601" s="22"/>
      <c r="AM14601" s="22"/>
      <c r="AN14601" s="22"/>
    </row>
    <row r="14602" spans="37:40">
      <c r="AK14602" s="22"/>
      <c r="AL14602" s="22"/>
      <c r="AM14602" s="22"/>
      <c r="AN14602" s="22"/>
    </row>
    <row r="14603" spans="37:40">
      <c r="AK14603" s="22"/>
      <c r="AL14603" s="22"/>
      <c r="AM14603" s="22"/>
      <c r="AN14603" s="22"/>
    </row>
    <row r="14604" spans="37:40">
      <c r="AK14604" s="22"/>
      <c r="AL14604" s="22"/>
      <c r="AM14604" s="22"/>
      <c r="AN14604" s="22"/>
    </row>
    <row r="14605" spans="37:40">
      <c r="AK14605" s="22"/>
      <c r="AL14605" s="22"/>
      <c r="AM14605" s="22"/>
      <c r="AN14605" s="22"/>
    </row>
    <row r="14606" spans="37:40">
      <c r="AK14606" s="22"/>
      <c r="AL14606" s="22"/>
      <c r="AM14606" s="22"/>
      <c r="AN14606" s="22"/>
    </row>
    <row r="14607" spans="37:40">
      <c r="AK14607" s="22"/>
      <c r="AL14607" s="22"/>
      <c r="AM14607" s="22"/>
      <c r="AN14607" s="22"/>
    </row>
    <row r="14608" spans="37:40">
      <c r="AK14608" s="22"/>
      <c r="AL14608" s="22"/>
      <c r="AM14608" s="22"/>
      <c r="AN14608" s="22"/>
    </row>
    <row r="14609" spans="37:40">
      <c r="AK14609" s="22"/>
      <c r="AL14609" s="22"/>
      <c r="AM14609" s="22"/>
      <c r="AN14609" s="22"/>
    </row>
    <row r="14610" spans="37:40">
      <c r="AK14610" s="22"/>
      <c r="AL14610" s="22"/>
      <c r="AM14610" s="22"/>
      <c r="AN14610" s="22"/>
    </row>
    <row r="14611" spans="37:40">
      <c r="AK14611" s="22"/>
      <c r="AL14611" s="22"/>
      <c r="AM14611" s="22"/>
      <c r="AN14611" s="22"/>
    </row>
    <row r="14612" spans="37:40">
      <c r="AK14612" s="22"/>
      <c r="AL14612" s="22"/>
      <c r="AM14612" s="22"/>
      <c r="AN14612" s="22"/>
    </row>
    <row r="14613" spans="37:40">
      <c r="AK14613" s="22"/>
      <c r="AL14613" s="22"/>
      <c r="AM14613" s="22"/>
      <c r="AN14613" s="22"/>
    </row>
    <row r="14614" spans="37:40">
      <c r="AK14614" s="22"/>
      <c r="AL14614" s="22"/>
      <c r="AM14614" s="22"/>
      <c r="AN14614" s="22"/>
    </row>
    <row r="14615" spans="37:40">
      <c r="AK14615" s="22"/>
      <c r="AL14615" s="22"/>
      <c r="AM14615" s="22"/>
      <c r="AN14615" s="22"/>
    </row>
    <row r="14616" spans="37:40">
      <c r="AK14616" s="22"/>
      <c r="AL14616" s="22"/>
      <c r="AM14616" s="22"/>
      <c r="AN14616" s="22"/>
    </row>
    <row r="14617" spans="37:40">
      <c r="AK14617" s="22"/>
      <c r="AL14617" s="22"/>
      <c r="AM14617" s="22"/>
      <c r="AN14617" s="22"/>
    </row>
    <row r="14618" spans="37:40">
      <c r="AK14618" s="22"/>
      <c r="AL14618" s="22"/>
      <c r="AM14618" s="22"/>
      <c r="AN14618" s="22"/>
    </row>
    <row r="14619" spans="37:40">
      <c r="AK14619" s="22"/>
      <c r="AL14619" s="22"/>
      <c r="AM14619" s="22"/>
      <c r="AN14619" s="22"/>
    </row>
    <row r="14620" spans="37:40">
      <c r="AK14620" s="22"/>
      <c r="AL14620" s="22"/>
      <c r="AM14620" s="22"/>
      <c r="AN14620" s="22"/>
    </row>
    <row r="14621" spans="37:40">
      <c r="AK14621" s="22"/>
      <c r="AL14621" s="22"/>
      <c r="AM14621" s="22"/>
      <c r="AN14621" s="22"/>
    </row>
    <row r="14622" spans="37:40">
      <c r="AK14622" s="22"/>
      <c r="AL14622" s="22"/>
      <c r="AM14622" s="22"/>
      <c r="AN14622" s="22"/>
    </row>
    <row r="14623" spans="37:40">
      <c r="AK14623" s="22"/>
      <c r="AL14623" s="22"/>
      <c r="AM14623" s="22"/>
      <c r="AN14623" s="22"/>
    </row>
    <row r="14624" spans="37:40">
      <c r="AK14624" s="22"/>
      <c r="AL14624" s="22"/>
      <c r="AM14624" s="22"/>
      <c r="AN14624" s="22"/>
    </row>
    <row r="14625" spans="37:40">
      <c r="AK14625" s="22"/>
      <c r="AL14625" s="22"/>
      <c r="AM14625" s="22"/>
      <c r="AN14625" s="22"/>
    </row>
    <row r="14626" spans="37:40">
      <c r="AK14626" s="22"/>
      <c r="AL14626" s="22"/>
      <c r="AM14626" s="22"/>
      <c r="AN14626" s="22"/>
    </row>
    <row r="14627" spans="37:40">
      <c r="AK14627" s="22"/>
      <c r="AL14627" s="22"/>
      <c r="AM14627" s="22"/>
      <c r="AN14627" s="22"/>
    </row>
    <row r="14628" spans="37:40">
      <c r="AK14628" s="22"/>
      <c r="AL14628" s="22"/>
      <c r="AM14628" s="22"/>
      <c r="AN14628" s="22"/>
    </row>
    <row r="14629" spans="37:40">
      <c r="AK14629" s="22"/>
      <c r="AL14629" s="22"/>
      <c r="AM14629" s="22"/>
      <c r="AN14629" s="22"/>
    </row>
    <row r="14630" spans="37:40">
      <c r="AK14630" s="22"/>
      <c r="AL14630" s="22"/>
      <c r="AM14630" s="22"/>
      <c r="AN14630" s="22"/>
    </row>
    <row r="14631" spans="37:40">
      <c r="AK14631" s="22"/>
      <c r="AL14631" s="22"/>
      <c r="AM14631" s="22"/>
      <c r="AN14631" s="22"/>
    </row>
    <row r="14632" spans="37:40">
      <c r="AK14632" s="22"/>
      <c r="AL14632" s="22"/>
      <c r="AM14632" s="22"/>
      <c r="AN14632" s="22"/>
    </row>
    <row r="14633" spans="37:40">
      <c r="AK14633" s="22"/>
      <c r="AL14633" s="22"/>
      <c r="AM14633" s="22"/>
      <c r="AN14633" s="22"/>
    </row>
    <row r="14634" spans="37:40">
      <c r="AK14634" s="22"/>
      <c r="AL14634" s="22"/>
      <c r="AM14634" s="22"/>
      <c r="AN14634" s="22"/>
    </row>
    <row r="14635" spans="37:40">
      <c r="AK14635" s="22"/>
      <c r="AL14635" s="22"/>
      <c r="AM14635" s="22"/>
      <c r="AN14635" s="22"/>
    </row>
    <row r="14636" spans="37:40">
      <c r="AK14636" s="22"/>
      <c r="AL14636" s="22"/>
      <c r="AM14636" s="22"/>
      <c r="AN14636" s="22"/>
    </row>
    <row r="14637" spans="37:40">
      <c r="AK14637" s="22"/>
      <c r="AL14637" s="22"/>
      <c r="AM14637" s="22"/>
      <c r="AN14637" s="22"/>
    </row>
    <row r="14638" spans="37:40">
      <c r="AK14638" s="22"/>
      <c r="AL14638" s="22"/>
      <c r="AM14638" s="22"/>
      <c r="AN14638" s="22"/>
    </row>
    <row r="14639" spans="37:40">
      <c r="AK14639" s="22"/>
      <c r="AL14639" s="22"/>
      <c r="AM14639" s="22"/>
      <c r="AN14639" s="22"/>
    </row>
    <row r="14640" spans="37:40">
      <c r="AK14640" s="22"/>
      <c r="AL14640" s="22"/>
      <c r="AM14640" s="22"/>
      <c r="AN14640" s="22"/>
    </row>
    <row r="14641" spans="37:40">
      <c r="AK14641" s="22"/>
      <c r="AL14641" s="22"/>
      <c r="AM14641" s="22"/>
      <c r="AN14641" s="22"/>
    </row>
    <row r="14642" spans="37:40">
      <c r="AK14642" s="22"/>
      <c r="AL14642" s="22"/>
      <c r="AM14642" s="22"/>
      <c r="AN14642" s="22"/>
    </row>
    <row r="14643" spans="37:40">
      <c r="AK14643" s="22"/>
      <c r="AL14643" s="22"/>
      <c r="AM14643" s="22"/>
      <c r="AN14643" s="22"/>
    </row>
    <row r="14644" spans="37:40">
      <c r="AK14644" s="22"/>
      <c r="AL14644" s="22"/>
      <c r="AM14644" s="22"/>
      <c r="AN14644" s="22"/>
    </row>
    <row r="14645" spans="37:40">
      <c r="AK14645" s="22"/>
      <c r="AL14645" s="22"/>
      <c r="AM14645" s="22"/>
      <c r="AN14645" s="22"/>
    </row>
    <row r="14646" spans="37:40">
      <c r="AK14646" s="22"/>
      <c r="AL14646" s="22"/>
      <c r="AM14646" s="22"/>
      <c r="AN14646" s="22"/>
    </row>
    <row r="14647" spans="37:40">
      <c r="AK14647" s="22"/>
      <c r="AL14647" s="22"/>
      <c r="AM14647" s="22"/>
      <c r="AN14647" s="22"/>
    </row>
    <row r="14648" spans="37:40">
      <c r="AK14648" s="22"/>
      <c r="AL14648" s="22"/>
      <c r="AM14648" s="22"/>
      <c r="AN14648" s="22"/>
    </row>
    <row r="14649" spans="37:40">
      <c r="AK14649" s="22"/>
      <c r="AL14649" s="22"/>
      <c r="AM14649" s="22"/>
      <c r="AN14649" s="22"/>
    </row>
    <row r="14650" spans="37:40">
      <c r="AK14650" s="22"/>
      <c r="AL14650" s="22"/>
      <c r="AM14650" s="22"/>
      <c r="AN14650" s="22"/>
    </row>
    <row r="14651" spans="37:40">
      <c r="AK14651" s="22"/>
      <c r="AL14651" s="22"/>
      <c r="AM14651" s="22"/>
      <c r="AN14651" s="22"/>
    </row>
    <row r="14652" spans="37:40">
      <c r="AK14652" s="22"/>
      <c r="AL14652" s="22"/>
      <c r="AM14652" s="22"/>
      <c r="AN14652" s="22"/>
    </row>
    <row r="14653" spans="37:40">
      <c r="AK14653" s="22"/>
      <c r="AL14653" s="22"/>
      <c r="AM14653" s="22"/>
      <c r="AN14653" s="22"/>
    </row>
    <row r="14654" spans="37:40">
      <c r="AK14654" s="22"/>
      <c r="AL14654" s="22"/>
      <c r="AM14654" s="22"/>
      <c r="AN14654" s="22"/>
    </row>
    <row r="14655" spans="37:40">
      <c r="AK14655" s="22"/>
      <c r="AL14655" s="22"/>
      <c r="AM14655" s="22"/>
      <c r="AN14655" s="22"/>
    </row>
    <row r="14656" spans="37:40">
      <c r="AK14656" s="22"/>
      <c r="AL14656" s="22"/>
      <c r="AM14656" s="22"/>
      <c r="AN14656" s="22"/>
    </row>
    <row r="14657" spans="37:40">
      <c r="AK14657" s="22"/>
      <c r="AL14657" s="22"/>
      <c r="AM14657" s="22"/>
      <c r="AN14657" s="22"/>
    </row>
    <row r="14658" spans="37:40">
      <c r="AK14658" s="22"/>
      <c r="AL14658" s="22"/>
      <c r="AM14658" s="22"/>
      <c r="AN14658" s="22"/>
    </row>
    <row r="14659" spans="37:40">
      <c r="AK14659" s="22"/>
      <c r="AL14659" s="22"/>
      <c r="AM14659" s="22"/>
      <c r="AN14659" s="22"/>
    </row>
    <row r="14660" spans="37:40">
      <c r="AK14660" s="22"/>
      <c r="AL14660" s="22"/>
      <c r="AM14660" s="22"/>
      <c r="AN14660" s="22"/>
    </row>
    <row r="14661" spans="37:40">
      <c r="AK14661" s="22"/>
      <c r="AL14661" s="22"/>
      <c r="AM14661" s="22"/>
      <c r="AN14661" s="22"/>
    </row>
    <row r="14662" spans="37:40">
      <c r="AK14662" s="22"/>
      <c r="AL14662" s="22"/>
      <c r="AM14662" s="22"/>
      <c r="AN14662" s="22"/>
    </row>
    <row r="14663" spans="37:40">
      <c r="AK14663" s="22"/>
      <c r="AL14663" s="22"/>
      <c r="AM14663" s="22"/>
      <c r="AN14663" s="22"/>
    </row>
    <row r="14664" spans="37:40">
      <c r="AK14664" s="22"/>
      <c r="AL14664" s="22"/>
      <c r="AM14664" s="22"/>
      <c r="AN14664" s="22"/>
    </row>
    <row r="14665" spans="37:40">
      <c r="AK14665" s="22"/>
      <c r="AL14665" s="22"/>
      <c r="AM14665" s="22"/>
      <c r="AN14665" s="22"/>
    </row>
    <row r="14666" spans="37:40">
      <c r="AK14666" s="22"/>
      <c r="AL14666" s="22"/>
      <c r="AM14666" s="22"/>
      <c r="AN14666" s="22"/>
    </row>
    <row r="14667" spans="37:40">
      <c r="AK14667" s="22"/>
      <c r="AL14667" s="22"/>
      <c r="AM14667" s="22"/>
      <c r="AN14667" s="22"/>
    </row>
    <row r="14668" spans="37:40">
      <c r="AK14668" s="22"/>
      <c r="AL14668" s="22"/>
      <c r="AM14668" s="22"/>
      <c r="AN14668" s="22"/>
    </row>
    <row r="14669" spans="37:40">
      <c r="AK14669" s="22"/>
      <c r="AL14669" s="22"/>
      <c r="AM14669" s="22"/>
      <c r="AN14669" s="22"/>
    </row>
    <row r="14670" spans="37:40">
      <c r="AK14670" s="22"/>
      <c r="AL14670" s="22"/>
      <c r="AM14670" s="22"/>
      <c r="AN14670" s="22"/>
    </row>
    <row r="14671" spans="37:40">
      <c r="AK14671" s="22"/>
      <c r="AL14671" s="22"/>
      <c r="AM14671" s="22"/>
      <c r="AN14671" s="22"/>
    </row>
    <row r="14672" spans="37:40">
      <c r="AK14672" s="22"/>
      <c r="AL14672" s="22"/>
      <c r="AM14672" s="22"/>
      <c r="AN14672" s="22"/>
    </row>
    <row r="14673" spans="37:40">
      <c r="AK14673" s="22"/>
      <c r="AL14673" s="22"/>
      <c r="AM14673" s="22"/>
      <c r="AN14673" s="22"/>
    </row>
    <row r="14674" spans="37:40">
      <c r="AK14674" s="22"/>
      <c r="AL14674" s="22"/>
      <c r="AM14674" s="22"/>
      <c r="AN14674" s="22"/>
    </row>
    <row r="14675" spans="37:40">
      <c r="AK14675" s="22"/>
      <c r="AL14675" s="22"/>
      <c r="AM14675" s="22"/>
      <c r="AN14675" s="22"/>
    </row>
    <row r="14676" spans="37:40">
      <c r="AK14676" s="22"/>
      <c r="AL14676" s="22"/>
      <c r="AM14676" s="22"/>
      <c r="AN14676" s="22"/>
    </row>
    <row r="14677" spans="37:40">
      <c r="AK14677" s="22"/>
      <c r="AL14677" s="22"/>
      <c r="AM14677" s="22"/>
      <c r="AN14677" s="22"/>
    </row>
    <row r="14678" spans="37:40">
      <c r="AK14678" s="22"/>
      <c r="AL14678" s="22"/>
      <c r="AM14678" s="22"/>
      <c r="AN14678" s="22"/>
    </row>
    <row r="14679" spans="37:40">
      <c r="AK14679" s="22"/>
      <c r="AL14679" s="22"/>
      <c r="AM14679" s="22"/>
      <c r="AN14679" s="22"/>
    </row>
    <row r="14680" spans="37:40">
      <c r="AK14680" s="22"/>
      <c r="AL14680" s="22"/>
      <c r="AM14680" s="22"/>
      <c r="AN14680" s="22"/>
    </row>
    <row r="14681" spans="37:40">
      <c r="AK14681" s="22"/>
      <c r="AL14681" s="22"/>
      <c r="AM14681" s="22"/>
      <c r="AN14681" s="22"/>
    </row>
    <row r="14682" spans="37:40">
      <c r="AK14682" s="22"/>
      <c r="AL14682" s="22"/>
      <c r="AM14682" s="22"/>
      <c r="AN14682" s="22"/>
    </row>
    <row r="14683" spans="37:40">
      <c r="AK14683" s="22"/>
      <c r="AL14683" s="22"/>
      <c r="AM14683" s="22"/>
      <c r="AN14683" s="22"/>
    </row>
    <row r="14684" spans="37:40">
      <c r="AK14684" s="22"/>
      <c r="AL14684" s="22"/>
      <c r="AM14684" s="22"/>
      <c r="AN14684" s="22"/>
    </row>
    <row r="14685" spans="37:40">
      <c r="AK14685" s="22"/>
      <c r="AL14685" s="22"/>
      <c r="AM14685" s="22"/>
      <c r="AN14685" s="22"/>
    </row>
    <row r="14686" spans="37:40">
      <c r="AK14686" s="22"/>
      <c r="AL14686" s="22"/>
      <c r="AM14686" s="22"/>
      <c r="AN14686" s="22"/>
    </row>
    <row r="14687" spans="37:40">
      <c r="AK14687" s="22"/>
      <c r="AL14687" s="22"/>
      <c r="AM14687" s="22"/>
      <c r="AN14687" s="22"/>
    </row>
    <row r="14688" spans="37:40">
      <c r="AK14688" s="22"/>
      <c r="AL14688" s="22"/>
      <c r="AM14688" s="22"/>
      <c r="AN14688" s="22"/>
    </row>
    <row r="14689" spans="37:40">
      <c r="AK14689" s="22"/>
      <c r="AL14689" s="22"/>
      <c r="AM14689" s="22"/>
      <c r="AN14689" s="22"/>
    </row>
    <row r="14690" spans="37:40">
      <c r="AK14690" s="22"/>
      <c r="AL14690" s="22"/>
      <c r="AM14690" s="22"/>
      <c r="AN14690" s="22"/>
    </row>
    <row r="14691" spans="37:40">
      <c r="AK14691" s="22"/>
      <c r="AL14691" s="22"/>
      <c r="AM14691" s="22"/>
      <c r="AN14691" s="22"/>
    </row>
    <row r="14692" spans="37:40">
      <c r="AK14692" s="22"/>
      <c r="AL14692" s="22"/>
      <c r="AM14692" s="22"/>
      <c r="AN14692" s="22"/>
    </row>
    <row r="14693" spans="37:40">
      <c r="AK14693" s="22"/>
      <c r="AL14693" s="22"/>
      <c r="AM14693" s="22"/>
      <c r="AN14693" s="22"/>
    </row>
    <row r="14694" spans="37:40">
      <c r="AK14694" s="22"/>
      <c r="AL14694" s="22"/>
      <c r="AM14694" s="22"/>
      <c r="AN14694" s="22"/>
    </row>
    <row r="14695" spans="37:40">
      <c r="AK14695" s="22"/>
      <c r="AL14695" s="22"/>
      <c r="AM14695" s="22"/>
      <c r="AN14695" s="22"/>
    </row>
    <row r="14696" spans="37:40">
      <c r="AK14696" s="22"/>
      <c r="AL14696" s="22"/>
      <c r="AM14696" s="22"/>
      <c r="AN14696" s="22"/>
    </row>
    <row r="14697" spans="37:40">
      <c r="AK14697" s="22"/>
      <c r="AL14697" s="22"/>
      <c r="AM14697" s="22"/>
      <c r="AN14697" s="22"/>
    </row>
    <row r="14698" spans="37:40">
      <c r="AK14698" s="22"/>
      <c r="AL14698" s="22"/>
      <c r="AM14698" s="22"/>
      <c r="AN14698" s="22"/>
    </row>
    <row r="14699" spans="37:40">
      <c r="AK14699" s="22"/>
      <c r="AL14699" s="22"/>
      <c r="AM14699" s="22"/>
      <c r="AN14699" s="22"/>
    </row>
    <row r="14700" spans="37:40">
      <c r="AK14700" s="22"/>
      <c r="AL14700" s="22"/>
      <c r="AM14700" s="22"/>
      <c r="AN14700" s="22"/>
    </row>
    <row r="14701" spans="37:40">
      <c r="AK14701" s="22"/>
      <c r="AL14701" s="22"/>
      <c r="AM14701" s="22"/>
      <c r="AN14701" s="22"/>
    </row>
    <row r="14702" spans="37:40">
      <c r="AK14702" s="22"/>
      <c r="AL14702" s="22"/>
      <c r="AM14702" s="22"/>
      <c r="AN14702" s="22"/>
    </row>
    <row r="14703" spans="37:40">
      <c r="AK14703" s="22"/>
      <c r="AL14703" s="22"/>
      <c r="AM14703" s="22"/>
      <c r="AN14703" s="22"/>
    </row>
    <row r="14704" spans="37:40">
      <c r="AK14704" s="22"/>
      <c r="AL14704" s="22"/>
      <c r="AM14704" s="22"/>
      <c r="AN14704" s="22"/>
    </row>
    <row r="14705" spans="37:40">
      <c r="AK14705" s="22"/>
      <c r="AL14705" s="22"/>
      <c r="AM14705" s="22"/>
      <c r="AN14705" s="22"/>
    </row>
    <row r="14706" spans="37:40">
      <c r="AK14706" s="22"/>
      <c r="AL14706" s="22"/>
      <c r="AM14706" s="22"/>
      <c r="AN14706" s="22"/>
    </row>
    <row r="14707" spans="37:40">
      <c r="AK14707" s="22"/>
      <c r="AL14707" s="22"/>
      <c r="AM14707" s="22"/>
      <c r="AN14707" s="22"/>
    </row>
    <row r="14708" spans="37:40">
      <c r="AK14708" s="22"/>
      <c r="AL14708" s="22"/>
      <c r="AM14708" s="22"/>
      <c r="AN14708" s="22"/>
    </row>
    <row r="14709" spans="37:40">
      <c r="AK14709" s="22"/>
      <c r="AL14709" s="22"/>
      <c r="AM14709" s="22"/>
      <c r="AN14709" s="22"/>
    </row>
    <row r="14710" spans="37:40">
      <c r="AK14710" s="22"/>
      <c r="AL14710" s="22"/>
      <c r="AM14710" s="22"/>
      <c r="AN14710" s="22"/>
    </row>
    <row r="14711" spans="37:40">
      <c r="AK14711" s="22"/>
      <c r="AL14711" s="22"/>
      <c r="AM14711" s="22"/>
      <c r="AN14711" s="22"/>
    </row>
    <row r="14712" spans="37:40">
      <c r="AK14712" s="22"/>
      <c r="AL14712" s="22"/>
      <c r="AM14712" s="22"/>
      <c r="AN14712" s="22"/>
    </row>
    <row r="14713" spans="37:40">
      <c r="AK14713" s="22"/>
      <c r="AL14713" s="22"/>
      <c r="AM14713" s="22"/>
      <c r="AN14713" s="22"/>
    </row>
    <row r="14714" spans="37:40">
      <c r="AK14714" s="22"/>
      <c r="AL14714" s="22"/>
      <c r="AM14714" s="22"/>
      <c r="AN14714" s="22"/>
    </row>
    <row r="14715" spans="37:40">
      <c r="AK14715" s="22"/>
      <c r="AL14715" s="22"/>
      <c r="AM14715" s="22"/>
      <c r="AN14715" s="22"/>
    </row>
    <row r="14716" spans="37:40">
      <c r="AK14716" s="22"/>
      <c r="AL14716" s="22"/>
      <c r="AM14716" s="22"/>
      <c r="AN14716" s="22"/>
    </row>
    <row r="14717" spans="37:40">
      <c r="AK14717" s="22"/>
      <c r="AL14717" s="22"/>
      <c r="AM14717" s="22"/>
      <c r="AN14717" s="22"/>
    </row>
    <row r="14718" spans="37:40">
      <c r="AK14718" s="22"/>
      <c r="AL14718" s="22"/>
      <c r="AM14718" s="22"/>
      <c r="AN14718" s="22"/>
    </row>
    <row r="14719" spans="37:40">
      <c r="AK14719" s="22"/>
      <c r="AL14719" s="22"/>
      <c r="AM14719" s="22"/>
      <c r="AN14719" s="22"/>
    </row>
    <row r="14720" spans="37:40">
      <c r="AK14720" s="22"/>
      <c r="AL14720" s="22"/>
      <c r="AM14720" s="22"/>
      <c r="AN14720" s="22"/>
    </row>
    <row r="14721" spans="37:40">
      <c r="AK14721" s="22"/>
      <c r="AL14721" s="22"/>
      <c r="AM14721" s="22"/>
      <c r="AN14721" s="22"/>
    </row>
    <row r="14722" spans="37:40">
      <c r="AK14722" s="22"/>
      <c r="AL14722" s="22"/>
      <c r="AM14722" s="22"/>
      <c r="AN14722" s="22"/>
    </row>
    <row r="14723" spans="37:40">
      <c r="AK14723" s="22"/>
      <c r="AL14723" s="22"/>
      <c r="AM14723" s="22"/>
      <c r="AN14723" s="22"/>
    </row>
    <row r="14724" spans="37:40">
      <c r="AK14724" s="22"/>
      <c r="AL14724" s="22"/>
      <c r="AM14724" s="22"/>
      <c r="AN14724" s="22"/>
    </row>
    <row r="14725" spans="37:40">
      <c r="AK14725" s="22"/>
      <c r="AL14725" s="22"/>
      <c r="AM14725" s="22"/>
      <c r="AN14725" s="22"/>
    </row>
    <row r="14726" spans="37:40">
      <c r="AK14726" s="22"/>
      <c r="AL14726" s="22"/>
      <c r="AM14726" s="22"/>
      <c r="AN14726" s="22"/>
    </row>
    <row r="14727" spans="37:40">
      <c r="AK14727" s="22"/>
      <c r="AL14727" s="22"/>
      <c r="AM14727" s="22"/>
      <c r="AN14727" s="22"/>
    </row>
    <row r="14728" spans="37:40">
      <c r="AK14728" s="22"/>
      <c r="AL14728" s="22"/>
      <c r="AM14728" s="22"/>
      <c r="AN14728" s="22"/>
    </row>
    <row r="14729" spans="37:40">
      <c r="AK14729" s="22"/>
      <c r="AL14729" s="22"/>
      <c r="AM14729" s="22"/>
      <c r="AN14729" s="22"/>
    </row>
    <row r="14730" spans="37:40">
      <c r="AK14730" s="22"/>
      <c r="AL14730" s="22"/>
      <c r="AM14730" s="22"/>
      <c r="AN14730" s="22"/>
    </row>
    <row r="14731" spans="37:40">
      <c r="AK14731" s="22"/>
      <c r="AL14731" s="22"/>
      <c r="AM14731" s="22"/>
      <c r="AN14731" s="22"/>
    </row>
    <row r="14732" spans="37:40">
      <c r="AK14732" s="22"/>
      <c r="AL14732" s="22"/>
      <c r="AM14732" s="22"/>
      <c r="AN14732" s="22"/>
    </row>
    <row r="14733" spans="37:40">
      <c r="AK14733" s="22"/>
      <c r="AL14733" s="22"/>
      <c r="AM14733" s="22"/>
      <c r="AN14733" s="22"/>
    </row>
    <row r="14734" spans="37:40">
      <c r="AK14734" s="22"/>
      <c r="AL14734" s="22"/>
      <c r="AM14734" s="22"/>
      <c r="AN14734" s="22"/>
    </row>
    <row r="14735" spans="37:40">
      <c r="AK14735" s="22"/>
      <c r="AL14735" s="22"/>
      <c r="AM14735" s="22"/>
      <c r="AN14735" s="22"/>
    </row>
    <row r="14736" spans="37:40">
      <c r="AK14736" s="22"/>
      <c r="AL14736" s="22"/>
      <c r="AM14736" s="22"/>
      <c r="AN14736" s="22"/>
    </row>
    <row r="14737" spans="37:40">
      <c r="AK14737" s="22"/>
      <c r="AL14737" s="22"/>
      <c r="AM14737" s="22"/>
      <c r="AN14737" s="22"/>
    </row>
    <row r="14738" spans="37:40">
      <c r="AK14738" s="22"/>
      <c r="AL14738" s="22"/>
      <c r="AM14738" s="22"/>
      <c r="AN14738" s="22"/>
    </row>
    <row r="14739" spans="37:40">
      <c r="AK14739" s="22"/>
      <c r="AL14739" s="22"/>
      <c r="AM14739" s="22"/>
      <c r="AN14739" s="22"/>
    </row>
    <row r="14740" spans="37:40">
      <c r="AK14740" s="22"/>
      <c r="AL14740" s="22"/>
      <c r="AM14740" s="22"/>
      <c r="AN14740" s="22"/>
    </row>
    <row r="14741" spans="37:40">
      <c r="AK14741" s="22"/>
      <c r="AL14741" s="22"/>
      <c r="AM14741" s="22"/>
      <c r="AN14741" s="22"/>
    </row>
    <row r="14742" spans="37:40">
      <c r="AK14742" s="22"/>
      <c r="AL14742" s="22"/>
      <c r="AM14742" s="22"/>
      <c r="AN14742" s="22"/>
    </row>
    <row r="14743" spans="37:40">
      <c r="AK14743" s="22"/>
      <c r="AL14743" s="22"/>
      <c r="AM14743" s="22"/>
      <c r="AN14743" s="22"/>
    </row>
    <row r="14744" spans="37:40">
      <c r="AK14744" s="22"/>
      <c r="AL14744" s="22"/>
      <c r="AM14744" s="22"/>
      <c r="AN14744" s="22"/>
    </row>
    <row r="14745" spans="37:40">
      <c r="AK14745" s="22"/>
      <c r="AL14745" s="22"/>
      <c r="AM14745" s="22"/>
      <c r="AN14745" s="22"/>
    </row>
    <row r="14746" spans="37:40">
      <c r="AK14746" s="22"/>
      <c r="AL14746" s="22"/>
      <c r="AM14746" s="22"/>
      <c r="AN14746" s="22"/>
    </row>
    <row r="14747" spans="37:40">
      <c r="AK14747" s="22"/>
      <c r="AL14747" s="22"/>
      <c r="AM14747" s="22"/>
      <c r="AN14747" s="22"/>
    </row>
    <row r="14748" spans="37:40">
      <c r="AK14748" s="22"/>
      <c r="AL14748" s="22"/>
      <c r="AM14748" s="22"/>
      <c r="AN14748" s="22"/>
    </row>
    <row r="14749" spans="37:40">
      <c r="AK14749" s="22"/>
      <c r="AL14749" s="22"/>
      <c r="AM14749" s="22"/>
      <c r="AN14749" s="22"/>
    </row>
    <row r="14750" spans="37:40">
      <c r="AK14750" s="22"/>
      <c r="AL14750" s="22"/>
      <c r="AM14750" s="22"/>
      <c r="AN14750" s="22"/>
    </row>
    <row r="14751" spans="37:40">
      <c r="AK14751" s="22"/>
      <c r="AL14751" s="22"/>
      <c r="AM14751" s="22"/>
      <c r="AN14751" s="22"/>
    </row>
    <row r="14752" spans="37:40">
      <c r="AK14752" s="22"/>
      <c r="AL14752" s="22"/>
      <c r="AM14752" s="22"/>
      <c r="AN14752" s="22"/>
    </row>
    <row r="14753" spans="37:40">
      <c r="AK14753" s="22"/>
      <c r="AL14753" s="22"/>
      <c r="AM14753" s="22"/>
      <c r="AN14753" s="22"/>
    </row>
    <row r="14754" spans="37:40">
      <c r="AK14754" s="22"/>
      <c r="AL14754" s="22"/>
      <c r="AM14754" s="22"/>
      <c r="AN14754" s="22"/>
    </row>
    <row r="14755" spans="37:40">
      <c r="AK14755" s="22"/>
      <c r="AL14755" s="22"/>
      <c r="AM14755" s="22"/>
      <c r="AN14755" s="22"/>
    </row>
    <row r="14756" spans="37:40">
      <c r="AK14756" s="22"/>
      <c r="AL14756" s="22"/>
      <c r="AM14756" s="22"/>
      <c r="AN14756" s="22"/>
    </row>
    <row r="14757" spans="37:40">
      <c r="AK14757" s="22"/>
      <c r="AL14757" s="22"/>
      <c r="AM14757" s="22"/>
      <c r="AN14757" s="22"/>
    </row>
    <row r="14758" spans="37:40">
      <c r="AK14758" s="22"/>
      <c r="AL14758" s="22"/>
      <c r="AM14758" s="22"/>
      <c r="AN14758" s="22"/>
    </row>
    <row r="14759" spans="37:40">
      <c r="AK14759" s="22"/>
      <c r="AL14759" s="22"/>
      <c r="AM14759" s="22"/>
      <c r="AN14759" s="22"/>
    </row>
    <row r="14760" spans="37:40">
      <c r="AK14760" s="22"/>
      <c r="AL14760" s="22"/>
      <c r="AM14760" s="22"/>
      <c r="AN14760" s="22"/>
    </row>
    <row r="14761" spans="37:40">
      <c r="AK14761" s="22"/>
      <c r="AL14761" s="22"/>
      <c r="AM14761" s="22"/>
      <c r="AN14761" s="22"/>
    </row>
    <row r="14762" spans="37:40">
      <c r="AK14762" s="22"/>
      <c r="AL14762" s="22"/>
      <c r="AM14762" s="22"/>
      <c r="AN14762" s="22"/>
    </row>
    <row r="14763" spans="37:40">
      <c r="AK14763" s="22"/>
      <c r="AL14763" s="22"/>
      <c r="AM14763" s="22"/>
      <c r="AN14763" s="22"/>
    </row>
    <row r="14764" spans="37:40">
      <c r="AK14764" s="22"/>
      <c r="AL14764" s="22"/>
      <c r="AM14764" s="22"/>
      <c r="AN14764" s="22"/>
    </row>
    <row r="14765" spans="37:40">
      <c r="AK14765" s="22"/>
      <c r="AL14765" s="22"/>
      <c r="AM14765" s="22"/>
      <c r="AN14765" s="22"/>
    </row>
    <row r="14766" spans="37:40">
      <c r="AK14766" s="22"/>
      <c r="AL14766" s="22"/>
      <c r="AM14766" s="22"/>
      <c r="AN14766" s="22"/>
    </row>
    <row r="14767" spans="37:40">
      <c r="AK14767" s="22"/>
      <c r="AL14767" s="22"/>
      <c r="AM14767" s="22"/>
      <c r="AN14767" s="22"/>
    </row>
    <row r="14768" spans="37:40">
      <c r="AK14768" s="22"/>
      <c r="AL14768" s="22"/>
      <c r="AM14768" s="22"/>
      <c r="AN14768" s="22"/>
    </row>
    <row r="14769" spans="37:40">
      <c r="AK14769" s="22"/>
      <c r="AL14769" s="22"/>
      <c r="AM14769" s="22"/>
      <c r="AN14769" s="22"/>
    </row>
    <row r="14770" spans="37:40">
      <c r="AK14770" s="22"/>
      <c r="AL14770" s="22"/>
      <c r="AM14770" s="22"/>
      <c r="AN14770" s="22"/>
    </row>
    <row r="14771" spans="37:40">
      <c r="AK14771" s="22"/>
      <c r="AL14771" s="22"/>
      <c r="AM14771" s="22"/>
      <c r="AN14771" s="22"/>
    </row>
    <row r="14772" spans="37:40">
      <c r="AK14772" s="22"/>
      <c r="AL14772" s="22"/>
      <c r="AM14772" s="22"/>
      <c r="AN14772" s="22"/>
    </row>
    <row r="14773" spans="37:40">
      <c r="AK14773" s="22"/>
      <c r="AL14773" s="22"/>
      <c r="AM14773" s="22"/>
      <c r="AN14773" s="22"/>
    </row>
    <row r="14774" spans="37:40">
      <c r="AK14774" s="22"/>
      <c r="AL14774" s="22"/>
      <c r="AM14774" s="22"/>
      <c r="AN14774" s="22"/>
    </row>
    <row r="14775" spans="37:40">
      <c r="AK14775" s="22"/>
      <c r="AL14775" s="22"/>
      <c r="AM14775" s="22"/>
      <c r="AN14775" s="22"/>
    </row>
    <row r="14776" spans="37:40">
      <c r="AK14776" s="22"/>
      <c r="AL14776" s="22"/>
      <c r="AM14776" s="22"/>
      <c r="AN14776" s="22"/>
    </row>
    <row r="14777" spans="37:40">
      <c r="AK14777" s="22"/>
      <c r="AL14777" s="22"/>
      <c r="AM14777" s="22"/>
      <c r="AN14777" s="22"/>
    </row>
    <row r="14778" spans="37:40">
      <c r="AK14778" s="22"/>
      <c r="AL14778" s="22"/>
      <c r="AM14778" s="22"/>
      <c r="AN14778" s="22"/>
    </row>
    <row r="14779" spans="37:40">
      <c r="AK14779" s="22"/>
      <c r="AL14779" s="22"/>
      <c r="AM14779" s="22"/>
      <c r="AN14779" s="22"/>
    </row>
    <row r="14780" spans="37:40">
      <c r="AK14780" s="22"/>
      <c r="AL14780" s="22"/>
      <c r="AM14780" s="22"/>
      <c r="AN14780" s="22"/>
    </row>
    <row r="14781" spans="37:40">
      <c r="AK14781" s="22"/>
      <c r="AL14781" s="22"/>
      <c r="AM14781" s="22"/>
      <c r="AN14781" s="22"/>
    </row>
    <row r="14782" spans="37:40">
      <c r="AK14782" s="22"/>
      <c r="AL14782" s="22"/>
      <c r="AM14782" s="22"/>
      <c r="AN14782" s="22"/>
    </row>
    <row r="14783" spans="37:40">
      <c r="AK14783" s="22"/>
      <c r="AL14783" s="22"/>
      <c r="AM14783" s="22"/>
      <c r="AN14783" s="22"/>
    </row>
    <row r="14784" spans="37:40">
      <c r="AK14784" s="22"/>
      <c r="AL14784" s="22"/>
      <c r="AM14784" s="22"/>
      <c r="AN14784" s="22"/>
    </row>
    <row r="14785" spans="37:40">
      <c r="AK14785" s="22"/>
      <c r="AL14785" s="22"/>
      <c r="AM14785" s="22"/>
      <c r="AN14785" s="22"/>
    </row>
    <row r="14786" spans="37:40">
      <c r="AK14786" s="22"/>
      <c r="AL14786" s="22"/>
      <c r="AM14786" s="22"/>
      <c r="AN14786" s="22"/>
    </row>
    <row r="14787" spans="37:40">
      <c r="AK14787" s="22"/>
      <c r="AL14787" s="22"/>
      <c r="AM14787" s="22"/>
      <c r="AN14787" s="22"/>
    </row>
    <row r="14788" spans="37:40">
      <c r="AK14788" s="22"/>
      <c r="AL14788" s="22"/>
      <c r="AM14788" s="22"/>
      <c r="AN14788" s="22"/>
    </row>
    <row r="14789" spans="37:40">
      <c r="AK14789" s="22"/>
      <c r="AL14789" s="22"/>
      <c r="AM14789" s="22"/>
      <c r="AN14789" s="22"/>
    </row>
    <row r="14790" spans="37:40">
      <c r="AK14790" s="22"/>
      <c r="AL14790" s="22"/>
      <c r="AM14790" s="22"/>
      <c r="AN14790" s="22"/>
    </row>
    <row r="14791" spans="37:40">
      <c r="AK14791" s="22"/>
      <c r="AL14791" s="22"/>
      <c r="AM14791" s="22"/>
      <c r="AN14791" s="22"/>
    </row>
    <row r="14792" spans="37:40">
      <c r="AK14792" s="22"/>
      <c r="AL14792" s="22"/>
      <c r="AM14792" s="22"/>
      <c r="AN14792" s="22"/>
    </row>
    <row r="14793" spans="37:40">
      <c r="AK14793" s="22"/>
      <c r="AL14793" s="22"/>
      <c r="AM14793" s="22"/>
      <c r="AN14793" s="22"/>
    </row>
    <row r="14794" spans="37:40">
      <c r="AK14794" s="22"/>
      <c r="AL14794" s="22"/>
      <c r="AM14794" s="22"/>
      <c r="AN14794" s="22"/>
    </row>
    <row r="14795" spans="37:40">
      <c r="AK14795" s="22"/>
      <c r="AL14795" s="22"/>
      <c r="AM14795" s="22"/>
      <c r="AN14795" s="22"/>
    </row>
    <row r="14796" spans="37:40">
      <c r="AK14796" s="22"/>
      <c r="AL14796" s="22"/>
      <c r="AM14796" s="22"/>
      <c r="AN14796" s="22"/>
    </row>
    <row r="14797" spans="37:40">
      <c r="AK14797" s="22"/>
      <c r="AL14797" s="22"/>
      <c r="AM14797" s="22"/>
      <c r="AN14797" s="22"/>
    </row>
    <row r="14798" spans="37:40">
      <c r="AK14798" s="22"/>
      <c r="AL14798" s="22"/>
      <c r="AM14798" s="22"/>
      <c r="AN14798" s="22"/>
    </row>
    <row r="14799" spans="37:40">
      <c r="AK14799" s="22"/>
      <c r="AL14799" s="22"/>
      <c r="AM14799" s="22"/>
      <c r="AN14799" s="22"/>
    </row>
    <row r="14800" spans="37:40">
      <c r="AK14800" s="22"/>
      <c r="AL14800" s="22"/>
      <c r="AM14800" s="22"/>
      <c r="AN14800" s="22"/>
    </row>
    <row r="14801" spans="37:40">
      <c r="AK14801" s="22"/>
      <c r="AL14801" s="22"/>
      <c r="AM14801" s="22"/>
      <c r="AN14801" s="22"/>
    </row>
    <row r="14802" spans="37:40">
      <c r="AK14802" s="22"/>
      <c r="AL14802" s="22"/>
      <c r="AM14802" s="22"/>
      <c r="AN14802" s="22"/>
    </row>
    <row r="14803" spans="37:40">
      <c r="AK14803" s="22"/>
      <c r="AL14803" s="22"/>
      <c r="AM14803" s="22"/>
      <c r="AN14803" s="22"/>
    </row>
    <row r="14804" spans="37:40">
      <c r="AK14804" s="22"/>
      <c r="AL14804" s="22"/>
      <c r="AM14804" s="22"/>
      <c r="AN14804" s="22"/>
    </row>
    <row r="14805" spans="37:40">
      <c r="AK14805" s="22"/>
      <c r="AL14805" s="22"/>
      <c r="AM14805" s="22"/>
      <c r="AN14805" s="22"/>
    </row>
    <row r="14806" spans="37:40">
      <c r="AK14806" s="22"/>
      <c r="AL14806" s="22"/>
      <c r="AM14806" s="22"/>
      <c r="AN14806" s="22"/>
    </row>
    <row r="14807" spans="37:40">
      <c r="AK14807" s="22"/>
      <c r="AL14807" s="22"/>
      <c r="AM14807" s="22"/>
      <c r="AN14807" s="22"/>
    </row>
    <row r="14808" spans="37:40">
      <c r="AK14808" s="22"/>
      <c r="AL14808" s="22"/>
      <c r="AM14808" s="22"/>
      <c r="AN14808" s="22"/>
    </row>
    <row r="14809" spans="37:40">
      <c r="AK14809" s="22"/>
      <c r="AL14809" s="22"/>
      <c r="AM14809" s="22"/>
      <c r="AN14809" s="22"/>
    </row>
    <row r="14810" spans="37:40">
      <c r="AK14810" s="22"/>
      <c r="AL14810" s="22"/>
      <c r="AM14810" s="22"/>
      <c r="AN14810" s="22"/>
    </row>
    <row r="14811" spans="37:40">
      <c r="AK14811" s="22"/>
      <c r="AL14811" s="22"/>
      <c r="AM14811" s="22"/>
      <c r="AN14811" s="22"/>
    </row>
    <row r="14812" spans="37:40">
      <c r="AK14812" s="22"/>
      <c r="AL14812" s="22"/>
      <c r="AM14812" s="22"/>
      <c r="AN14812" s="22"/>
    </row>
    <row r="14813" spans="37:40">
      <c r="AK14813" s="22"/>
      <c r="AL14813" s="22"/>
      <c r="AM14813" s="22"/>
      <c r="AN14813" s="22"/>
    </row>
    <row r="14814" spans="37:40">
      <c r="AK14814" s="22"/>
      <c r="AL14814" s="22"/>
      <c r="AM14814" s="22"/>
      <c r="AN14814" s="22"/>
    </row>
    <row r="14815" spans="37:40">
      <c r="AK14815" s="22"/>
      <c r="AL14815" s="22"/>
      <c r="AM14815" s="22"/>
      <c r="AN14815" s="22"/>
    </row>
    <row r="14816" spans="37:40">
      <c r="AK14816" s="22"/>
      <c r="AL14816" s="22"/>
      <c r="AM14816" s="22"/>
      <c r="AN14816" s="22"/>
    </row>
    <row r="14817" spans="37:40">
      <c r="AK14817" s="22"/>
      <c r="AL14817" s="22"/>
      <c r="AM14817" s="22"/>
      <c r="AN14817" s="22"/>
    </row>
    <row r="14818" spans="37:40">
      <c r="AK14818" s="22"/>
      <c r="AL14818" s="22"/>
      <c r="AM14818" s="22"/>
      <c r="AN14818" s="22"/>
    </row>
    <row r="14819" spans="37:40">
      <c r="AK14819" s="22"/>
      <c r="AL14819" s="22"/>
      <c r="AM14819" s="22"/>
      <c r="AN14819" s="22"/>
    </row>
    <row r="14820" spans="37:40">
      <c r="AK14820" s="22"/>
      <c r="AL14820" s="22"/>
      <c r="AM14820" s="22"/>
      <c r="AN14820" s="22"/>
    </row>
    <row r="14821" spans="37:40">
      <c r="AK14821" s="22"/>
      <c r="AL14821" s="22"/>
      <c r="AM14821" s="22"/>
      <c r="AN14821" s="22"/>
    </row>
    <row r="14822" spans="37:40">
      <c r="AK14822" s="22"/>
      <c r="AL14822" s="22"/>
      <c r="AM14822" s="22"/>
      <c r="AN14822" s="22"/>
    </row>
    <row r="14823" spans="37:40">
      <c r="AK14823" s="22"/>
      <c r="AL14823" s="22"/>
      <c r="AM14823" s="22"/>
      <c r="AN14823" s="22"/>
    </row>
    <row r="14824" spans="37:40">
      <c r="AK14824" s="22"/>
      <c r="AL14824" s="22"/>
      <c r="AM14824" s="22"/>
      <c r="AN14824" s="22"/>
    </row>
    <row r="14825" spans="37:40">
      <c r="AK14825" s="22"/>
      <c r="AL14825" s="22"/>
      <c r="AM14825" s="22"/>
      <c r="AN14825" s="22"/>
    </row>
    <row r="14826" spans="37:40">
      <c r="AK14826" s="22"/>
      <c r="AL14826" s="22"/>
      <c r="AM14826" s="22"/>
      <c r="AN14826" s="22"/>
    </row>
    <row r="14827" spans="37:40">
      <c r="AK14827" s="22"/>
      <c r="AL14827" s="22"/>
      <c r="AM14827" s="22"/>
      <c r="AN14827" s="22"/>
    </row>
    <row r="14828" spans="37:40">
      <c r="AK14828" s="22"/>
      <c r="AL14828" s="22"/>
      <c r="AM14828" s="22"/>
      <c r="AN14828" s="22"/>
    </row>
    <row r="14829" spans="37:40">
      <c r="AK14829" s="22"/>
      <c r="AL14829" s="22"/>
      <c r="AM14829" s="22"/>
      <c r="AN14829" s="22"/>
    </row>
    <row r="14830" spans="37:40">
      <c r="AK14830" s="22"/>
      <c r="AL14830" s="22"/>
      <c r="AM14830" s="22"/>
      <c r="AN14830" s="22"/>
    </row>
    <row r="14831" spans="37:40">
      <c r="AK14831" s="22"/>
      <c r="AL14831" s="22"/>
      <c r="AM14831" s="22"/>
      <c r="AN14831" s="22"/>
    </row>
    <row r="14832" spans="37:40">
      <c r="AK14832" s="22"/>
      <c r="AL14832" s="22"/>
      <c r="AM14832" s="22"/>
      <c r="AN14832" s="22"/>
    </row>
    <row r="14833" spans="37:40">
      <c r="AK14833" s="22"/>
      <c r="AL14833" s="22"/>
      <c r="AM14833" s="22"/>
      <c r="AN14833" s="22"/>
    </row>
    <row r="14834" spans="37:40">
      <c r="AK14834" s="22"/>
      <c r="AL14834" s="22"/>
      <c r="AM14834" s="22"/>
      <c r="AN14834" s="22"/>
    </row>
    <row r="14835" spans="37:40">
      <c r="AK14835" s="22"/>
      <c r="AL14835" s="22"/>
      <c r="AM14835" s="22"/>
      <c r="AN14835" s="22"/>
    </row>
    <row r="14836" spans="37:40">
      <c r="AK14836" s="22"/>
      <c r="AL14836" s="22"/>
      <c r="AM14836" s="22"/>
      <c r="AN14836" s="22"/>
    </row>
    <row r="14837" spans="37:40">
      <c r="AK14837" s="22"/>
      <c r="AL14837" s="22"/>
      <c r="AM14837" s="22"/>
      <c r="AN14837" s="22"/>
    </row>
    <row r="14838" spans="37:40">
      <c r="AK14838" s="22"/>
      <c r="AL14838" s="22"/>
      <c r="AM14838" s="22"/>
      <c r="AN14838" s="22"/>
    </row>
    <row r="14839" spans="37:40">
      <c r="AK14839" s="22"/>
      <c r="AL14839" s="22"/>
      <c r="AM14839" s="22"/>
      <c r="AN14839" s="22"/>
    </row>
    <row r="14840" spans="37:40">
      <c r="AK14840" s="22"/>
      <c r="AL14840" s="22"/>
      <c r="AM14840" s="22"/>
      <c r="AN14840" s="22"/>
    </row>
    <row r="14841" spans="37:40">
      <c r="AK14841" s="22"/>
      <c r="AL14841" s="22"/>
      <c r="AM14841" s="22"/>
      <c r="AN14841" s="22"/>
    </row>
    <row r="14842" spans="37:40">
      <c r="AK14842" s="22"/>
      <c r="AL14842" s="22"/>
      <c r="AM14842" s="22"/>
      <c r="AN14842" s="22"/>
    </row>
    <row r="14843" spans="37:40">
      <c r="AK14843" s="22"/>
      <c r="AL14843" s="22"/>
      <c r="AM14843" s="22"/>
      <c r="AN14843" s="22"/>
    </row>
    <row r="14844" spans="37:40">
      <c r="AK14844" s="22"/>
      <c r="AL14844" s="22"/>
      <c r="AM14844" s="22"/>
      <c r="AN14844" s="22"/>
    </row>
    <row r="14845" spans="37:40">
      <c r="AK14845" s="22"/>
      <c r="AL14845" s="22"/>
      <c r="AM14845" s="22"/>
      <c r="AN14845" s="22"/>
    </row>
    <row r="14846" spans="37:40">
      <c r="AK14846" s="22"/>
      <c r="AL14846" s="22"/>
      <c r="AM14846" s="22"/>
      <c r="AN14846" s="22"/>
    </row>
    <row r="14847" spans="37:40">
      <c r="AK14847" s="22"/>
      <c r="AL14847" s="22"/>
      <c r="AM14847" s="22"/>
      <c r="AN14847" s="22"/>
    </row>
    <row r="14848" spans="37:40">
      <c r="AK14848" s="22"/>
      <c r="AL14848" s="22"/>
      <c r="AM14848" s="22"/>
      <c r="AN14848" s="22"/>
    </row>
    <row r="14849" spans="37:40">
      <c r="AK14849" s="22"/>
      <c r="AL14849" s="22"/>
      <c r="AM14849" s="22"/>
      <c r="AN14849" s="22"/>
    </row>
    <row r="14850" spans="37:40">
      <c r="AK14850" s="22"/>
      <c r="AL14850" s="22"/>
      <c r="AM14850" s="22"/>
      <c r="AN14850" s="22"/>
    </row>
    <row r="14851" spans="37:40">
      <c r="AK14851" s="22"/>
      <c r="AL14851" s="22"/>
      <c r="AM14851" s="22"/>
      <c r="AN14851" s="22"/>
    </row>
    <row r="14852" spans="37:40">
      <c r="AK14852" s="22"/>
      <c r="AL14852" s="22"/>
      <c r="AM14852" s="22"/>
      <c r="AN14852" s="22"/>
    </row>
    <row r="14853" spans="37:40">
      <c r="AK14853" s="22"/>
      <c r="AL14853" s="22"/>
      <c r="AM14853" s="22"/>
      <c r="AN14853" s="22"/>
    </row>
    <row r="14854" spans="37:40">
      <c r="AK14854" s="22"/>
      <c r="AL14854" s="22"/>
      <c r="AM14854" s="22"/>
      <c r="AN14854" s="22"/>
    </row>
    <row r="14855" spans="37:40">
      <c r="AK14855" s="22"/>
      <c r="AL14855" s="22"/>
      <c r="AM14855" s="22"/>
      <c r="AN14855" s="22"/>
    </row>
    <row r="14856" spans="37:40">
      <c r="AK14856" s="22"/>
      <c r="AL14856" s="22"/>
      <c r="AM14856" s="22"/>
      <c r="AN14856" s="22"/>
    </row>
    <row r="14857" spans="37:40">
      <c r="AK14857" s="22"/>
      <c r="AL14857" s="22"/>
      <c r="AM14857" s="22"/>
      <c r="AN14857" s="22"/>
    </row>
    <row r="14858" spans="37:40">
      <c r="AK14858" s="22"/>
      <c r="AL14858" s="22"/>
      <c r="AM14858" s="22"/>
      <c r="AN14858" s="22"/>
    </row>
    <row r="14859" spans="37:40">
      <c r="AK14859" s="22"/>
      <c r="AL14859" s="22"/>
      <c r="AM14859" s="22"/>
      <c r="AN14859" s="22"/>
    </row>
    <row r="14860" spans="37:40">
      <c r="AK14860" s="22"/>
      <c r="AL14860" s="22"/>
      <c r="AM14860" s="22"/>
      <c r="AN14860" s="22"/>
    </row>
    <row r="14861" spans="37:40">
      <c r="AK14861" s="22"/>
      <c r="AL14861" s="22"/>
      <c r="AM14861" s="22"/>
      <c r="AN14861" s="22"/>
    </row>
    <row r="14862" spans="37:40">
      <c r="AK14862" s="22"/>
      <c r="AL14862" s="22"/>
      <c r="AM14862" s="22"/>
      <c r="AN14862" s="22"/>
    </row>
    <row r="14863" spans="37:40">
      <c r="AK14863" s="22"/>
      <c r="AL14863" s="22"/>
      <c r="AM14863" s="22"/>
      <c r="AN14863" s="22"/>
    </row>
    <row r="14864" spans="37:40">
      <c r="AK14864" s="22"/>
      <c r="AL14864" s="22"/>
      <c r="AM14864" s="22"/>
      <c r="AN14864" s="22"/>
    </row>
    <row r="14865" spans="37:40">
      <c r="AK14865" s="22"/>
      <c r="AL14865" s="22"/>
      <c r="AM14865" s="22"/>
      <c r="AN14865" s="22"/>
    </row>
    <row r="14866" spans="37:40">
      <c r="AK14866" s="22"/>
      <c r="AL14866" s="22"/>
      <c r="AM14866" s="22"/>
      <c r="AN14866" s="22"/>
    </row>
    <row r="14867" spans="37:40">
      <c r="AK14867" s="22"/>
      <c r="AL14867" s="22"/>
      <c r="AM14867" s="22"/>
      <c r="AN14867" s="22"/>
    </row>
    <row r="14868" spans="37:40">
      <c r="AK14868" s="22"/>
      <c r="AL14868" s="22"/>
      <c r="AM14868" s="22"/>
      <c r="AN14868" s="22"/>
    </row>
    <row r="14869" spans="37:40">
      <c r="AK14869" s="22"/>
      <c r="AL14869" s="22"/>
      <c r="AM14869" s="22"/>
      <c r="AN14869" s="22"/>
    </row>
    <row r="14870" spans="37:40">
      <c r="AK14870" s="22"/>
      <c r="AL14870" s="22"/>
      <c r="AM14870" s="22"/>
      <c r="AN14870" s="22"/>
    </row>
    <row r="14871" spans="37:40">
      <c r="AK14871" s="22"/>
      <c r="AL14871" s="22"/>
      <c r="AM14871" s="22"/>
      <c r="AN14871" s="22"/>
    </row>
    <row r="14872" spans="37:40">
      <c r="AK14872" s="22"/>
      <c r="AL14872" s="22"/>
      <c r="AM14872" s="22"/>
      <c r="AN14872" s="22"/>
    </row>
    <row r="14873" spans="37:40">
      <c r="AK14873" s="22"/>
      <c r="AL14873" s="22"/>
      <c r="AM14873" s="22"/>
      <c r="AN14873" s="22"/>
    </row>
    <row r="14874" spans="37:40">
      <c r="AK14874" s="22"/>
      <c r="AL14874" s="22"/>
      <c r="AM14874" s="22"/>
      <c r="AN14874" s="22"/>
    </row>
    <row r="14875" spans="37:40">
      <c r="AK14875" s="22"/>
      <c r="AL14875" s="22"/>
      <c r="AM14875" s="22"/>
      <c r="AN14875" s="22"/>
    </row>
    <row r="14876" spans="37:40">
      <c r="AK14876" s="22"/>
      <c r="AL14876" s="22"/>
      <c r="AM14876" s="22"/>
      <c r="AN14876" s="22"/>
    </row>
    <row r="14877" spans="37:40">
      <c r="AK14877" s="22"/>
      <c r="AL14877" s="22"/>
      <c r="AM14877" s="22"/>
      <c r="AN14877" s="22"/>
    </row>
    <row r="14878" spans="37:40">
      <c r="AK14878" s="22"/>
      <c r="AL14878" s="22"/>
      <c r="AM14878" s="22"/>
      <c r="AN14878" s="22"/>
    </row>
    <row r="14879" spans="37:40">
      <c r="AK14879" s="22"/>
      <c r="AL14879" s="22"/>
      <c r="AM14879" s="22"/>
      <c r="AN14879" s="22"/>
    </row>
    <row r="14880" spans="37:40">
      <c r="AK14880" s="22"/>
      <c r="AL14880" s="22"/>
      <c r="AM14880" s="22"/>
      <c r="AN14880" s="22"/>
    </row>
    <row r="14881" spans="37:40">
      <c r="AK14881" s="22"/>
      <c r="AL14881" s="22"/>
      <c r="AM14881" s="22"/>
      <c r="AN14881" s="22"/>
    </row>
    <row r="14882" spans="37:40">
      <c r="AK14882" s="22"/>
      <c r="AL14882" s="22"/>
      <c r="AM14882" s="22"/>
      <c r="AN14882" s="22"/>
    </row>
    <row r="14883" spans="37:40">
      <c r="AK14883" s="22"/>
      <c r="AL14883" s="22"/>
      <c r="AM14883" s="22"/>
      <c r="AN14883" s="22"/>
    </row>
    <row r="14884" spans="37:40">
      <c r="AK14884" s="22"/>
      <c r="AL14884" s="22"/>
      <c r="AM14884" s="22"/>
      <c r="AN14884" s="22"/>
    </row>
    <row r="14885" spans="37:40">
      <c r="AK14885" s="22"/>
      <c r="AL14885" s="22"/>
      <c r="AM14885" s="22"/>
      <c r="AN14885" s="22"/>
    </row>
    <row r="14886" spans="37:40">
      <c r="AK14886" s="22"/>
      <c r="AL14886" s="22"/>
      <c r="AM14886" s="22"/>
      <c r="AN14886" s="22"/>
    </row>
    <row r="14887" spans="37:40">
      <c r="AK14887" s="22"/>
      <c r="AL14887" s="22"/>
      <c r="AM14887" s="22"/>
      <c r="AN14887" s="22"/>
    </row>
    <row r="14888" spans="37:40">
      <c r="AK14888" s="22"/>
      <c r="AL14888" s="22"/>
      <c r="AM14888" s="22"/>
      <c r="AN14888" s="22"/>
    </row>
    <row r="14889" spans="37:40">
      <c r="AK14889" s="22"/>
      <c r="AL14889" s="22"/>
      <c r="AM14889" s="22"/>
      <c r="AN14889" s="22"/>
    </row>
    <row r="14890" spans="37:40">
      <c r="AK14890" s="22"/>
      <c r="AL14890" s="22"/>
      <c r="AM14890" s="22"/>
      <c r="AN14890" s="22"/>
    </row>
    <row r="14891" spans="37:40">
      <c r="AK14891" s="22"/>
      <c r="AL14891" s="22"/>
      <c r="AM14891" s="22"/>
      <c r="AN14891" s="22"/>
    </row>
    <row r="14892" spans="37:40">
      <c r="AK14892" s="22"/>
      <c r="AL14892" s="22"/>
      <c r="AM14892" s="22"/>
      <c r="AN14892" s="22"/>
    </row>
    <row r="14893" spans="37:40">
      <c r="AK14893" s="22"/>
      <c r="AL14893" s="22"/>
      <c r="AM14893" s="22"/>
      <c r="AN14893" s="22"/>
    </row>
    <row r="14894" spans="37:40">
      <c r="AK14894" s="22"/>
      <c r="AL14894" s="22"/>
      <c r="AM14894" s="22"/>
      <c r="AN14894" s="22"/>
    </row>
    <row r="14895" spans="37:40">
      <c r="AK14895" s="22"/>
      <c r="AL14895" s="22"/>
      <c r="AM14895" s="22"/>
      <c r="AN14895" s="22"/>
    </row>
    <row r="14896" spans="37:40">
      <c r="AK14896" s="22"/>
      <c r="AL14896" s="22"/>
      <c r="AM14896" s="22"/>
      <c r="AN14896" s="22"/>
    </row>
    <row r="14897" spans="37:40">
      <c r="AK14897" s="22"/>
      <c r="AL14897" s="22"/>
      <c r="AM14897" s="22"/>
      <c r="AN14897" s="22"/>
    </row>
    <row r="14898" spans="37:40">
      <c r="AK14898" s="22"/>
      <c r="AL14898" s="22"/>
      <c r="AM14898" s="22"/>
      <c r="AN14898" s="22"/>
    </row>
    <row r="14899" spans="37:40">
      <c r="AK14899" s="22"/>
      <c r="AL14899" s="22"/>
      <c r="AM14899" s="22"/>
      <c r="AN14899" s="22"/>
    </row>
    <row r="14900" spans="37:40">
      <c r="AK14900" s="22"/>
      <c r="AL14900" s="22"/>
      <c r="AM14900" s="22"/>
      <c r="AN14900" s="22"/>
    </row>
    <row r="14901" spans="37:40">
      <c r="AK14901" s="22"/>
      <c r="AL14901" s="22"/>
      <c r="AM14901" s="22"/>
      <c r="AN14901" s="22"/>
    </row>
    <row r="14902" spans="37:40">
      <c r="AK14902" s="22"/>
      <c r="AL14902" s="22"/>
      <c r="AM14902" s="22"/>
      <c r="AN14902" s="22"/>
    </row>
    <row r="14903" spans="37:40">
      <c r="AK14903" s="22"/>
      <c r="AL14903" s="22"/>
      <c r="AM14903" s="22"/>
      <c r="AN14903" s="22"/>
    </row>
    <row r="14904" spans="37:40">
      <c r="AK14904" s="22"/>
      <c r="AL14904" s="22"/>
      <c r="AM14904" s="22"/>
      <c r="AN14904" s="22"/>
    </row>
    <row r="14905" spans="37:40">
      <c r="AK14905" s="22"/>
      <c r="AL14905" s="22"/>
      <c r="AM14905" s="22"/>
      <c r="AN14905" s="22"/>
    </row>
    <row r="14906" spans="37:40">
      <c r="AK14906" s="22"/>
      <c r="AL14906" s="22"/>
      <c r="AM14906" s="22"/>
      <c r="AN14906" s="22"/>
    </row>
    <row r="14907" spans="37:40">
      <c r="AK14907" s="22"/>
      <c r="AL14907" s="22"/>
      <c r="AM14907" s="22"/>
      <c r="AN14907" s="22"/>
    </row>
    <row r="14908" spans="37:40">
      <c r="AK14908" s="22"/>
      <c r="AL14908" s="22"/>
      <c r="AM14908" s="22"/>
      <c r="AN14908" s="22"/>
    </row>
    <row r="14909" spans="37:40">
      <c r="AK14909" s="22"/>
      <c r="AL14909" s="22"/>
      <c r="AM14909" s="22"/>
      <c r="AN14909" s="22"/>
    </row>
    <row r="14910" spans="37:40">
      <c r="AK14910" s="22"/>
      <c r="AL14910" s="22"/>
      <c r="AM14910" s="22"/>
      <c r="AN14910" s="22"/>
    </row>
    <row r="14911" spans="37:40">
      <c r="AK14911" s="22"/>
      <c r="AL14911" s="22"/>
      <c r="AM14911" s="22"/>
      <c r="AN14911" s="22"/>
    </row>
    <row r="14912" spans="37:40">
      <c r="AK14912" s="22"/>
      <c r="AL14912" s="22"/>
      <c r="AM14912" s="22"/>
      <c r="AN14912" s="22"/>
    </row>
    <row r="14913" spans="37:40">
      <c r="AK14913" s="22"/>
      <c r="AL14913" s="22"/>
      <c r="AM14913" s="22"/>
      <c r="AN14913" s="22"/>
    </row>
    <row r="14914" spans="37:40">
      <c r="AK14914" s="22"/>
      <c r="AL14914" s="22"/>
      <c r="AM14914" s="22"/>
      <c r="AN14914" s="22"/>
    </row>
    <row r="14915" spans="37:40">
      <c r="AK14915" s="22"/>
      <c r="AL14915" s="22"/>
      <c r="AM14915" s="22"/>
      <c r="AN14915" s="22"/>
    </row>
    <row r="14916" spans="37:40">
      <c r="AK14916" s="22"/>
      <c r="AL14916" s="22"/>
      <c r="AM14916" s="22"/>
      <c r="AN14916" s="22"/>
    </row>
    <row r="14917" spans="37:40">
      <c r="AK14917" s="22"/>
      <c r="AL14917" s="22"/>
      <c r="AM14917" s="22"/>
      <c r="AN14917" s="22"/>
    </row>
    <row r="14918" spans="37:40">
      <c r="AK14918" s="22"/>
      <c r="AL14918" s="22"/>
      <c r="AM14918" s="22"/>
      <c r="AN14918" s="22"/>
    </row>
    <row r="14919" spans="37:40">
      <c r="AK14919" s="22"/>
      <c r="AL14919" s="22"/>
      <c r="AM14919" s="22"/>
      <c r="AN14919" s="22"/>
    </row>
    <row r="14920" spans="37:40">
      <c r="AK14920" s="22"/>
      <c r="AL14920" s="22"/>
      <c r="AM14920" s="22"/>
      <c r="AN14920" s="22"/>
    </row>
    <row r="14921" spans="37:40">
      <c r="AK14921" s="22"/>
      <c r="AL14921" s="22"/>
      <c r="AM14921" s="22"/>
      <c r="AN14921" s="22"/>
    </row>
    <row r="14922" spans="37:40">
      <c r="AK14922" s="22"/>
      <c r="AL14922" s="22"/>
      <c r="AM14922" s="22"/>
      <c r="AN14922" s="22"/>
    </row>
    <row r="14923" spans="37:40">
      <c r="AK14923" s="22"/>
      <c r="AL14923" s="22"/>
      <c r="AM14923" s="22"/>
      <c r="AN14923" s="22"/>
    </row>
    <row r="14924" spans="37:40">
      <c r="AK14924" s="22"/>
      <c r="AL14924" s="22"/>
      <c r="AM14924" s="22"/>
      <c r="AN14924" s="22"/>
    </row>
    <row r="14925" spans="37:40">
      <c r="AK14925" s="22"/>
      <c r="AL14925" s="22"/>
      <c r="AM14925" s="22"/>
      <c r="AN14925" s="22"/>
    </row>
    <row r="14926" spans="37:40">
      <c r="AK14926" s="22"/>
      <c r="AL14926" s="22"/>
      <c r="AM14926" s="22"/>
      <c r="AN14926" s="22"/>
    </row>
    <row r="14927" spans="37:40">
      <c r="AK14927" s="22"/>
      <c r="AL14927" s="22"/>
      <c r="AM14927" s="22"/>
      <c r="AN14927" s="22"/>
    </row>
    <row r="14928" spans="37:40">
      <c r="AK14928" s="22"/>
      <c r="AL14928" s="22"/>
      <c r="AM14928" s="22"/>
      <c r="AN14928" s="22"/>
    </row>
    <row r="14929" spans="37:40">
      <c r="AK14929" s="22"/>
      <c r="AL14929" s="22"/>
      <c r="AM14929" s="22"/>
      <c r="AN14929" s="22"/>
    </row>
    <row r="14930" spans="37:40">
      <c r="AK14930" s="22"/>
      <c r="AL14930" s="22"/>
      <c r="AM14930" s="22"/>
      <c r="AN14930" s="22"/>
    </row>
    <row r="14931" spans="37:40">
      <c r="AK14931" s="22"/>
      <c r="AL14931" s="22"/>
      <c r="AM14931" s="22"/>
      <c r="AN14931" s="22"/>
    </row>
    <row r="14932" spans="37:40">
      <c r="AK14932" s="22"/>
      <c r="AL14932" s="22"/>
      <c r="AM14932" s="22"/>
      <c r="AN14932" s="22"/>
    </row>
    <row r="14933" spans="37:40">
      <c r="AK14933" s="22"/>
      <c r="AL14933" s="22"/>
      <c r="AM14933" s="22"/>
      <c r="AN14933" s="22"/>
    </row>
    <row r="14934" spans="37:40">
      <c r="AK14934" s="22"/>
      <c r="AL14934" s="22"/>
      <c r="AM14934" s="22"/>
      <c r="AN14934" s="22"/>
    </row>
    <row r="14935" spans="37:40">
      <c r="AK14935" s="22"/>
      <c r="AL14935" s="22"/>
      <c r="AM14935" s="22"/>
      <c r="AN14935" s="22"/>
    </row>
    <row r="14936" spans="37:40">
      <c r="AK14936" s="22"/>
      <c r="AL14936" s="22"/>
      <c r="AM14936" s="22"/>
      <c r="AN14936" s="22"/>
    </row>
    <row r="14937" spans="37:40">
      <c r="AK14937" s="22"/>
      <c r="AL14937" s="22"/>
      <c r="AM14937" s="22"/>
      <c r="AN14937" s="22"/>
    </row>
    <row r="14938" spans="37:40">
      <c r="AK14938" s="22"/>
      <c r="AL14938" s="22"/>
      <c r="AM14938" s="22"/>
      <c r="AN14938" s="22"/>
    </row>
    <row r="14939" spans="37:40">
      <c r="AK14939" s="22"/>
      <c r="AL14939" s="22"/>
      <c r="AM14939" s="22"/>
      <c r="AN14939" s="22"/>
    </row>
    <row r="14940" spans="37:40">
      <c r="AK14940" s="22"/>
      <c r="AL14940" s="22"/>
      <c r="AM14940" s="22"/>
      <c r="AN14940" s="22"/>
    </row>
    <row r="14941" spans="37:40">
      <c r="AK14941" s="22"/>
      <c r="AL14941" s="22"/>
      <c r="AM14941" s="22"/>
      <c r="AN14941" s="22"/>
    </row>
    <row r="14942" spans="37:40">
      <c r="AK14942" s="22"/>
      <c r="AL14942" s="22"/>
      <c r="AM14942" s="22"/>
      <c r="AN14942" s="22"/>
    </row>
    <row r="14943" spans="37:40">
      <c r="AK14943" s="22"/>
      <c r="AL14943" s="22"/>
      <c r="AM14943" s="22"/>
      <c r="AN14943" s="22"/>
    </row>
    <row r="14944" spans="37:40">
      <c r="AK14944" s="22"/>
      <c r="AL14944" s="22"/>
      <c r="AM14944" s="22"/>
      <c r="AN14944" s="22"/>
    </row>
    <row r="14945" spans="37:40">
      <c r="AK14945" s="22"/>
      <c r="AL14945" s="22"/>
      <c r="AM14945" s="22"/>
      <c r="AN14945" s="22"/>
    </row>
    <row r="14946" spans="37:40">
      <c r="AK14946" s="22"/>
      <c r="AL14946" s="22"/>
      <c r="AM14946" s="22"/>
      <c r="AN14946" s="22"/>
    </row>
    <row r="14947" spans="37:40">
      <c r="AK14947" s="22"/>
      <c r="AL14947" s="22"/>
      <c r="AM14947" s="22"/>
      <c r="AN14947" s="22"/>
    </row>
    <row r="14948" spans="37:40">
      <c r="AK14948" s="22"/>
      <c r="AL14948" s="22"/>
      <c r="AM14948" s="22"/>
      <c r="AN14948" s="22"/>
    </row>
    <row r="14949" spans="37:40">
      <c r="AK14949" s="22"/>
      <c r="AL14949" s="22"/>
      <c r="AM14949" s="22"/>
      <c r="AN14949" s="22"/>
    </row>
    <row r="14950" spans="37:40">
      <c r="AK14950" s="22"/>
      <c r="AL14950" s="22"/>
      <c r="AM14950" s="22"/>
      <c r="AN14950" s="22"/>
    </row>
    <row r="14951" spans="37:40">
      <c r="AK14951" s="22"/>
      <c r="AL14951" s="22"/>
      <c r="AM14951" s="22"/>
      <c r="AN14951" s="22"/>
    </row>
    <row r="14952" spans="37:40">
      <c r="AK14952" s="22"/>
      <c r="AL14952" s="22"/>
      <c r="AM14952" s="22"/>
      <c r="AN14952" s="22"/>
    </row>
    <row r="14953" spans="37:40">
      <c r="AK14953" s="22"/>
      <c r="AL14953" s="22"/>
      <c r="AM14953" s="22"/>
      <c r="AN14953" s="22"/>
    </row>
    <row r="14954" spans="37:40">
      <c r="AK14954" s="22"/>
      <c r="AL14954" s="22"/>
      <c r="AM14954" s="22"/>
      <c r="AN14954" s="22"/>
    </row>
    <row r="14955" spans="37:40">
      <c r="AK14955" s="22"/>
      <c r="AL14955" s="22"/>
      <c r="AM14955" s="22"/>
      <c r="AN14955" s="22"/>
    </row>
    <row r="14956" spans="37:40">
      <c r="AK14956" s="22"/>
      <c r="AL14956" s="22"/>
      <c r="AM14956" s="22"/>
      <c r="AN14956" s="22"/>
    </row>
    <row r="14957" spans="37:40">
      <c r="AK14957" s="22"/>
      <c r="AL14957" s="22"/>
      <c r="AM14957" s="22"/>
      <c r="AN14957" s="22"/>
    </row>
    <row r="14958" spans="37:40">
      <c r="AK14958" s="22"/>
      <c r="AL14958" s="22"/>
      <c r="AM14958" s="22"/>
      <c r="AN14958" s="22"/>
    </row>
    <row r="14959" spans="37:40">
      <c r="AK14959" s="22"/>
      <c r="AL14959" s="22"/>
      <c r="AM14959" s="22"/>
      <c r="AN14959" s="22"/>
    </row>
    <row r="14960" spans="37:40">
      <c r="AK14960" s="22"/>
      <c r="AL14960" s="22"/>
      <c r="AM14960" s="22"/>
      <c r="AN14960" s="22"/>
    </row>
    <row r="14961" spans="37:40">
      <c r="AK14961" s="22"/>
      <c r="AL14961" s="22"/>
      <c r="AM14961" s="22"/>
      <c r="AN14961" s="22"/>
    </row>
    <row r="14962" spans="37:40">
      <c r="AK14962" s="22"/>
      <c r="AL14962" s="22"/>
      <c r="AM14962" s="22"/>
      <c r="AN14962" s="22"/>
    </row>
    <row r="14963" spans="37:40">
      <c r="AK14963" s="22"/>
      <c r="AL14963" s="22"/>
      <c r="AM14963" s="22"/>
      <c r="AN14963" s="22"/>
    </row>
    <row r="14964" spans="37:40">
      <c r="AK14964" s="22"/>
      <c r="AL14964" s="22"/>
      <c r="AM14964" s="22"/>
      <c r="AN14964" s="22"/>
    </row>
    <row r="14965" spans="37:40">
      <c r="AK14965" s="22"/>
      <c r="AL14965" s="22"/>
      <c r="AM14965" s="22"/>
      <c r="AN14965" s="22"/>
    </row>
    <row r="14966" spans="37:40">
      <c r="AK14966" s="22"/>
      <c r="AL14966" s="22"/>
      <c r="AM14966" s="22"/>
      <c r="AN14966" s="22"/>
    </row>
    <row r="14967" spans="37:40">
      <c r="AK14967" s="22"/>
      <c r="AL14967" s="22"/>
      <c r="AM14967" s="22"/>
      <c r="AN14967" s="22"/>
    </row>
    <row r="14968" spans="37:40">
      <c r="AK14968" s="22"/>
      <c r="AL14968" s="22"/>
      <c r="AM14968" s="22"/>
      <c r="AN14968" s="22"/>
    </row>
    <row r="14969" spans="37:40">
      <c r="AK14969" s="22"/>
      <c r="AL14969" s="22"/>
      <c r="AM14969" s="22"/>
      <c r="AN14969" s="22"/>
    </row>
    <row r="14970" spans="37:40">
      <c r="AK14970" s="22"/>
      <c r="AL14970" s="22"/>
      <c r="AM14970" s="22"/>
      <c r="AN14970" s="22"/>
    </row>
    <row r="14971" spans="37:40">
      <c r="AK14971" s="22"/>
      <c r="AL14971" s="22"/>
      <c r="AM14971" s="22"/>
      <c r="AN14971" s="22"/>
    </row>
    <row r="14972" spans="37:40">
      <c r="AK14972" s="22"/>
      <c r="AL14972" s="22"/>
      <c r="AM14972" s="22"/>
      <c r="AN14972" s="22"/>
    </row>
    <row r="14973" spans="37:40">
      <c r="AK14973" s="22"/>
      <c r="AL14973" s="22"/>
      <c r="AM14973" s="22"/>
      <c r="AN14973" s="22"/>
    </row>
    <row r="14974" spans="37:40">
      <c r="AK14974" s="22"/>
      <c r="AL14974" s="22"/>
      <c r="AM14974" s="22"/>
      <c r="AN14974" s="22"/>
    </row>
    <row r="14975" spans="37:40">
      <c r="AK14975" s="22"/>
      <c r="AL14975" s="22"/>
      <c r="AM14975" s="22"/>
      <c r="AN14975" s="22"/>
    </row>
    <row r="14976" spans="37:40">
      <c r="AK14976" s="22"/>
      <c r="AL14976" s="22"/>
      <c r="AM14976" s="22"/>
      <c r="AN14976" s="22"/>
    </row>
    <row r="14977" spans="37:40">
      <c r="AK14977" s="22"/>
      <c r="AL14977" s="22"/>
      <c r="AM14977" s="22"/>
      <c r="AN14977" s="22"/>
    </row>
    <row r="14978" spans="37:40">
      <c r="AK14978" s="22"/>
      <c r="AL14978" s="22"/>
      <c r="AM14978" s="22"/>
      <c r="AN14978" s="22"/>
    </row>
    <row r="14979" spans="37:40">
      <c r="AK14979" s="22"/>
      <c r="AL14979" s="22"/>
      <c r="AM14979" s="22"/>
      <c r="AN14979" s="22"/>
    </row>
    <row r="14980" spans="37:40">
      <c r="AK14980" s="22"/>
      <c r="AL14980" s="22"/>
      <c r="AM14980" s="22"/>
      <c r="AN14980" s="22"/>
    </row>
    <row r="14981" spans="37:40">
      <c r="AK14981" s="22"/>
      <c r="AL14981" s="22"/>
      <c r="AM14981" s="22"/>
      <c r="AN14981" s="22"/>
    </row>
    <row r="14982" spans="37:40">
      <c r="AK14982" s="22"/>
      <c r="AL14982" s="22"/>
      <c r="AM14982" s="22"/>
      <c r="AN14982" s="22"/>
    </row>
    <row r="14983" spans="37:40">
      <c r="AK14983" s="22"/>
      <c r="AL14983" s="22"/>
      <c r="AM14983" s="22"/>
      <c r="AN14983" s="22"/>
    </row>
    <row r="14984" spans="37:40">
      <c r="AK14984" s="22"/>
      <c r="AL14984" s="22"/>
      <c r="AM14984" s="22"/>
      <c r="AN14984" s="22"/>
    </row>
    <row r="14985" spans="37:40">
      <c r="AK14985" s="22"/>
      <c r="AL14985" s="22"/>
      <c r="AM14985" s="22"/>
      <c r="AN14985" s="22"/>
    </row>
    <row r="14986" spans="37:40">
      <c r="AK14986" s="22"/>
      <c r="AL14986" s="22"/>
      <c r="AM14986" s="22"/>
      <c r="AN14986" s="22"/>
    </row>
    <row r="14987" spans="37:40">
      <c r="AK14987" s="22"/>
      <c r="AL14987" s="22"/>
      <c r="AM14987" s="22"/>
      <c r="AN14987" s="22"/>
    </row>
    <row r="14988" spans="37:40">
      <c r="AK14988" s="22"/>
      <c r="AL14988" s="22"/>
      <c r="AM14988" s="22"/>
      <c r="AN14988" s="22"/>
    </row>
    <row r="14989" spans="37:40">
      <c r="AK14989" s="22"/>
      <c r="AL14989" s="22"/>
      <c r="AM14989" s="22"/>
      <c r="AN14989" s="22"/>
    </row>
    <row r="14990" spans="37:40">
      <c r="AK14990" s="22"/>
      <c r="AL14990" s="22"/>
      <c r="AM14990" s="22"/>
      <c r="AN14990" s="22"/>
    </row>
    <row r="14991" spans="37:40">
      <c r="AK14991" s="22"/>
      <c r="AL14991" s="22"/>
      <c r="AM14991" s="22"/>
      <c r="AN14991" s="22"/>
    </row>
    <row r="14992" spans="37:40">
      <c r="AK14992" s="22"/>
      <c r="AL14992" s="22"/>
      <c r="AM14992" s="22"/>
      <c r="AN14992" s="22"/>
    </row>
    <row r="14993" spans="37:40">
      <c r="AK14993" s="22"/>
      <c r="AL14993" s="22"/>
      <c r="AM14993" s="22"/>
      <c r="AN14993" s="22"/>
    </row>
    <row r="14994" spans="37:40">
      <c r="AK14994" s="22"/>
      <c r="AL14994" s="22"/>
      <c r="AM14994" s="22"/>
      <c r="AN14994" s="22"/>
    </row>
    <row r="14995" spans="37:40">
      <c r="AK14995" s="22"/>
      <c r="AL14995" s="22"/>
      <c r="AM14995" s="22"/>
      <c r="AN14995" s="22"/>
    </row>
    <row r="14996" spans="37:40">
      <c r="AK14996" s="22"/>
      <c r="AL14996" s="22"/>
      <c r="AM14996" s="22"/>
      <c r="AN14996" s="22"/>
    </row>
    <row r="14997" spans="37:40">
      <c r="AK14997" s="22"/>
      <c r="AL14997" s="22"/>
      <c r="AM14997" s="22"/>
      <c r="AN14997" s="22"/>
    </row>
    <row r="14998" spans="37:40">
      <c r="AK14998" s="22"/>
      <c r="AL14998" s="22"/>
      <c r="AM14998" s="22"/>
      <c r="AN14998" s="22"/>
    </row>
    <row r="14999" spans="37:40">
      <c r="AK14999" s="22"/>
      <c r="AL14999" s="22"/>
      <c r="AM14999" s="22"/>
      <c r="AN14999" s="22"/>
    </row>
    <row r="15000" spans="37:40">
      <c r="AK15000" s="22"/>
      <c r="AL15000" s="22"/>
      <c r="AM15000" s="22"/>
      <c r="AN15000" s="22"/>
    </row>
    <row r="15001" spans="37:40">
      <c r="AK15001" s="22"/>
      <c r="AL15001" s="22"/>
      <c r="AM15001" s="22"/>
      <c r="AN15001" s="22"/>
    </row>
    <row r="15002" spans="37:40">
      <c r="AK15002" s="22"/>
      <c r="AL15002" s="22"/>
      <c r="AM15002" s="22"/>
      <c r="AN15002" s="22"/>
    </row>
    <row r="15003" spans="37:40">
      <c r="AK15003" s="22"/>
      <c r="AL15003" s="22"/>
      <c r="AM15003" s="22"/>
      <c r="AN15003" s="22"/>
    </row>
    <row r="15004" spans="37:40">
      <c r="AK15004" s="22"/>
      <c r="AL15004" s="22"/>
      <c r="AM15004" s="22"/>
      <c r="AN15004" s="22"/>
    </row>
    <row r="15005" spans="37:40">
      <c r="AK15005" s="22"/>
      <c r="AL15005" s="22"/>
      <c r="AM15005" s="22"/>
      <c r="AN15005" s="22"/>
    </row>
    <row r="15006" spans="37:40">
      <c r="AK15006" s="22"/>
      <c r="AL15006" s="22"/>
      <c r="AM15006" s="22"/>
      <c r="AN15006" s="22"/>
    </row>
    <row r="15007" spans="37:40">
      <c r="AK15007" s="22"/>
      <c r="AL15007" s="22"/>
      <c r="AM15007" s="22"/>
      <c r="AN15007" s="22"/>
    </row>
    <row r="15008" spans="37:40">
      <c r="AK15008" s="22"/>
      <c r="AL15008" s="22"/>
      <c r="AM15008" s="22"/>
      <c r="AN15008" s="22"/>
    </row>
    <row r="15009" spans="37:40">
      <c r="AK15009" s="22"/>
      <c r="AL15009" s="22"/>
      <c r="AM15009" s="22"/>
      <c r="AN15009" s="22"/>
    </row>
    <row r="15010" spans="37:40">
      <c r="AK15010" s="22"/>
      <c r="AL15010" s="22"/>
      <c r="AM15010" s="22"/>
      <c r="AN15010" s="22"/>
    </row>
    <row r="15011" spans="37:40">
      <c r="AK15011" s="22"/>
      <c r="AL15011" s="22"/>
      <c r="AM15011" s="22"/>
      <c r="AN15011" s="22"/>
    </row>
    <row r="15012" spans="37:40">
      <c r="AK15012" s="22"/>
      <c r="AL15012" s="22"/>
      <c r="AM15012" s="22"/>
      <c r="AN15012" s="22"/>
    </row>
    <row r="15013" spans="37:40">
      <c r="AK15013" s="22"/>
      <c r="AL15013" s="22"/>
      <c r="AM15013" s="22"/>
      <c r="AN15013" s="22"/>
    </row>
    <row r="15014" spans="37:40">
      <c r="AK15014" s="22"/>
      <c r="AL15014" s="22"/>
      <c r="AM15014" s="22"/>
      <c r="AN15014" s="22"/>
    </row>
    <row r="15015" spans="37:40">
      <c r="AK15015" s="22"/>
      <c r="AL15015" s="22"/>
      <c r="AM15015" s="22"/>
      <c r="AN15015" s="22"/>
    </row>
    <row r="15016" spans="37:40">
      <c r="AK15016" s="22"/>
      <c r="AL15016" s="22"/>
      <c r="AM15016" s="22"/>
      <c r="AN15016" s="22"/>
    </row>
    <row r="15017" spans="37:40">
      <c r="AK15017" s="22"/>
      <c r="AL15017" s="22"/>
      <c r="AM15017" s="22"/>
      <c r="AN15017" s="22"/>
    </row>
    <row r="15018" spans="37:40">
      <c r="AK15018" s="22"/>
      <c r="AL15018" s="22"/>
      <c r="AM15018" s="22"/>
      <c r="AN15018" s="22"/>
    </row>
    <row r="15019" spans="37:40">
      <c r="AK15019" s="22"/>
      <c r="AL15019" s="22"/>
      <c r="AM15019" s="22"/>
      <c r="AN15019" s="22"/>
    </row>
    <row r="15020" spans="37:40">
      <c r="AK15020" s="22"/>
      <c r="AL15020" s="22"/>
      <c r="AM15020" s="22"/>
      <c r="AN15020" s="22"/>
    </row>
    <row r="15021" spans="37:40">
      <c r="AK15021" s="22"/>
      <c r="AL15021" s="22"/>
      <c r="AM15021" s="22"/>
      <c r="AN15021" s="22"/>
    </row>
    <row r="15022" spans="37:40">
      <c r="AK15022" s="22"/>
      <c r="AL15022" s="22"/>
      <c r="AM15022" s="22"/>
      <c r="AN15022" s="22"/>
    </row>
    <row r="15023" spans="37:40">
      <c r="AK15023" s="22"/>
      <c r="AL15023" s="22"/>
      <c r="AM15023" s="22"/>
      <c r="AN15023" s="22"/>
    </row>
    <row r="15024" spans="37:40">
      <c r="AK15024" s="22"/>
      <c r="AL15024" s="22"/>
      <c r="AM15024" s="22"/>
      <c r="AN15024" s="22"/>
    </row>
    <row r="15025" spans="37:40">
      <c r="AK15025" s="22"/>
      <c r="AL15025" s="22"/>
      <c r="AM15025" s="22"/>
      <c r="AN15025" s="22"/>
    </row>
    <row r="15026" spans="37:40">
      <c r="AK15026" s="22"/>
      <c r="AL15026" s="22"/>
      <c r="AM15026" s="22"/>
      <c r="AN15026" s="22"/>
    </row>
    <row r="15027" spans="37:40">
      <c r="AK15027" s="22"/>
      <c r="AL15027" s="22"/>
      <c r="AM15027" s="22"/>
      <c r="AN15027" s="22"/>
    </row>
    <row r="15028" spans="37:40">
      <c r="AK15028" s="22"/>
      <c r="AL15028" s="22"/>
      <c r="AM15028" s="22"/>
      <c r="AN15028" s="22"/>
    </row>
    <row r="15029" spans="37:40">
      <c r="AK15029" s="22"/>
      <c r="AL15029" s="22"/>
      <c r="AM15029" s="22"/>
      <c r="AN15029" s="22"/>
    </row>
    <row r="15030" spans="37:40">
      <c r="AK15030" s="22"/>
      <c r="AL15030" s="22"/>
      <c r="AM15030" s="22"/>
      <c r="AN15030" s="22"/>
    </row>
    <row r="15031" spans="37:40">
      <c r="AK15031" s="22"/>
      <c r="AL15031" s="22"/>
      <c r="AM15031" s="22"/>
      <c r="AN15031" s="22"/>
    </row>
    <row r="15032" spans="37:40">
      <c r="AK15032" s="22"/>
      <c r="AL15032" s="22"/>
      <c r="AM15032" s="22"/>
      <c r="AN15032" s="22"/>
    </row>
    <row r="15033" spans="37:40">
      <c r="AK15033" s="22"/>
      <c r="AL15033" s="22"/>
      <c r="AM15033" s="22"/>
      <c r="AN15033" s="22"/>
    </row>
    <row r="15034" spans="37:40">
      <c r="AK15034" s="22"/>
      <c r="AL15034" s="22"/>
      <c r="AM15034" s="22"/>
      <c r="AN15034" s="22"/>
    </row>
    <row r="15035" spans="37:40">
      <c r="AK15035" s="22"/>
      <c r="AL15035" s="22"/>
      <c r="AM15035" s="22"/>
      <c r="AN15035" s="22"/>
    </row>
    <row r="15036" spans="37:40">
      <c r="AK15036" s="22"/>
      <c r="AL15036" s="22"/>
      <c r="AM15036" s="22"/>
      <c r="AN15036" s="22"/>
    </row>
    <row r="15037" spans="37:40">
      <c r="AK15037" s="22"/>
      <c r="AL15037" s="22"/>
      <c r="AM15037" s="22"/>
      <c r="AN15037" s="22"/>
    </row>
    <row r="15038" spans="37:40">
      <c r="AK15038" s="22"/>
      <c r="AL15038" s="22"/>
      <c r="AM15038" s="22"/>
      <c r="AN15038" s="22"/>
    </row>
    <row r="15039" spans="37:40">
      <c r="AK15039" s="22"/>
      <c r="AL15039" s="22"/>
      <c r="AM15039" s="22"/>
      <c r="AN15039" s="22"/>
    </row>
    <row r="15040" spans="37:40">
      <c r="AK15040" s="22"/>
      <c r="AL15040" s="22"/>
      <c r="AM15040" s="22"/>
      <c r="AN15040" s="22"/>
    </row>
    <row r="15041" spans="37:40">
      <c r="AK15041" s="22"/>
      <c r="AL15041" s="22"/>
      <c r="AM15041" s="22"/>
      <c r="AN15041" s="22"/>
    </row>
    <row r="15042" spans="37:40">
      <c r="AK15042" s="22"/>
      <c r="AL15042" s="22"/>
      <c r="AM15042" s="22"/>
      <c r="AN15042" s="22"/>
    </row>
    <row r="15043" spans="37:40">
      <c r="AK15043" s="22"/>
      <c r="AL15043" s="22"/>
      <c r="AM15043" s="22"/>
      <c r="AN15043" s="22"/>
    </row>
    <row r="15044" spans="37:40">
      <c r="AK15044" s="22"/>
      <c r="AL15044" s="22"/>
      <c r="AM15044" s="22"/>
      <c r="AN15044" s="22"/>
    </row>
    <row r="15045" spans="37:40">
      <c r="AK15045" s="22"/>
      <c r="AL15045" s="22"/>
      <c r="AM15045" s="22"/>
      <c r="AN15045" s="22"/>
    </row>
    <row r="15046" spans="37:40">
      <c r="AK15046" s="22"/>
      <c r="AL15046" s="22"/>
      <c r="AM15046" s="22"/>
      <c r="AN15046" s="22"/>
    </row>
    <row r="15047" spans="37:40">
      <c r="AK15047" s="22"/>
      <c r="AL15047" s="22"/>
      <c r="AM15047" s="22"/>
      <c r="AN15047" s="22"/>
    </row>
    <row r="15048" spans="37:40">
      <c r="AK15048" s="22"/>
      <c r="AL15048" s="22"/>
      <c r="AM15048" s="22"/>
      <c r="AN15048" s="22"/>
    </row>
    <row r="15049" spans="37:40">
      <c r="AK15049" s="22"/>
      <c r="AL15049" s="22"/>
      <c r="AM15049" s="22"/>
      <c r="AN15049" s="22"/>
    </row>
    <row r="15050" spans="37:40">
      <c r="AK15050" s="22"/>
      <c r="AL15050" s="22"/>
      <c r="AM15050" s="22"/>
      <c r="AN15050" s="22"/>
    </row>
    <row r="15051" spans="37:40">
      <c r="AK15051" s="22"/>
      <c r="AL15051" s="22"/>
      <c r="AM15051" s="22"/>
      <c r="AN15051" s="22"/>
    </row>
    <row r="15052" spans="37:40">
      <c r="AK15052" s="22"/>
      <c r="AL15052" s="22"/>
      <c r="AM15052" s="22"/>
      <c r="AN15052" s="22"/>
    </row>
    <row r="15053" spans="37:40">
      <c r="AK15053" s="22"/>
      <c r="AL15053" s="22"/>
      <c r="AM15053" s="22"/>
      <c r="AN15053" s="22"/>
    </row>
    <row r="15054" spans="37:40">
      <c r="AK15054" s="22"/>
      <c r="AL15054" s="22"/>
      <c r="AM15054" s="22"/>
      <c r="AN15054" s="22"/>
    </row>
    <row r="15055" spans="37:40">
      <c r="AK15055" s="22"/>
      <c r="AL15055" s="22"/>
      <c r="AM15055" s="22"/>
      <c r="AN15055" s="22"/>
    </row>
    <row r="15056" spans="37:40">
      <c r="AK15056" s="22"/>
      <c r="AL15056" s="22"/>
      <c r="AM15056" s="22"/>
      <c r="AN15056" s="22"/>
    </row>
    <row r="15057" spans="37:40">
      <c r="AK15057" s="22"/>
      <c r="AL15057" s="22"/>
      <c r="AM15057" s="22"/>
      <c r="AN15057" s="22"/>
    </row>
    <row r="15058" spans="37:40">
      <c r="AK15058" s="22"/>
      <c r="AL15058" s="22"/>
      <c r="AM15058" s="22"/>
      <c r="AN15058" s="22"/>
    </row>
    <row r="15059" spans="37:40">
      <c r="AK15059" s="22"/>
      <c r="AL15059" s="22"/>
      <c r="AM15059" s="22"/>
      <c r="AN15059" s="22"/>
    </row>
    <row r="15060" spans="37:40">
      <c r="AK15060" s="22"/>
      <c r="AL15060" s="22"/>
      <c r="AM15060" s="22"/>
      <c r="AN15060" s="22"/>
    </row>
    <row r="15061" spans="37:40">
      <c r="AK15061" s="22"/>
      <c r="AL15061" s="22"/>
      <c r="AM15061" s="22"/>
      <c r="AN15061" s="22"/>
    </row>
    <row r="15062" spans="37:40">
      <c r="AK15062" s="22"/>
      <c r="AL15062" s="22"/>
      <c r="AM15062" s="22"/>
      <c r="AN15062" s="22"/>
    </row>
    <row r="15063" spans="37:40">
      <c r="AK15063" s="22"/>
      <c r="AL15063" s="22"/>
      <c r="AM15063" s="22"/>
      <c r="AN15063" s="22"/>
    </row>
    <row r="15064" spans="37:40">
      <c r="AK15064" s="22"/>
      <c r="AL15064" s="22"/>
      <c r="AM15064" s="22"/>
      <c r="AN15064" s="22"/>
    </row>
    <row r="15065" spans="37:40">
      <c r="AK15065" s="22"/>
      <c r="AL15065" s="22"/>
      <c r="AM15065" s="22"/>
      <c r="AN15065" s="22"/>
    </row>
    <row r="15066" spans="37:40">
      <c r="AK15066" s="22"/>
      <c r="AL15066" s="22"/>
      <c r="AM15066" s="22"/>
      <c r="AN15066" s="22"/>
    </row>
    <row r="15067" spans="37:40">
      <c r="AK15067" s="22"/>
      <c r="AL15067" s="22"/>
      <c r="AM15067" s="22"/>
      <c r="AN15067" s="22"/>
    </row>
    <row r="15068" spans="37:40">
      <c r="AK15068" s="22"/>
      <c r="AL15068" s="22"/>
      <c r="AM15068" s="22"/>
      <c r="AN15068" s="22"/>
    </row>
    <row r="15069" spans="37:40">
      <c r="AK15069" s="22"/>
      <c r="AL15069" s="22"/>
      <c r="AM15069" s="22"/>
      <c r="AN15069" s="22"/>
    </row>
    <row r="15070" spans="37:40">
      <c r="AK15070" s="22"/>
      <c r="AL15070" s="22"/>
      <c r="AM15070" s="22"/>
      <c r="AN15070" s="22"/>
    </row>
    <row r="15071" spans="37:40">
      <c r="AK15071" s="22"/>
      <c r="AL15071" s="22"/>
      <c r="AM15071" s="22"/>
      <c r="AN15071" s="22"/>
    </row>
    <row r="15072" spans="37:40">
      <c r="AK15072" s="22"/>
      <c r="AL15072" s="22"/>
      <c r="AM15072" s="22"/>
      <c r="AN15072" s="22"/>
    </row>
    <row r="15073" spans="37:40">
      <c r="AK15073" s="22"/>
      <c r="AL15073" s="22"/>
      <c r="AM15073" s="22"/>
      <c r="AN15073" s="22"/>
    </row>
    <row r="15074" spans="37:40">
      <c r="AK15074" s="22"/>
      <c r="AL15074" s="22"/>
      <c r="AM15074" s="22"/>
      <c r="AN15074" s="22"/>
    </row>
    <row r="15075" spans="37:40">
      <c r="AK15075" s="22"/>
      <c r="AL15075" s="22"/>
      <c r="AM15075" s="22"/>
      <c r="AN15075" s="22"/>
    </row>
    <row r="15076" spans="37:40">
      <c r="AK15076" s="22"/>
      <c r="AL15076" s="22"/>
      <c r="AM15076" s="22"/>
      <c r="AN15076" s="22"/>
    </row>
    <row r="15077" spans="37:40">
      <c r="AK15077" s="22"/>
      <c r="AL15077" s="22"/>
      <c r="AM15077" s="22"/>
      <c r="AN15077" s="22"/>
    </row>
    <row r="15078" spans="37:40">
      <c r="AK15078" s="22"/>
      <c r="AL15078" s="22"/>
      <c r="AM15078" s="22"/>
      <c r="AN15078" s="22"/>
    </row>
    <row r="15079" spans="37:40">
      <c r="AK15079" s="22"/>
      <c r="AL15079" s="22"/>
      <c r="AM15079" s="22"/>
      <c r="AN15079" s="22"/>
    </row>
    <row r="15080" spans="37:40">
      <c r="AK15080" s="22"/>
      <c r="AL15080" s="22"/>
      <c r="AM15080" s="22"/>
      <c r="AN15080" s="22"/>
    </row>
    <row r="15081" spans="37:40">
      <c r="AK15081" s="22"/>
      <c r="AL15081" s="22"/>
      <c r="AM15081" s="22"/>
      <c r="AN15081" s="22"/>
    </row>
    <row r="15082" spans="37:40">
      <c r="AK15082" s="22"/>
      <c r="AL15082" s="22"/>
      <c r="AM15082" s="22"/>
      <c r="AN15082" s="22"/>
    </row>
    <row r="15083" spans="37:40">
      <c r="AK15083" s="22"/>
      <c r="AL15083" s="22"/>
      <c r="AM15083" s="22"/>
      <c r="AN15083" s="22"/>
    </row>
    <row r="15084" spans="37:40">
      <c r="AK15084" s="22"/>
      <c r="AL15084" s="22"/>
      <c r="AM15084" s="22"/>
      <c r="AN15084" s="22"/>
    </row>
    <row r="15085" spans="37:40">
      <c r="AK15085" s="22"/>
      <c r="AL15085" s="22"/>
      <c r="AM15085" s="22"/>
      <c r="AN15085" s="22"/>
    </row>
    <row r="15086" spans="37:40">
      <c r="AK15086" s="22"/>
      <c r="AL15086" s="22"/>
      <c r="AM15086" s="22"/>
      <c r="AN15086" s="22"/>
    </row>
    <row r="15087" spans="37:40">
      <c r="AK15087" s="22"/>
      <c r="AL15087" s="22"/>
      <c r="AM15087" s="22"/>
      <c r="AN15087" s="22"/>
    </row>
    <row r="15088" spans="37:40">
      <c r="AK15088" s="22"/>
      <c r="AL15088" s="22"/>
      <c r="AM15088" s="22"/>
      <c r="AN15088" s="22"/>
    </row>
    <row r="15089" spans="37:40">
      <c r="AK15089" s="22"/>
      <c r="AL15089" s="22"/>
      <c r="AM15089" s="22"/>
      <c r="AN15089" s="22"/>
    </row>
    <row r="15090" spans="37:40">
      <c r="AK15090" s="22"/>
      <c r="AL15090" s="22"/>
      <c r="AM15090" s="22"/>
      <c r="AN15090" s="22"/>
    </row>
    <row r="15091" spans="37:40">
      <c r="AK15091" s="22"/>
      <c r="AL15091" s="22"/>
      <c r="AM15091" s="22"/>
      <c r="AN15091" s="22"/>
    </row>
    <row r="15092" spans="37:40">
      <c r="AK15092" s="22"/>
      <c r="AL15092" s="22"/>
      <c r="AM15092" s="22"/>
      <c r="AN15092" s="22"/>
    </row>
    <row r="15093" spans="37:40">
      <c r="AK15093" s="22"/>
      <c r="AL15093" s="22"/>
      <c r="AM15093" s="22"/>
      <c r="AN15093" s="22"/>
    </row>
    <row r="15094" spans="37:40">
      <c r="AK15094" s="22"/>
      <c r="AL15094" s="22"/>
      <c r="AM15094" s="22"/>
      <c r="AN15094" s="22"/>
    </row>
    <row r="15095" spans="37:40">
      <c r="AK15095" s="22"/>
      <c r="AL15095" s="22"/>
      <c r="AM15095" s="22"/>
      <c r="AN15095" s="22"/>
    </row>
    <row r="15096" spans="37:40">
      <c r="AK15096" s="22"/>
      <c r="AL15096" s="22"/>
      <c r="AM15096" s="22"/>
      <c r="AN15096" s="22"/>
    </row>
    <row r="15097" spans="37:40">
      <c r="AK15097" s="22"/>
      <c r="AL15097" s="22"/>
      <c r="AM15097" s="22"/>
      <c r="AN15097" s="22"/>
    </row>
    <row r="15098" spans="37:40">
      <c r="AK15098" s="22"/>
      <c r="AL15098" s="22"/>
      <c r="AM15098" s="22"/>
      <c r="AN15098" s="22"/>
    </row>
    <row r="15099" spans="37:40">
      <c r="AK15099" s="22"/>
      <c r="AL15099" s="22"/>
      <c r="AM15099" s="22"/>
      <c r="AN15099" s="22"/>
    </row>
    <row r="15100" spans="37:40">
      <c r="AK15100" s="22"/>
      <c r="AL15100" s="22"/>
      <c r="AM15100" s="22"/>
      <c r="AN15100" s="22"/>
    </row>
    <row r="15101" spans="37:40">
      <c r="AK15101" s="22"/>
      <c r="AL15101" s="22"/>
      <c r="AM15101" s="22"/>
      <c r="AN15101" s="22"/>
    </row>
    <row r="15102" spans="37:40">
      <c r="AK15102" s="22"/>
      <c r="AL15102" s="22"/>
      <c r="AM15102" s="22"/>
      <c r="AN15102" s="22"/>
    </row>
    <row r="15103" spans="37:40">
      <c r="AK15103" s="22"/>
      <c r="AL15103" s="22"/>
      <c r="AM15103" s="22"/>
      <c r="AN15103" s="22"/>
    </row>
    <row r="15104" spans="37:40">
      <c r="AK15104" s="22"/>
      <c r="AL15104" s="22"/>
      <c r="AM15104" s="22"/>
      <c r="AN15104" s="22"/>
    </row>
    <row r="15105" spans="37:40">
      <c r="AK15105" s="22"/>
      <c r="AL15105" s="22"/>
      <c r="AM15105" s="22"/>
      <c r="AN15105" s="22"/>
    </row>
    <row r="15106" spans="37:40">
      <c r="AK15106" s="22"/>
      <c r="AL15106" s="22"/>
      <c r="AM15106" s="22"/>
      <c r="AN15106" s="22"/>
    </row>
    <row r="15107" spans="37:40">
      <c r="AK15107" s="22"/>
      <c r="AL15107" s="22"/>
      <c r="AM15107" s="22"/>
      <c r="AN15107" s="22"/>
    </row>
    <row r="15108" spans="37:40">
      <c r="AK15108" s="22"/>
      <c r="AL15108" s="22"/>
      <c r="AM15108" s="22"/>
      <c r="AN15108" s="22"/>
    </row>
    <row r="15109" spans="37:40">
      <c r="AK15109" s="22"/>
      <c r="AL15109" s="22"/>
      <c r="AM15109" s="22"/>
      <c r="AN15109" s="22"/>
    </row>
    <row r="15110" spans="37:40">
      <c r="AK15110" s="22"/>
      <c r="AL15110" s="22"/>
      <c r="AM15110" s="22"/>
      <c r="AN15110" s="22"/>
    </row>
    <row r="15111" spans="37:40">
      <c r="AK15111" s="22"/>
      <c r="AL15111" s="22"/>
      <c r="AM15111" s="22"/>
      <c r="AN15111" s="22"/>
    </row>
    <row r="15112" spans="37:40">
      <c r="AK15112" s="22"/>
      <c r="AL15112" s="22"/>
      <c r="AM15112" s="22"/>
      <c r="AN15112" s="22"/>
    </row>
    <row r="15113" spans="37:40">
      <c r="AK15113" s="22"/>
      <c r="AL15113" s="22"/>
      <c r="AM15113" s="22"/>
      <c r="AN15113" s="22"/>
    </row>
    <row r="15114" spans="37:40">
      <c r="AK15114" s="22"/>
      <c r="AL15114" s="22"/>
      <c r="AM15114" s="22"/>
      <c r="AN15114" s="22"/>
    </row>
    <row r="15115" spans="37:40">
      <c r="AK15115" s="22"/>
      <c r="AL15115" s="22"/>
      <c r="AM15115" s="22"/>
      <c r="AN15115" s="22"/>
    </row>
    <row r="15116" spans="37:40">
      <c r="AK15116" s="22"/>
      <c r="AL15116" s="22"/>
      <c r="AM15116" s="22"/>
      <c r="AN15116" s="22"/>
    </row>
    <row r="15117" spans="37:40">
      <c r="AK15117" s="22"/>
      <c r="AL15117" s="22"/>
      <c r="AM15117" s="22"/>
      <c r="AN15117" s="22"/>
    </row>
    <row r="15118" spans="37:40">
      <c r="AK15118" s="22"/>
      <c r="AL15118" s="22"/>
      <c r="AM15118" s="22"/>
      <c r="AN15118" s="22"/>
    </row>
    <row r="15119" spans="37:40">
      <c r="AK15119" s="22"/>
      <c r="AL15119" s="22"/>
      <c r="AM15119" s="22"/>
      <c r="AN15119" s="22"/>
    </row>
    <row r="15120" spans="37:40">
      <c r="AK15120" s="22"/>
      <c r="AL15120" s="22"/>
      <c r="AM15120" s="22"/>
      <c r="AN15120" s="22"/>
    </row>
    <row r="15121" spans="37:40">
      <c r="AK15121" s="22"/>
      <c r="AL15121" s="22"/>
      <c r="AM15121" s="22"/>
      <c r="AN15121" s="22"/>
    </row>
    <row r="15122" spans="37:40">
      <c r="AK15122" s="22"/>
      <c r="AL15122" s="22"/>
      <c r="AM15122" s="22"/>
      <c r="AN15122" s="22"/>
    </row>
    <row r="15123" spans="37:40">
      <c r="AK15123" s="22"/>
      <c r="AL15123" s="22"/>
      <c r="AM15123" s="22"/>
      <c r="AN15123" s="22"/>
    </row>
    <row r="15124" spans="37:40">
      <c r="AK15124" s="22"/>
      <c r="AL15124" s="22"/>
      <c r="AM15124" s="22"/>
      <c r="AN15124" s="22"/>
    </row>
    <row r="15125" spans="37:40">
      <c r="AK15125" s="22"/>
      <c r="AL15125" s="22"/>
      <c r="AM15125" s="22"/>
      <c r="AN15125" s="22"/>
    </row>
    <row r="15126" spans="37:40">
      <c r="AK15126" s="22"/>
      <c r="AL15126" s="22"/>
      <c r="AM15126" s="22"/>
      <c r="AN15126" s="22"/>
    </row>
    <row r="15127" spans="37:40">
      <c r="AK15127" s="22"/>
      <c r="AL15127" s="22"/>
      <c r="AM15127" s="22"/>
      <c r="AN15127" s="22"/>
    </row>
    <row r="15128" spans="37:40">
      <c r="AK15128" s="22"/>
      <c r="AL15128" s="22"/>
      <c r="AM15128" s="22"/>
      <c r="AN15128" s="22"/>
    </row>
    <row r="15129" spans="37:40">
      <c r="AK15129" s="22"/>
      <c r="AL15129" s="22"/>
      <c r="AM15129" s="22"/>
      <c r="AN15129" s="22"/>
    </row>
    <row r="15130" spans="37:40">
      <c r="AK15130" s="22"/>
      <c r="AL15130" s="22"/>
      <c r="AM15130" s="22"/>
      <c r="AN15130" s="22"/>
    </row>
    <row r="15131" spans="37:40">
      <c r="AK15131" s="22"/>
      <c r="AL15131" s="22"/>
      <c r="AM15131" s="22"/>
      <c r="AN15131" s="22"/>
    </row>
    <row r="15132" spans="37:40">
      <c r="AK15132" s="22"/>
      <c r="AL15132" s="22"/>
      <c r="AM15132" s="22"/>
      <c r="AN15132" s="22"/>
    </row>
    <row r="15133" spans="37:40">
      <c r="AK15133" s="22"/>
      <c r="AL15133" s="22"/>
      <c r="AM15133" s="22"/>
      <c r="AN15133" s="22"/>
    </row>
    <row r="15134" spans="37:40">
      <c r="AK15134" s="22"/>
      <c r="AL15134" s="22"/>
      <c r="AM15134" s="22"/>
      <c r="AN15134" s="22"/>
    </row>
    <row r="15135" spans="37:40">
      <c r="AK15135" s="22"/>
      <c r="AL15135" s="22"/>
      <c r="AM15135" s="22"/>
      <c r="AN15135" s="22"/>
    </row>
    <row r="15136" spans="37:40">
      <c r="AK15136" s="22"/>
      <c r="AL15136" s="22"/>
      <c r="AM15136" s="22"/>
      <c r="AN15136" s="22"/>
    </row>
    <row r="15137" spans="37:40">
      <c r="AK15137" s="22"/>
      <c r="AL15137" s="22"/>
      <c r="AM15137" s="22"/>
      <c r="AN15137" s="22"/>
    </row>
    <row r="15138" spans="37:40">
      <c r="AK15138" s="22"/>
      <c r="AL15138" s="22"/>
      <c r="AM15138" s="22"/>
      <c r="AN15138" s="22"/>
    </row>
    <row r="15139" spans="37:40">
      <c r="AK15139" s="22"/>
      <c r="AL15139" s="22"/>
      <c r="AM15139" s="22"/>
      <c r="AN15139" s="22"/>
    </row>
    <row r="15140" spans="37:40">
      <c r="AK15140" s="22"/>
      <c r="AL15140" s="22"/>
      <c r="AM15140" s="22"/>
      <c r="AN15140" s="22"/>
    </row>
    <row r="15141" spans="37:40">
      <c r="AK15141" s="22"/>
      <c r="AL15141" s="22"/>
      <c r="AM15141" s="22"/>
      <c r="AN15141" s="22"/>
    </row>
    <row r="15142" spans="37:40">
      <c r="AK15142" s="22"/>
      <c r="AL15142" s="22"/>
      <c r="AM15142" s="22"/>
      <c r="AN15142" s="22"/>
    </row>
    <row r="15143" spans="37:40">
      <c r="AK15143" s="22"/>
      <c r="AL15143" s="22"/>
      <c r="AM15143" s="22"/>
      <c r="AN15143" s="22"/>
    </row>
    <row r="15144" spans="37:40">
      <c r="AK15144" s="22"/>
      <c r="AL15144" s="22"/>
      <c r="AM15144" s="22"/>
      <c r="AN15144" s="22"/>
    </row>
    <row r="15145" spans="37:40">
      <c r="AK15145" s="22"/>
      <c r="AL15145" s="22"/>
      <c r="AM15145" s="22"/>
      <c r="AN15145" s="22"/>
    </row>
    <row r="15146" spans="37:40">
      <c r="AK15146" s="22"/>
      <c r="AL15146" s="22"/>
      <c r="AM15146" s="22"/>
      <c r="AN15146" s="22"/>
    </row>
    <row r="15147" spans="37:40">
      <c r="AK15147" s="22"/>
      <c r="AL15147" s="22"/>
      <c r="AM15147" s="22"/>
      <c r="AN15147" s="22"/>
    </row>
    <row r="15148" spans="37:40">
      <c r="AK15148" s="22"/>
      <c r="AL15148" s="22"/>
      <c r="AM15148" s="22"/>
      <c r="AN15148" s="22"/>
    </row>
    <row r="15149" spans="37:40">
      <c r="AK15149" s="22"/>
      <c r="AL15149" s="22"/>
      <c r="AM15149" s="22"/>
      <c r="AN15149" s="22"/>
    </row>
    <row r="15150" spans="37:40">
      <c r="AK15150" s="22"/>
      <c r="AL15150" s="22"/>
      <c r="AM15150" s="22"/>
      <c r="AN15150" s="22"/>
    </row>
    <row r="15151" spans="37:40">
      <c r="AK15151" s="22"/>
      <c r="AL15151" s="22"/>
      <c r="AM15151" s="22"/>
      <c r="AN15151" s="22"/>
    </row>
    <row r="15152" spans="37:40">
      <c r="AK15152" s="22"/>
      <c r="AL15152" s="22"/>
      <c r="AM15152" s="22"/>
      <c r="AN15152" s="22"/>
    </row>
    <row r="15153" spans="37:40">
      <c r="AK15153" s="22"/>
      <c r="AL15153" s="22"/>
      <c r="AM15153" s="22"/>
      <c r="AN15153" s="22"/>
    </row>
    <row r="15154" spans="37:40">
      <c r="AK15154" s="22"/>
      <c r="AL15154" s="22"/>
      <c r="AM15154" s="22"/>
      <c r="AN15154" s="22"/>
    </row>
    <row r="15155" spans="37:40">
      <c r="AK15155" s="22"/>
      <c r="AL15155" s="22"/>
      <c r="AM15155" s="22"/>
      <c r="AN15155" s="22"/>
    </row>
    <row r="15156" spans="37:40">
      <c r="AK15156" s="22"/>
      <c r="AL15156" s="22"/>
      <c r="AM15156" s="22"/>
      <c r="AN15156" s="22"/>
    </row>
    <row r="15157" spans="37:40">
      <c r="AK15157" s="22"/>
      <c r="AL15157" s="22"/>
      <c r="AM15157" s="22"/>
      <c r="AN15157" s="22"/>
    </row>
    <row r="15158" spans="37:40">
      <c r="AK15158" s="22"/>
      <c r="AL15158" s="22"/>
      <c r="AM15158" s="22"/>
      <c r="AN15158" s="22"/>
    </row>
    <row r="15159" spans="37:40">
      <c r="AK15159" s="22"/>
      <c r="AL15159" s="22"/>
      <c r="AM15159" s="22"/>
      <c r="AN15159" s="22"/>
    </row>
    <row r="15160" spans="37:40">
      <c r="AK15160" s="22"/>
      <c r="AL15160" s="22"/>
      <c r="AM15160" s="22"/>
      <c r="AN15160" s="22"/>
    </row>
    <row r="15161" spans="37:40">
      <c r="AK15161" s="22"/>
      <c r="AL15161" s="22"/>
      <c r="AM15161" s="22"/>
      <c r="AN15161" s="22"/>
    </row>
    <row r="15162" spans="37:40">
      <c r="AK15162" s="22"/>
      <c r="AL15162" s="22"/>
      <c r="AM15162" s="22"/>
      <c r="AN15162" s="22"/>
    </row>
    <row r="15163" spans="37:40">
      <c r="AK15163" s="22"/>
      <c r="AL15163" s="22"/>
      <c r="AM15163" s="22"/>
      <c r="AN15163" s="22"/>
    </row>
    <row r="15164" spans="37:40">
      <c r="AK15164" s="22"/>
      <c r="AL15164" s="22"/>
      <c r="AM15164" s="22"/>
      <c r="AN15164" s="22"/>
    </row>
    <row r="15165" spans="37:40">
      <c r="AK15165" s="22"/>
      <c r="AL15165" s="22"/>
      <c r="AM15165" s="22"/>
      <c r="AN15165" s="22"/>
    </row>
    <row r="15166" spans="37:40">
      <c r="AK15166" s="22"/>
      <c r="AL15166" s="22"/>
      <c r="AM15166" s="22"/>
      <c r="AN15166" s="22"/>
    </row>
    <row r="15167" spans="37:40">
      <c r="AK15167" s="22"/>
      <c r="AL15167" s="22"/>
      <c r="AM15167" s="22"/>
      <c r="AN15167" s="22"/>
    </row>
    <row r="15168" spans="37:40">
      <c r="AK15168" s="22"/>
      <c r="AL15168" s="22"/>
      <c r="AM15168" s="22"/>
      <c r="AN15168" s="22"/>
    </row>
    <row r="15169" spans="37:40">
      <c r="AK15169" s="22"/>
      <c r="AL15169" s="22"/>
      <c r="AM15169" s="22"/>
      <c r="AN15169" s="22"/>
    </row>
    <row r="15170" spans="37:40">
      <c r="AK15170" s="22"/>
      <c r="AL15170" s="22"/>
      <c r="AM15170" s="22"/>
      <c r="AN15170" s="22"/>
    </row>
    <row r="15171" spans="37:40">
      <c r="AK15171" s="22"/>
      <c r="AL15171" s="22"/>
      <c r="AM15171" s="22"/>
      <c r="AN15171" s="22"/>
    </row>
    <row r="15172" spans="37:40">
      <c r="AK15172" s="22"/>
      <c r="AL15172" s="22"/>
      <c r="AM15172" s="22"/>
      <c r="AN15172" s="22"/>
    </row>
    <row r="15173" spans="37:40">
      <c r="AK15173" s="22"/>
      <c r="AL15173" s="22"/>
      <c r="AM15173" s="22"/>
      <c r="AN15173" s="22"/>
    </row>
    <row r="15174" spans="37:40">
      <c r="AK15174" s="22"/>
      <c r="AL15174" s="22"/>
      <c r="AM15174" s="22"/>
      <c r="AN15174" s="22"/>
    </row>
    <row r="15175" spans="37:40">
      <c r="AK15175" s="22"/>
      <c r="AL15175" s="22"/>
      <c r="AM15175" s="22"/>
      <c r="AN15175" s="22"/>
    </row>
    <row r="15176" spans="37:40">
      <c r="AK15176" s="22"/>
      <c r="AL15176" s="22"/>
      <c r="AM15176" s="22"/>
      <c r="AN15176" s="22"/>
    </row>
    <row r="15177" spans="37:40">
      <c r="AK15177" s="22"/>
      <c r="AL15177" s="22"/>
      <c r="AM15177" s="22"/>
      <c r="AN15177" s="22"/>
    </row>
    <row r="15178" spans="37:40">
      <c r="AK15178" s="22"/>
      <c r="AL15178" s="22"/>
      <c r="AM15178" s="22"/>
      <c r="AN15178" s="22"/>
    </row>
    <row r="15179" spans="37:40">
      <c r="AK15179" s="22"/>
      <c r="AL15179" s="22"/>
      <c r="AM15179" s="22"/>
      <c r="AN15179" s="22"/>
    </row>
    <row r="15180" spans="37:40">
      <c r="AK15180" s="22"/>
      <c r="AL15180" s="22"/>
      <c r="AM15180" s="22"/>
      <c r="AN15180" s="22"/>
    </row>
    <row r="15181" spans="37:40">
      <c r="AK15181" s="22"/>
      <c r="AL15181" s="22"/>
      <c r="AM15181" s="22"/>
      <c r="AN15181" s="22"/>
    </row>
    <row r="15182" spans="37:40">
      <c r="AK15182" s="22"/>
      <c r="AL15182" s="22"/>
      <c r="AM15182" s="22"/>
      <c r="AN15182" s="22"/>
    </row>
    <row r="15183" spans="37:40">
      <c r="AK15183" s="22"/>
      <c r="AL15183" s="22"/>
      <c r="AM15183" s="22"/>
      <c r="AN15183" s="22"/>
    </row>
    <row r="15184" spans="37:40">
      <c r="AK15184" s="22"/>
      <c r="AL15184" s="22"/>
      <c r="AM15184" s="22"/>
      <c r="AN15184" s="22"/>
    </row>
    <row r="15185" spans="37:40">
      <c r="AK15185" s="22"/>
      <c r="AL15185" s="22"/>
      <c r="AM15185" s="22"/>
      <c r="AN15185" s="22"/>
    </row>
    <row r="15186" spans="37:40">
      <c r="AK15186" s="22"/>
      <c r="AL15186" s="22"/>
      <c r="AM15186" s="22"/>
      <c r="AN15186" s="22"/>
    </row>
    <row r="15187" spans="37:40">
      <c r="AK15187" s="22"/>
      <c r="AL15187" s="22"/>
      <c r="AM15187" s="22"/>
      <c r="AN15187" s="22"/>
    </row>
    <row r="15188" spans="37:40">
      <c r="AK15188" s="22"/>
      <c r="AL15188" s="22"/>
      <c r="AM15188" s="22"/>
      <c r="AN15188" s="22"/>
    </row>
    <row r="15189" spans="37:40">
      <c r="AK15189" s="22"/>
      <c r="AL15189" s="22"/>
      <c r="AM15189" s="22"/>
      <c r="AN15189" s="22"/>
    </row>
    <row r="15190" spans="37:40">
      <c r="AK15190" s="22"/>
      <c r="AL15190" s="22"/>
      <c r="AM15190" s="22"/>
      <c r="AN15190" s="22"/>
    </row>
    <row r="15191" spans="37:40">
      <c r="AK15191" s="22"/>
      <c r="AL15191" s="22"/>
      <c r="AM15191" s="22"/>
      <c r="AN15191" s="22"/>
    </row>
    <row r="15192" spans="37:40">
      <c r="AK15192" s="22"/>
      <c r="AL15192" s="22"/>
      <c r="AM15192" s="22"/>
      <c r="AN15192" s="22"/>
    </row>
    <row r="15193" spans="37:40">
      <c r="AK15193" s="22"/>
      <c r="AL15193" s="22"/>
      <c r="AM15193" s="22"/>
      <c r="AN15193" s="22"/>
    </row>
    <row r="15194" spans="37:40">
      <c r="AK15194" s="22"/>
      <c r="AL15194" s="22"/>
      <c r="AM15194" s="22"/>
      <c r="AN15194" s="22"/>
    </row>
    <row r="15195" spans="37:40">
      <c r="AK15195" s="22"/>
      <c r="AL15195" s="22"/>
      <c r="AM15195" s="22"/>
      <c r="AN15195" s="22"/>
    </row>
    <row r="15196" spans="37:40">
      <c r="AK15196" s="22"/>
      <c r="AL15196" s="22"/>
      <c r="AM15196" s="22"/>
      <c r="AN15196" s="22"/>
    </row>
    <row r="15197" spans="37:40">
      <c r="AK15197" s="22"/>
      <c r="AL15197" s="22"/>
      <c r="AM15197" s="22"/>
      <c r="AN15197" s="22"/>
    </row>
    <row r="15198" spans="37:40">
      <c r="AK15198" s="22"/>
      <c r="AL15198" s="22"/>
      <c r="AM15198" s="22"/>
      <c r="AN15198" s="22"/>
    </row>
    <row r="15199" spans="37:40">
      <c r="AK15199" s="22"/>
      <c r="AL15199" s="22"/>
      <c r="AM15199" s="22"/>
      <c r="AN15199" s="22"/>
    </row>
    <row r="15200" spans="37:40">
      <c r="AK15200" s="22"/>
      <c r="AL15200" s="22"/>
      <c r="AM15200" s="22"/>
      <c r="AN15200" s="22"/>
    </row>
    <row r="15201" spans="37:40">
      <c r="AK15201" s="22"/>
      <c r="AL15201" s="22"/>
      <c r="AM15201" s="22"/>
      <c r="AN15201" s="22"/>
    </row>
    <row r="15202" spans="37:40">
      <c r="AK15202" s="22"/>
      <c r="AL15202" s="22"/>
      <c r="AM15202" s="22"/>
      <c r="AN15202" s="22"/>
    </row>
    <row r="15203" spans="37:40">
      <c r="AK15203" s="22"/>
      <c r="AL15203" s="22"/>
      <c r="AM15203" s="22"/>
      <c r="AN15203" s="22"/>
    </row>
    <row r="15204" spans="37:40">
      <c r="AK15204" s="22"/>
      <c r="AL15204" s="22"/>
      <c r="AM15204" s="22"/>
      <c r="AN15204" s="22"/>
    </row>
    <row r="15205" spans="37:40">
      <c r="AK15205" s="22"/>
      <c r="AL15205" s="22"/>
      <c r="AM15205" s="22"/>
      <c r="AN15205" s="22"/>
    </row>
    <row r="15206" spans="37:40">
      <c r="AK15206" s="22"/>
      <c r="AL15206" s="22"/>
      <c r="AM15206" s="22"/>
      <c r="AN15206" s="22"/>
    </row>
    <row r="15207" spans="37:40">
      <c r="AK15207" s="22"/>
      <c r="AL15207" s="22"/>
      <c r="AM15207" s="22"/>
      <c r="AN15207" s="22"/>
    </row>
    <row r="15208" spans="37:40">
      <c r="AK15208" s="22"/>
      <c r="AL15208" s="22"/>
      <c r="AM15208" s="22"/>
      <c r="AN15208" s="22"/>
    </row>
    <row r="15209" spans="37:40">
      <c r="AK15209" s="22"/>
      <c r="AL15209" s="22"/>
      <c r="AM15209" s="22"/>
      <c r="AN15209" s="22"/>
    </row>
    <row r="15210" spans="37:40">
      <c r="AK15210" s="22"/>
      <c r="AL15210" s="22"/>
      <c r="AM15210" s="22"/>
      <c r="AN15210" s="22"/>
    </row>
    <row r="15211" spans="37:40">
      <c r="AK15211" s="22"/>
      <c r="AL15211" s="22"/>
      <c r="AM15211" s="22"/>
      <c r="AN15211" s="22"/>
    </row>
    <row r="15212" spans="37:40">
      <c r="AK15212" s="22"/>
      <c r="AL15212" s="22"/>
      <c r="AM15212" s="22"/>
      <c r="AN15212" s="22"/>
    </row>
    <row r="15213" spans="37:40">
      <c r="AK15213" s="22"/>
      <c r="AL15213" s="22"/>
      <c r="AM15213" s="22"/>
      <c r="AN15213" s="22"/>
    </row>
    <row r="15214" spans="37:40">
      <c r="AK15214" s="22"/>
      <c r="AL15214" s="22"/>
      <c r="AM15214" s="22"/>
      <c r="AN15214" s="22"/>
    </row>
    <row r="15215" spans="37:40">
      <c r="AK15215" s="22"/>
      <c r="AL15215" s="22"/>
      <c r="AM15215" s="22"/>
      <c r="AN15215" s="22"/>
    </row>
    <row r="15216" spans="37:40">
      <c r="AK15216" s="22"/>
      <c r="AL15216" s="22"/>
      <c r="AM15216" s="22"/>
      <c r="AN15216" s="22"/>
    </row>
    <row r="15217" spans="37:40">
      <c r="AK15217" s="22"/>
      <c r="AL15217" s="22"/>
      <c r="AM15217" s="22"/>
      <c r="AN15217" s="22"/>
    </row>
    <row r="15218" spans="37:40">
      <c r="AK15218" s="22"/>
      <c r="AL15218" s="22"/>
      <c r="AM15218" s="22"/>
      <c r="AN15218" s="22"/>
    </row>
    <row r="15219" spans="37:40">
      <c r="AK15219" s="22"/>
      <c r="AL15219" s="22"/>
      <c r="AM15219" s="22"/>
      <c r="AN15219" s="22"/>
    </row>
    <row r="15220" spans="37:40">
      <c r="AK15220" s="22"/>
      <c r="AL15220" s="22"/>
      <c r="AM15220" s="22"/>
      <c r="AN15220" s="22"/>
    </row>
    <row r="15221" spans="37:40">
      <c r="AK15221" s="22"/>
      <c r="AL15221" s="22"/>
      <c r="AM15221" s="22"/>
      <c r="AN15221" s="22"/>
    </row>
    <row r="15222" spans="37:40">
      <c r="AK15222" s="22"/>
      <c r="AL15222" s="22"/>
      <c r="AM15222" s="22"/>
      <c r="AN15222" s="22"/>
    </row>
    <row r="15223" spans="37:40">
      <c r="AK15223" s="22"/>
      <c r="AL15223" s="22"/>
      <c r="AM15223" s="22"/>
      <c r="AN15223" s="22"/>
    </row>
    <row r="15224" spans="37:40">
      <c r="AK15224" s="22"/>
      <c r="AL15224" s="22"/>
      <c r="AM15224" s="22"/>
      <c r="AN15224" s="22"/>
    </row>
    <row r="15225" spans="37:40">
      <c r="AK15225" s="22"/>
      <c r="AL15225" s="22"/>
      <c r="AM15225" s="22"/>
      <c r="AN15225" s="22"/>
    </row>
    <row r="15226" spans="37:40">
      <c r="AK15226" s="22"/>
      <c r="AL15226" s="22"/>
      <c r="AM15226" s="22"/>
      <c r="AN15226" s="22"/>
    </row>
    <row r="15227" spans="37:40">
      <c r="AK15227" s="22"/>
      <c r="AL15227" s="22"/>
      <c r="AM15227" s="22"/>
      <c r="AN15227" s="22"/>
    </row>
    <row r="15228" spans="37:40">
      <c r="AK15228" s="22"/>
      <c r="AL15228" s="22"/>
      <c r="AM15228" s="22"/>
      <c r="AN15228" s="22"/>
    </row>
    <row r="15229" spans="37:40">
      <c r="AK15229" s="22"/>
      <c r="AL15229" s="22"/>
      <c r="AM15229" s="22"/>
      <c r="AN15229" s="22"/>
    </row>
    <row r="15230" spans="37:40">
      <c r="AK15230" s="22"/>
      <c r="AL15230" s="22"/>
      <c r="AM15230" s="22"/>
      <c r="AN15230" s="22"/>
    </row>
    <row r="15231" spans="37:40">
      <c r="AK15231" s="22"/>
      <c r="AL15231" s="22"/>
      <c r="AM15231" s="22"/>
      <c r="AN15231" s="22"/>
    </row>
    <row r="15232" spans="37:40">
      <c r="AK15232" s="22"/>
      <c r="AL15232" s="22"/>
      <c r="AM15232" s="22"/>
      <c r="AN15232" s="22"/>
    </row>
    <row r="15233" spans="37:40">
      <c r="AK15233" s="22"/>
      <c r="AL15233" s="22"/>
      <c r="AM15233" s="22"/>
      <c r="AN15233" s="22"/>
    </row>
    <row r="15234" spans="37:40">
      <c r="AK15234" s="22"/>
      <c r="AL15234" s="22"/>
      <c r="AM15234" s="22"/>
      <c r="AN15234" s="22"/>
    </row>
    <row r="15235" spans="37:40">
      <c r="AK15235" s="22"/>
      <c r="AL15235" s="22"/>
      <c r="AM15235" s="22"/>
      <c r="AN15235" s="22"/>
    </row>
    <row r="15236" spans="37:40">
      <c r="AK15236" s="22"/>
      <c r="AL15236" s="22"/>
      <c r="AM15236" s="22"/>
      <c r="AN15236" s="22"/>
    </row>
    <row r="15237" spans="37:40">
      <c r="AK15237" s="22"/>
      <c r="AL15237" s="22"/>
      <c r="AM15237" s="22"/>
      <c r="AN15237" s="22"/>
    </row>
    <row r="15238" spans="37:40">
      <c r="AK15238" s="22"/>
      <c r="AL15238" s="22"/>
      <c r="AM15238" s="22"/>
      <c r="AN15238" s="22"/>
    </row>
    <row r="15239" spans="37:40">
      <c r="AK15239" s="22"/>
      <c r="AL15239" s="22"/>
      <c r="AM15239" s="22"/>
      <c r="AN15239" s="22"/>
    </row>
    <row r="15240" spans="37:40">
      <c r="AK15240" s="22"/>
      <c r="AL15240" s="22"/>
      <c r="AM15240" s="22"/>
      <c r="AN15240" s="22"/>
    </row>
    <row r="15241" spans="37:40">
      <c r="AK15241" s="22"/>
      <c r="AL15241" s="22"/>
      <c r="AM15241" s="22"/>
      <c r="AN15241" s="22"/>
    </row>
    <row r="15242" spans="37:40">
      <c r="AK15242" s="22"/>
      <c r="AL15242" s="22"/>
      <c r="AM15242" s="22"/>
      <c r="AN15242" s="22"/>
    </row>
    <row r="15243" spans="37:40">
      <c r="AK15243" s="22"/>
      <c r="AL15243" s="22"/>
      <c r="AM15243" s="22"/>
      <c r="AN15243" s="22"/>
    </row>
    <row r="15244" spans="37:40">
      <c r="AK15244" s="22"/>
      <c r="AL15244" s="22"/>
      <c r="AM15244" s="22"/>
      <c r="AN15244" s="22"/>
    </row>
    <row r="15245" spans="37:40">
      <c r="AK15245" s="22"/>
      <c r="AL15245" s="22"/>
      <c r="AM15245" s="22"/>
      <c r="AN15245" s="22"/>
    </row>
    <row r="15246" spans="37:40">
      <c r="AK15246" s="22"/>
      <c r="AL15246" s="22"/>
      <c r="AM15246" s="22"/>
      <c r="AN15246" s="22"/>
    </row>
    <row r="15247" spans="37:40">
      <c r="AK15247" s="22"/>
      <c r="AL15247" s="22"/>
      <c r="AM15247" s="22"/>
      <c r="AN15247" s="22"/>
    </row>
    <row r="15248" spans="37:40">
      <c r="AK15248" s="22"/>
      <c r="AL15248" s="22"/>
      <c r="AM15248" s="22"/>
      <c r="AN15248" s="22"/>
    </row>
    <row r="15249" spans="37:40">
      <c r="AK15249" s="22"/>
      <c r="AL15249" s="22"/>
      <c r="AM15249" s="22"/>
      <c r="AN15249" s="22"/>
    </row>
    <row r="15250" spans="37:40">
      <c r="AK15250" s="22"/>
      <c r="AL15250" s="22"/>
      <c r="AM15250" s="22"/>
      <c r="AN15250" s="22"/>
    </row>
    <row r="15251" spans="37:40">
      <c r="AK15251" s="22"/>
      <c r="AL15251" s="22"/>
      <c r="AM15251" s="22"/>
      <c r="AN15251" s="22"/>
    </row>
    <row r="15252" spans="37:40">
      <c r="AK15252" s="22"/>
      <c r="AL15252" s="22"/>
      <c r="AM15252" s="22"/>
      <c r="AN15252" s="22"/>
    </row>
    <row r="15253" spans="37:40">
      <c r="AK15253" s="22"/>
      <c r="AL15253" s="22"/>
      <c r="AM15253" s="22"/>
      <c r="AN15253" s="22"/>
    </row>
    <row r="15254" spans="37:40">
      <c r="AK15254" s="22"/>
      <c r="AL15254" s="22"/>
      <c r="AM15254" s="22"/>
      <c r="AN15254" s="22"/>
    </row>
    <row r="15255" spans="37:40">
      <c r="AK15255" s="22"/>
      <c r="AL15255" s="22"/>
      <c r="AM15255" s="22"/>
      <c r="AN15255" s="22"/>
    </row>
    <row r="15256" spans="37:40">
      <c r="AK15256" s="22"/>
      <c r="AL15256" s="22"/>
      <c r="AM15256" s="22"/>
      <c r="AN15256" s="22"/>
    </row>
    <row r="15257" spans="37:40">
      <c r="AK15257" s="22"/>
      <c r="AL15257" s="22"/>
      <c r="AM15257" s="22"/>
      <c r="AN15257" s="22"/>
    </row>
    <row r="15258" spans="37:40">
      <c r="AK15258" s="22"/>
      <c r="AL15258" s="22"/>
      <c r="AM15258" s="22"/>
      <c r="AN15258" s="22"/>
    </row>
    <row r="15259" spans="37:40">
      <c r="AK15259" s="22"/>
      <c r="AL15259" s="22"/>
      <c r="AM15259" s="22"/>
      <c r="AN15259" s="22"/>
    </row>
    <row r="15260" spans="37:40">
      <c r="AK15260" s="22"/>
      <c r="AL15260" s="22"/>
      <c r="AM15260" s="22"/>
      <c r="AN15260" s="22"/>
    </row>
    <row r="15261" spans="37:40">
      <c r="AK15261" s="22"/>
      <c r="AL15261" s="22"/>
      <c r="AM15261" s="22"/>
      <c r="AN15261" s="22"/>
    </row>
    <row r="15262" spans="37:40">
      <c r="AK15262" s="22"/>
      <c r="AL15262" s="22"/>
      <c r="AM15262" s="22"/>
      <c r="AN15262" s="22"/>
    </row>
    <row r="15263" spans="37:40">
      <c r="AK15263" s="22"/>
      <c r="AL15263" s="22"/>
      <c r="AM15263" s="22"/>
      <c r="AN15263" s="22"/>
    </row>
    <row r="15264" spans="37:40">
      <c r="AK15264" s="22"/>
      <c r="AL15264" s="22"/>
      <c r="AM15264" s="22"/>
      <c r="AN15264" s="22"/>
    </row>
    <row r="15265" spans="37:40">
      <c r="AK15265" s="22"/>
      <c r="AL15265" s="22"/>
      <c r="AM15265" s="22"/>
      <c r="AN15265" s="22"/>
    </row>
    <row r="15266" spans="37:40">
      <c r="AK15266" s="22"/>
      <c r="AL15266" s="22"/>
      <c r="AM15266" s="22"/>
      <c r="AN15266" s="22"/>
    </row>
    <row r="15267" spans="37:40">
      <c r="AK15267" s="22"/>
      <c r="AL15267" s="22"/>
      <c r="AM15267" s="22"/>
      <c r="AN15267" s="22"/>
    </row>
    <row r="15268" spans="37:40">
      <c r="AK15268" s="22"/>
      <c r="AL15268" s="22"/>
      <c r="AM15268" s="22"/>
      <c r="AN15268" s="22"/>
    </row>
    <row r="15269" spans="37:40">
      <c r="AK15269" s="22"/>
      <c r="AL15269" s="22"/>
      <c r="AM15269" s="22"/>
      <c r="AN15269" s="22"/>
    </row>
    <row r="15270" spans="37:40">
      <c r="AK15270" s="22"/>
      <c r="AL15270" s="22"/>
      <c r="AM15270" s="22"/>
      <c r="AN15270" s="22"/>
    </row>
    <row r="15271" spans="37:40">
      <c r="AK15271" s="22"/>
      <c r="AL15271" s="22"/>
      <c r="AM15271" s="22"/>
      <c r="AN15271" s="22"/>
    </row>
    <row r="15272" spans="37:40">
      <c r="AK15272" s="22"/>
      <c r="AL15272" s="22"/>
      <c r="AM15272" s="22"/>
      <c r="AN15272" s="22"/>
    </row>
    <row r="15273" spans="37:40">
      <c r="AK15273" s="22"/>
      <c r="AL15273" s="22"/>
      <c r="AM15273" s="22"/>
      <c r="AN15273" s="22"/>
    </row>
    <row r="15274" spans="37:40">
      <c r="AK15274" s="22"/>
      <c r="AL15274" s="22"/>
      <c r="AM15274" s="22"/>
      <c r="AN15274" s="22"/>
    </row>
    <row r="15275" spans="37:40">
      <c r="AK15275" s="22"/>
      <c r="AL15275" s="22"/>
      <c r="AM15275" s="22"/>
      <c r="AN15275" s="22"/>
    </row>
    <row r="15276" spans="37:40">
      <c r="AK15276" s="22"/>
      <c r="AL15276" s="22"/>
      <c r="AM15276" s="22"/>
      <c r="AN15276" s="22"/>
    </row>
    <row r="15277" spans="37:40">
      <c r="AK15277" s="22"/>
      <c r="AL15277" s="22"/>
      <c r="AM15277" s="22"/>
      <c r="AN15277" s="22"/>
    </row>
    <row r="15278" spans="37:40">
      <c r="AK15278" s="22"/>
      <c r="AL15278" s="22"/>
      <c r="AM15278" s="22"/>
      <c r="AN15278" s="22"/>
    </row>
    <row r="15279" spans="37:40">
      <c r="AK15279" s="22"/>
      <c r="AL15279" s="22"/>
      <c r="AM15279" s="22"/>
      <c r="AN15279" s="22"/>
    </row>
    <row r="15280" spans="37:40">
      <c r="AK15280" s="22"/>
      <c r="AL15280" s="22"/>
      <c r="AM15280" s="22"/>
      <c r="AN15280" s="22"/>
    </row>
    <row r="15281" spans="37:40">
      <c r="AK15281" s="22"/>
      <c r="AL15281" s="22"/>
      <c r="AM15281" s="22"/>
      <c r="AN15281" s="22"/>
    </row>
    <row r="15282" spans="37:40">
      <c r="AK15282" s="22"/>
      <c r="AL15282" s="22"/>
      <c r="AM15282" s="22"/>
      <c r="AN15282" s="22"/>
    </row>
    <row r="15283" spans="37:40">
      <c r="AK15283" s="22"/>
      <c r="AL15283" s="22"/>
      <c r="AM15283" s="22"/>
      <c r="AN15283" s="22"/>
    </row>
    <row r="15284" spans="37:40">
      <c r="AK15284" s="22"/>
      <c r="AL15284" s="22"/>
      <c r="AM15284" s="22"/>
      <c r="AN15284" s="22"/>
    </row>
    <row r="15285" spans="37:40">
      <c r="AK15285" s="22"/>
      <c r="AL15285" s="22"/>
      <c r="AM15285" s="22"/>
      <c r="AN15285" s="22"/>
    </row>
    <row r="15286" spans="37:40">
      <c r="AK15286" s="22"/>
      <c r="AL15286" s="22"/>
      <c r="AM15286" s="22"/>
      <c r="AN15286" s="22"/>
    </row>
    <row r="15287" spans="37:40">
      <c r="AK15287" s="22"/>
      <c r="AL15287" s="22"/>
      <c r="AM15287" s="22"/>
      <c r="AN15287" s="22"/>
    </row>
    <row r="15288" spans="37:40">
      <c r="AK15288" s="22"/>
      <c r="AL15288" s="22"/>
      <c r="AM15288" s="22"/>
      <c r="AN15288" s="22"/>
    </row>
    <row r="15289" spans="37:40">
      <c r="AK15289" s="22"/>
      <c r="AL15289" s="22"/>
      <c r="AM15289" s="22"/>
      <c r="AN15289" s="22"/>
    </row>
    <row r="15290" spans="37:40">
      <c r="AK15290" s="22"/>
      <c r="AL15290" s="22"/>
      <c r="AM15290" s="22"/>
      <c r="AN15290" s="22"/>
    </row>
    <row r="15291" spans="37:40">
      <c r="AK15291" s="22"/>
      <c r="AL15291" s="22"/>
      <c r="AM15291" s="22"/>
      <c r="AN15291" s="22"/>
    </row>
    <row r="15292" spans="37:40">
      <c r="AK15292" s="22"/>
      <c r="AL15292" s="22"/>
      <c r="AM15292" s="22"/>
      <c r="AN15292" s="22"/>
    </row>
    <row r="15293" spans="37:40">
      <c r="AK15293" s="22"/>
      <c r="AL15293" s="22"/>
      <c r="AM15293" s="22"/>
      <c r="AN15293" s="22"/>
    </row>
    <row r="15294" spans="37:40">
      <c r="AK15294" s="22"/>
      <c r="AL15294" s="22"/>
      <c r="AM15294" s="22"/>
      <c r="AN15294" s="22"/>
    </row>
    <row r="15295" spans="37:40">
      <c r="AK15295" s="22"/>
      <c r="AL15295" s="22"/>
      <c r="AM15295" s="22"/>
      <c r="AN15295" s="22"/>
    </row>
    <row r="15296" spans="37:40">
      <c r="AK15296" s="22"/>
      <c r="AL15296" s="22"/>
      <c r="AM15296" s="22"/>
      <c r="AN15296" s="22"/>
    </row>
    <row r="15297" spans="37:40">
      <c r="AK15297" s="22"/>
      <c r="AL15297" s="22"/>
      <c r="AM15297" s="22"/>
      <c r="AN15297" s="22"/>
    </row>
    <row r="15298" spans="37:40">
      <c r="AK15298" s="22"/>
      <c r="AL15298" s="22"/>
      <c r="AM15298" s="22"/>
      <c r="AN15298" s="22"/>
    </row>
    <row r="15299" spans="37:40">
      <c r="AK15299" s="22"/>
      <c r="AL15299" s="22"/>
      <c r="AM15299" s="22"/>
      <c r="AN15299" s="22"/>
    </row>
    <row r="15300" spans="37:40">
      <c r="AK15300" s="22"/>
      <c r="AL15300" s="22"/>
      <c r="AM15300" s="22"/>
      <c r="AN15300" s="22"/>
    </row>
    <row r="15301" spans="37:40">
      <c r="AK15301" s="22"/>
      <c r="AL15301" s="22"/>
      <c r="AM15301" s="22"/>
      <c r="AN15301" s="22"/>
    </row>
    <row r="15302" spans="37:40">
      <c r="AK15302" s="22"/>
      <c r="AL15302" s="22"/>
      <c r="AM15302" s="22"/>
      <c r="AN15302" s="22"/>
    </row>
    <row r="15303" spans="37:40">
      <c r="AK15303" s="22"/>
      <c r="AL15303" s="22"/>
      <c r="AM15303" s="22"/>
      <c r="AN15303" s="22"/>
    </row>
    <row r="15304" spans="37:40">
      <c r="AK15304" s="22"/>
      <c r="AL15304" s="22"/>
      <c r="AM15304" s="22"/>
      <c r="AN15304" s="22"/>
    </row>
    <row r="15305" spans="37:40">
      <c r="AK15305" s="22"/>
      <c r="AL15305" s="22"/>
      <c r="AM15305" s="22"/>
      <c r="AN15305" s="22"/>
    </row>
    <row r="15306" spans="37:40">
      <c r="AK15306" s="22"/>
      <c r="AL15306" s="22"/>
      <c r="AM15306" s="22"/>
      <c r="AN15306" s="22"/>
    </row>
    <row r="15307" spans="37:40">
      <c r="AK15307" s="22"/>
      <c r="AL15307" s="22"/>
      <c r="AM15307" s="22"/>
      <c r="AN15307" s="22"/>
    </row>
    <row r="15308" spans="37:40">
      <c r="AK15308" s="22"/>
      <c r="AL15308" s="22"/>
      <c r="AM15308" s="22"/>
      <c r="AN15308" s="22"/>
    </row>
    <row r="15309" spans="37:40">
      <c r="AK15309" s="22"/>
      <c r="AL15309" s="22"/>
      <c r="AM15309" s="22"/>
      <c r="AN15309" s="22"/>
    </row>
    <row r="15310" spans="37:40">
      <c r="AK15310" s="22"/>
      <c r="AL15310" s="22"/>
      <c r="AM15310" s="22"/>
      <c r="AN15310" s="22"/>
    </row>
    <row r="15311" spans="37:40">
      <c r="AK15311" s="22"/>
      <c r="AL15311" s="22"/>
      <c r="AM15311" s="22"/>
      <c r="AN15311" s="22"/>
    </row>
    <row r="15312" spans="37:40">
      <c r="AK15312" s="22"/>
      <c r="AL15312" s="22"/>
      <c r="AM15312" s="22"/>
      <c r="AN15312" s="22"/>
    </row>
    <row r="15313" spans="37:40">
      <c r="AK15313" s="22"/>
      <c r="AL15313" s="22"/>
      <c r="AM15313" s="22"/>
      <c r="AN15313" s="22"/>
    </row>
    <row r="15314" spans="37:40">
      <c r="AK15314" s="22"/>
      <c r="AL15314" s="22"/>
      <c r="AM15314" s="22"/>
      <c r="AN15314" s="22"/>
    </row>
    <row r="15315" spans="37:40">
      <c r="AK15315" s="22"/>
      <c r="AL15315" s="22"/>
      <c r="AM15315" s="22"/>
      <c r="AN15315" s="22"/>
    </row>
    <row r="15316" spans="37:40">
      <c r="AK15316" s="22"/>
      <c r="AL15316" s="22"/>
      <c r="AM15316" s="22"/>
      <c r="AN15316" s="22"/>
    </row>
    <row r="15317" spans="37:40">
      <c r="AK15317" s="22"/>
      <c r="AL15317" s="22"/>
      <c r="AM15317" s="22"/>
      <c r="AN15317" s="22"/>
    </row>
    <row r="15318" spans="37:40">
      <c r="AK15318" s="22"/>
      <c r="AL15318" s="22"/>
      <c r="AM15318" s="22"/>
      <c r="AN15318" s="22"/>
    </row>
    <row r="15319" spans="37:40">
      <c r="AK15319" s="22"/>
      <c r="AL15319" s="22"/>
      <c r="AM15319" s="22"/>
      <c r="AN15319" s="22"/>
    </row>
    <row r="15320" spans="37:40">
      <c r="AK15320" s="22"/>
      <c r="AL15320" s="22"/>
      <c r="AM15320" s="22"/>
      <c r="AN15320" s="22"/>
    </row>
    <row r="15321" spans="37:40">
      <c r="AK15321" s="22"/>
      <c r="AL15321" s="22"/>
      <c r="AM15321" s="22"/>
      <c r="AN15321" s="22"/>
    </row>
    <row r="15322" spans="37:40">
      <c r="AK15322" s="22"/>
      <c r="AL15322" s="22"/>
      <c r="AM15322" s="22"/>
      <c r="AN15322" s="22"/>
    </row>
    <row r="15323" spans="37:40">
      <c r="AK15323" s="22"/>
      <c r="AL15323" s="22"/>
      <c r="AM15323" s="22"/>
      <c r="AN15323" s="22"/>
    </row>
    <row r="15324" spans="37:40">
      <c r="AK15324" s="22"/>
      <c r="AL15324" s="22"/>
      <c r="AM15324" s="22"/>
      <c r="AN15324" s="22"/>
    </row>
    <row r="15325" spans="37:40">
      <c r="AK15325" s="22"/>
      <c r="AL15325" s="22"/>
      <c r="AM15325" s="22"/>
      <c r="AN15325" s="22"/>
    </row>
    <row r="15326" spans="37:40">
      <c r="AK15326" s="22"/>
      <c r="AL15326" s="22"/>
      <c r="AM15326" s="22"/>
      <c r="AN15326" s="22"/>
    </row>
    <row r="15327" spans="37:40">
      <c r="AK15327" s="22"/>
      <c r="AL15327" s="22"/>
      <c r="AM15327" s="22"/>
      <c r="AN15327" s="22"/>
    </row>
    <row r="15328" spans="37:40">
      <c r="AK15328" s="22"/>
      <c r="AL15328" s="22"/>
      <c r="AM15328" s="22"/>
      <c r="AN15328" s="22"/>
    </row>
    <row r="15329" spans="37:40">
      <c r="AK15329" s="22"/>
      <c r="AL15329" s="22"/>
      <c r="AM15329" s="22"/>
      <c r="AN15329" s="22"/>
    </row>
    <row r="15330" spans="37:40">
      <c r="AK15330" s="22"/>
      <c r="AL15330" s="22"/>
      <c r="AM15330" s="22"/>
      <c r="AN15330" s="22"/>
    </row>
    <row r="15331" spans="37:40">
      <c r="AK15331" s="22"/>
      <c r="AL15331" s="22"/>
      <c r="AM15331" s="22"/>
      <c r="AN15331" s="22"/>
    </row>
    <row r="15332" spans="37:40">
      <c r="AK15332" s="22"/>
      <c r="AL15332" s="22"/>
      <c r="AM15332" s="22"/>
      <c r="AN15332" s="22"/>
    </row>
    <row r="15333" spans="37:40">
      <c r="AK15333" s="22"/>
      <c r="AL15333" s="22"/>
      <c r="AM15333" s="22"/>
      <c r="AN15333" s="22"/>
    </row>
    <row r="15334" spans="37:40">
      <c r="AK15334" s="22"/>
      <c r="AL15334" s="22"/>
      <c r="AM15334" s="22"/>
      <c r="AN15334" s="22"/>
    </row>
    <row r="15335" spans="37:40">
      <c r="AK15335" s="22"/>
      <c r="AL15335" s="22"/>
      <c r="AM15335" s="22"/>
      <c r="AN15335" s="22"/>
    </row>
    <row r="15336" spans="37:40">
      <c r="AK15336" s="22"/>
      <c r="AL15336" s="22"/>
      <c r="AM15336" s="22"/>
      <c r="AN15336" s="22"/>
    </row>
    <row r="15337" spans="37:40">
      <c r="AK15337" s="22"/>
      <c r="AL15337" s="22"/>
      <c r="AM15337" s="22"/>
      <c r="AN15337" s="22"/>
    </row>
    <row r="15338" spans="37:40">
      <c r="AK15338" s="22"/>
      <c r="AL15338" s="22"/>
      <c r="AM15338" s="22"/>
      <c r="AN15338" s="22"/>
    </row>
    <row r="15339" spans="37:40">
      <c r="AK15339" s="22"/>
      <c r="AL15339" s="22"/>
      <c r="AM15339" s="22"/>
      <c r="AN15339" s="22"/>
    </row>
    <row r="15340" spans="37:40">
      <c r="AK15340" s="22"/>
      <c r="AL15340" s="22"/>
      <c r="AM15340" s="22"/>
      <c r="AN15340" s="22"/>
    </row>
    <row r="15341" spans="37:40">
      <c r="AK15341" s="22"/>
      <c r="AL15341" s="22"/>
      <c r="AM15341" s="22"/>
      <c r="AN15341" s="22"/>
    </row>
    <row r="15342" spans="37:40">
      <c r="AK15342" s="22"/>
      <c r="AL15342" s="22"/>
      <c r="AM15342" s="22"/>
      <c r="AN15342" s="22"/>
    </row>
    <row r="15343" spans="37:40">
      <c r="AK15343" s="22"/>
      <c r="AL15343" s="22"/>
      <c r="AM15343" s="22"/>
      <c r="AN15343" s="22"/>
    </row>
    <row r="15344" spans="37:40">
      <c r="AK15344" s="22"/>
      <c r="AL15344" s="22"/>
      <c r="AM15344" s="22"/>
      <c r="AN15344" s="22"/>
    </row>
    <row r="15345" spans="37:40">
      <c r="AK15345" s="22"/>
      <c r="AL15345" s="22"/>
      <c r="AM15345" s="22"/>
      <c r="AN15345" s="22"/>
    </row>
    <row r="15346" spans="37:40">
      <c r="AK15346" s="22"/>
      <c r="AL15346" s="22"/>
      <c r="AM15346" s="22"/>
      <c r="AN15346" s="22"/>
    </row>
    <row r="15347" spans="37:40">
      <c r="AK15347" s="22"/>
      <c r="AL15347" s="22"/>
      <c r="AM15347" s="22"/>
      <c r="AN15347" s="22"/>
    </row>
    <row r="15348" spans="37:40">
      <c r="AK15348" s="22"/>
      <c r="AL15348" s="22"/>
      <c r="AM15348" s="22"/>
      <c r="AN15348" s="22"/>
    </row>
    <row r="15349" spans="37:40">
      <c r="AK15349" s="22"/>
      <c r="AL15349" s="22"/>
      <c r="AM15349" s="22"/>
      <c r="AN15349" s="22"/>
    </row>
    <row r="15350" spans="37:40">
      <c r="AK15350" s="22"/>
      <c r="AL15350" s="22"/>
      <c r="AM15350" s="22"/>
      <c r="AN15350" s="22"/>
    </row>
    <row r="15351" spans="37:40">
      <c r="AK15351" s="22"/>
      <c r="AL15351" s="22"/>
      <c r="AM15351" s="22"/>
      <c r="AN15351" s="22"/>
    </row>
    <row r="15352" spans="37:40">
      <c r="AK15352" s="22"/>
      <c r="AL15352" s="22"/>
      <c r="AM15352" s="22"/>
      <c r="AN15352" s="22"/>
    </row>
    <row r="15353" spans="37:40">
      <c r="AK15353" s="22"/>
      <c r="AL15353" s="22"/>
      <c r="AM15353" s="22"/>
      <c r="AN15353" s="22"/>
    </row>
    <row r="15354" spans="37:40">
      <c r="AK15354" s="22"/>
      <c r="AL15354" s="22"/>
      <c r="AM15354" s="22"/>
      <c r="AN15354" s="22"/>
    </row>
    <row r="15355" spans="37:40">
      <c r="AK15355" s="22"/>
      <c r="AL15355" s="22"/>
      <c r="AM15355" s="22"/>
      <c r="AN15355" s="22"/>
    </row>
    <row r="15356" spans="37:40">
      <c r="AK15356" s="22"/>
      <c r="AL15356" s="22"/>
      <c r="AM15356" s="22"/>
      <c r="AN15356" s="22"/>
    </row>
    <row r="15357" spans="37:40">
      <c r="AK15357" s="22"/>
      <c r="AL15357" s="22"/>
      <c r="AM15357" s="22"/>
      <c r="AN15357" s="22"/>
    </row>
    <row r="15358" spans="37:40">
      <c r="AK15358" s="22"/>
      <c r="AL15358" s="22"/>
      <c r="AM15358" s="22"/>
      <c r="AN15358" s="22"/>
    </row>
    <row r="15359" spans="37:40">
      <c r="AK15359" s="22"/>
      <c r="AL15359" s="22"/>
      <c r="AM15359" s="22"/>
      <c r="AN15359" s="22"/>
    </row>
    <row r="15360" spans="37:40">
      <c r="AK15360" s="22"/>
      <c r="AL15360" s="22"/>
      <c r="AM15360" s="22"/>
      <c r="AN15360" s="22"/>
    </row>
    <row r="15361" spans="37:40">
      <c r="AK15361" s="22"/>
      <c r="AL15361" s="22"/>
      <c r="AM15361" s="22"/>
      <c r="AN15361" s="22"/>
    </row>
    <row r="15362" spans="37:40">
      <c r="AK15362" s="22"/>
      <c r="AL15362" s="22"/>
      <c r="AM15362" s="22"/>
      <c r="AN15362" s="22"/>
    </row>
    <row r="15363" spans="37:40">
      <c r="AK15363" s="22"/>
      <c r="AL15363" s="22"/>
      <c r="AM15363" s="22"/>
      <c r="AN15363" s="22"/>
    </row>
    <row r="15364" spans="37:40">
      <c r="AK15364" s="22"/>
      <c r="AL15364" s="22"/>
      <c r="AM15364" s="22"/>
      <c r="AN15364" s="22"/>
    </row>
    <row r="15365" spans="37:40">
      <c r="AK15365" s="22"/>
      <c r="AL15365" s="22"/>
      <c r="AM15365" s="22"/>
      <c r="AN15365" s="22"/>
    </row>
    <row r="15366" spans="37:40">
      <c r="AK15366" s="22"/>
      <c r="AL15366" s="22"/>
      <c r="AM15366" s="22"/>
      <c r="AN15366" s="22"/>
    </row>
    <row r="15367" spans="37:40">
      <c r="AK15367" s="22"/>
      <c r="AL15367" s="22"/>
      <c r="AM15367" s="22"/>
      <c r="AN15367" s="22"/>
    </row>
    <row r="15368" spans="37:40">
      <c r="AK15368" s="22"/>
      <c r="AL15368" s="22"/>
      <c r="AM15368" s="22"/>
      <c r="AN15368" s="22"/>
    </row>
    <row r="15369" spans="37:40">
      <c r="AK15369" s="22"/>
      <c r="AL15369" s="22"/>
      <c r="AM15369" s="22"/>
      <c r="AN15369" s="22"/>
    </row>
    <row r="15370" spans="37:40">
      <c r="AK15370" s="22"/>
      <c r="AL15370" s="22"/>
      <c r="AM15370" s="22"/>
      <c r="AN15370" s="22"/>
    </row>
    <row r="15371" spans="37:40">
      <c r="AK15371" s="22"/>
      <c r="AL15371" s="22"/>
      <c r="AM15371" s="22"/>
      <c r="AN15371" s="22"/>
    </row>
    <row r="15372" spans="37:40">
      <c r="AK15372" s="22"/>
      <c r="AL15372" s="22"/>
      <c r="AM15372" s="22"/>
      <c r="AN15372" s="22"/>
    </row>
    <row r="15373" spans="37:40">
      <c r="AK15373" s="22"/>
      <c r="AL15373" s="22"/>
      <c r="AM15373" s="22"/>
      <c r="AN15373" s="22"/>
    </row>
    <row r="15374" spans="37:40">
      <c r="AK15374" s="22"/>
      <c r="AL15374" s="22"/>
      <c r="AM15374" s="22"/>
      <c r="AN15374" s="22"/>
    </row>
    <row r="15375" spans="37:40">
      <c r="AK15375" s="22"/>
      <c r="AL15375" s="22"/>
      <c r="AM15375" s="22"/>
      <c r="AN15375" s="22"/>
    </row>
    <row r="15376" spans="37:40">
      <c r="AK15376" s="22"/>
      <c r="AL15376" s="22"/>
      <c r="AM15376" s="22"/>
      <c r="AN15376" s="22"/>
    </row>
    <row r="15377" spans="37:40">
      <c r="AK15377" s="22"/>
      <c r="AL15377" s="22"/>
      <c r="AM15377" s="22"/>
      <c r="AN15377" s="22"/>
    </row>
    <row r="15378" spans="37:40">
      <c r="AK15378" s="22"/>
      <c r="AL15378" s="22"/>
      <c r="AM15378" s="22"/>
      <c r="AN15378" s="22"/>
    </row>
    <row r="15379" spans="37:40">
      <c r="AK15379" s="22"/>
      <c r="AL15379" s="22"/>
      <c r="AM15379" s="22"/>
      <c r="AN15379" s="22"/>
    </row>
    <row r="15380" spans="37:40">
      <c r="AK15380" s="22"/>
      <c r="AL15380" s="22"/>
      <c r="AM15380" s="22"/>
      <c r="AN15380" s="22"/>
    </row>
    <row r="15381" spans="37:40">
      <c r="AK15381" s="22"/>
      <c r="AL15381" s="22"/>
      <c r="AM15381" s="22"/>
      <c r="AN15381" s="22"/>
    </row>
    <row r="15382" spans="37:40">
      <c r="AK15382" s="22"/>
      <c r="AL15382" s="22"/>
      <c r="AM15382" s="22"/>
      <c r="AN15382" s="22"/>
    </row>
    <row r="15383" spans="37:40">
      <c r="AK15383" s="22"/>
      <c r="AL15383" s="22"/>
      <c r="AM15383" s="22"/>
      <c r="AN15383" s="22"/>
    </row>
    <row r="15384" spans="37:40">
      <c r="AK15384" s="22"/>
      <c r="AL15384" s="22"/>
      <c r="AM15384" s="22"/>
      <c r="AN15384" s="22"/>
    </row>
    <row r="15385" spans="37:40">
      <c r="AK15385" s="22"/>
      <c r="AL15385" s="22"/>
      <c r="AM15385" s="22"/>
      <c r="AN15385" s="22"/>
    </row>
    <row r="15386" spans="37:40">
      <c r="AK15386" s="22"/>
      <c r="AL15386" s="22"/>
      <c r="AM15386" s="22"/>
      <c r="AN15386" s="22"/>
    </row>
    <row r="15387" spans="37:40">
      <c r="AK15387" s="22"/>
      <c r="AL15387" s="22"/>
      <c r="AM15387" s="22"/>
      <c r="AN15387" s="22"/>
    </row>
    <row r="15388" spans="37:40">
      <c r="AK15388" s="22"/>
      <c r="AL15388" s="22"/>
      <c r="AM15388" s="22"/>
      <c r="AN15388" s="22"/>
    </row>
    <row r="15389" spans="37:40">
      <c r="AK15389" s="22"/>
      <c r="AL15389" s="22"/>
      <c r="AM15389" s="22"/>
      <c r="AN15389" s="22"/>
    </row>
    <row r="15390" spans="37:40">
      <c r="AK15390" s="22"/>
      <c r="AL15390" s="22"/>
      <c r="AM15390" s="22"/>
      <c r="AN15390" s="22"/>
    </row>
    <row r="15391" spans="37:40">
      <c r="AK15391" s="22"/>
      <c r="AL15391" s="22"/>
      <c r="AM15391" s="22"/>
      <c r="AN15391" s="22"/>
    </row>
    <row r="15392" spans="37:40">
      <c r="AK15392" s="22"/>
      <c r="AL15392" s="22"/>
      <c r="AM15392" s="22"/>
      <c r="AN15392" s="22"/>
    </row>
    <row r="15393" spans="37:40">
      <c r="AK15393" s="22"/>
      <c r="AL15393" s="22"/>
      <c r="AM15393" s="22"/>
      <c r="AN15393" s="22"/>
    </row>
    <row r="15394" spans="37:40">
      <c r="AK15394" s="22"/>
      <c r="AL15394" s="22"/>
      <c r="AM15394" s="22"/>
      <c r="AN15394" s="22"/>
    </row>
    <row r="15395" spans="37:40">
      <c r="AK15395" s="22"/>
      <c r="AL15395" s="22"/>
      <c r="AM15395" s="22"/>
      <c r="AN15395" s="22"/>
    </row>
    <row r="15396" spans="37:40">
      <c r="AK15396" s="22"/>
      <c r="AL15396" s="22"/>
      <c r="AM15396" s="22"/>
      <c r="AN15396" s="22"/>
    </row>
    <row r="15397" spans="37:40">
      <c r="AK15397" s="22"/>
      <c r="AL15397" s="22"/>
      <c r="AM15397" s="22"/>
      <c r="AN15397" s="22"/>
    </row>
    <row r="15398" spans="37:40">
      <c r="AK15398" s="22"/>
      <c r="AL15398" s="22"/>
      <c r="AM15398" s="22"/>
      <c r="AN15398" s="22"/>
    </row>
    <row r="15399" spans="37:40">
      <c r="AK15399" s="22"/>
      <c r="AL15399" s="22"/>
      <c r="AM15399" s="22"/>
      <c r="AN15399" s="22"/>
    </row>
    <row r="15400" spans="37:40">
      <c r="AK15400" s="22"/>
      <c r="AL15400" s="22"/>
      <c r="AM15400" s="22"/>
      <c r="AN15400" s="22"/>
    </row>
    <row r="15401" spans="37:40">
      <c r="AK15401" s="22"/>
      <c r="AL15401" s="22"/>
      <c r="AM15401" s="22"/>
      <c r="AN15401" s="22"/>
    </row>
    <row r="15402" spans="37:40">
      <c r="AK15402" s="22"/>
      <c r="AL15402" s="22"/>
      <c r="AM15402" s="22"/>
      <c r="AN15402" s="22"/>
    </row>
    <row r="15403" spans="37:40">
      <c r="AK15403" s="22"/>
      <c r="AL15403" s="22"/>
      <c r="AM15403" s="22"/>
      <c r="AN15403" s="22"/>
    </row>
    <row r="15404" spans="37:40">
      <c r="AK15404" s="22"/>
      <c r="AL15404" s="22"/>
      <c r="AM15404" s="22"/>
      <c r="AN15404" s="22"/>
    </row>
    <row r="15405" spans="37:40">
      <c r="AK15405" s="22"/>
      <c r="AL15405" s="22"/>
      <c r="AM15405" s="22"/>
      <c r="AN15405" s="22"/>
    </row>
    <row r="15406" spans="37:40">
      <c r="AK15406" s="22"/>
      <c r="AL15406" s="22"/>
      <c r="AM15406" s="22"/>
      <c r="AN15406" s="22"/>
    </row>
    <row r="15407" spans="37:40">
      <c r="AK15407" s="22"/>
      <c r="AL15407" s="22"/>
      <c r="AM15407" s="22"/>
      <c r="AN15407" s="22"/>
    </row>
    <row r="15408" spans="37:40">
      <c r="AK15408" s="22"/>
      <c r="AL15408" s="22"/>
      <c r="AM15408" s="22"/>
      <c r="AN15408" s="22"/>
    </row>
    <row r="15409" spans="37:40">
      <c r="AK15409" s="22"/>
      <c r="AL15409" s="22"/>
      <c r="AM15409" s="22"/>
      <c r="AN15409" s="22"/>
    </row>
    <row r="15410" spans="37:40">
      <c r="AK15410" s="22"/>
      <c r="AL15410" s="22"/>
      <c r="AM15410" s="22"/>
      <c r="AN15410" s="22"/>
    </row>
    <row r="15411" spans="37:40">
      <c r="AK15411" s="22"/>
      <c r="AL15411" s="22"/>
      <c r="AM15411" s="22"/>
      <c r="AN15411" s="22"/>
    </row>
    <row r="15412" spans="37:40">
      <c r="AK15412" s="22"/>
      <c r="AL15412" s="22"/>
      <c r="AM15412" s="22"/>
      <c r="AN15412" s="22"/>
    </row>
    <row r="15413" spans="37:40">
      <c r="AK15413" s="22"/>
      <c r="AL15413" s="22"/>
      <c r="AM15413" s="22"/>
      <c r="AN15413" s="22"/>
    </row>
    <row r="15414" spans="37:40">
      <c r="AK15414" s="22"/>
      <c r="AL15414" s="22"/>
      <c r="AM15414" s="22"/>
      <c r="AN15414" s="22"/>
    </row>
    <row r="15415" spans="37:40">
      <c r="AK15415" s="22"/>
      <c r="AL15415" s="22"/>
      <c r="AM15415" s="22"/>
      <c r="AN15415" s="22"/>
    </row>
    <row r="15416" spans="37:40">
      <c r="AK15416" s="22"/>
      <c r="AL15416" s="22"/>
      <c r="AM15416" s="22"/>
      <c r="AN15416" s="22"/>
    </row>
    <row r="15417" spans="37:40">
      <c r="AK15417" s="22"/>
      <c r="AL15417" s="22"/>
      <c r="AM15417" s="22"/>
      <c r="AN15417" s="22"/>
    </row>
    <row r="15418" spans="37:40">
      <c r="AK15418" s="22"/>
      <c r="AL15418" s="22"/>
      <c r="AM15418" s="22"/>
      <c r="AN15418" s="22"/>
    </row>
    <row r="15419" spans="37:40">
      <c r="AK15419" s="22"/>
      <c r="AL15419" s="22"/>
      <c r="AM15419" s="22"/>
      <c r="AN15419" s="22"/>
    </row>
    <row r="15420" spans="37:40">
      <c r="AK15420" s="22"/>
      <c r="AL15420" s="22"/>
      <c r="AM15420" s="22"/>
      <c r="AN15420" s="22"/>
    </row>
    <row r="15421" spans="37:40">
      <c r="AK15421" s="22"/>
      <c r="AL15421" s="22"/>
      <c r="AM15421" s="22"/>
      <c r="AN15421" s="22"/>
    </row>
    <row r="15422" spans="37:40">
      <c r="AK15422" s="22"/>
      <c r="AL15422" s="22"/>
      <c r="AM15422" s="22"/>
      <c r="AN15422" s="22"/>
    </row>
    <row r="15423" spans="37:40">
      <c r="AK15423" s="22"/>
      <c r="AL15423" s="22"/>
      <c r="AM15423" s="22"/>
      <c r="AN15423" s="22"/>
    </row>
    <row r="15424" spans="37:40">
      <c r="AK15424" s="22"/>
      <c r="AL15424" s="22"/>
      <c r="AM15424" s="22"/>
      <c r="AN15424" s="22"/>
    </row>
    <row r="15425" spans="37:40">
      <c r="AK15425" s="22"/>
      <c r="AL15425" s="22"/>
      <c r="AM15425" s="22"/>
      <c r="AN15425" s="22"/>
    </row>
    <row r="15426" spans="37:40">
      <c r="AK15426" s="22"/>
      <c r="AL15426" s="22"/>
      <c r="AM15426" s="22"/>
      <c r="AN15426" s="22"/>
    </row>
    <row r="15427" spans="37:40">
      <c r="AK15427" s="22"/>
      <c r="AL15427" s="22"/>
      <c r="AM15427" s="22"/>
      <c r="AN15427" s="22"/>
    </row>
    <row r="15428" spans="37:40">
      <c r="AK15428" s="22"/>
      <c r="AL15428" s="22"/>
      <c r="AM15428" s="22"/>
      <c r="AN15428" s="22"/>
    </row>
    <row r="15429" spans="37:40">
      <c r="AK15429" s="22"/>
      <c r="AL15429" s="22"/>
      <c r="AM15429" s="22"/>
      <c r="AN15429" s="22"/>
    </row>
    <row r="15430" spans="37:40">
      <c r="AK15430" s="22"/>
      <c r="AL15430" s="22"/>
      <c r="AM15430" s="22"/>
      <c r="AN15430" s="22"/>
    </row>
    <row r="15431" spans="37:40">
      <c r="AK15431" s="22"/>
      <c r="AL15431" s="22"/>
      <c r="AM15431" s="22"/>
      <c r="AN15431" s="22"/>
    </row>
    <row r="15432" spans="37:40">
      <c r="AK15432" s="22"/>
      <c r="AL15432" s="22"/>
      <c r="AM15432" s="22"/>
      <c r="AN15432" s="22"/>
    </row>
    <row r="15433" spans="37:40">
      <c r="AK15433" s="22"/>
      <c r="AL15433" s="22"/>
      <c r="AM15433" s="22"/>
      <c r="AN15433" s="22"/>
    </row>
    <row r="15434" spans="37:40">
      <c r="AK15434" s="22"/>
      <c r="AL15434" s="22"/>
      <c r="AM15434" s="22"/>
      <c r="AN15434" s="22"/>
    </row>
    <row r="15435" spans="37:40">
      <c r="AK15435" s="22"/>
      <c r="AL15435" s="22"/>
      <c r="AM15435" s="22"/>
      <c r="AN15435" s="22"/>
    </row>
    <row r="15436" spans="37:40">
      <c r="AK15436" s="22"/>
      <c r="AL15436" s="22"/>
      <c r="AM15436" s="22"/>
      <c r="AN15436" s="22"/>
    </row>
    <row r="15437" spans="37:40">
      <c r="AK15437" s="22"/>
      <c r="AL15437" s="22"/>
      <c r="AM15437" s="22"/>
      <c r="AN15437" s="22"/>
    </row>
    <row r="15438" spans="37:40">
      <c r="AK15438" s="22"/>
      <c r="AL15438" s="22"/>
      <c r="AM15438" s="22"/>
      <c r="AN15438" s="22"/>
    </row>
    <row r="15439" spans="37:40">
      <c r="AK15439" s="22"/>
      <c r="AL15439" s="22"/>
      <c r="AM15439" s="22"/>
      <c r="AN15439" s="22"/>
    </row>
    <row r="15440" spans="37:40">
      <c r="AK15440" s="22"/>
      <c r="AL15440" s="22"/>
      <c r="AM15440" s="22"/>
      <c r="AN15440" s="22"/>
    </row>
    <row r="15441" spans="37:40">
      <c r="AK15441" s="22"/>
      <c r="AL15441" s="22"/>
      <c r="AM15441" s="22"/>
      <c r="AN15441" s="22"/>
    </row>
    <row r="15442" spans="37:40">
      <c r="AK15442" s="22"/>
      <c r="AL15442" s="22"/>
      <c r="AM15442" s="22"/>
      <c r="AN15442" s="22"/>
    </row>
    <row r="15443" spans="37:40">
      <c r="AK15443" s="22"/>
      <c r="AL15443" s="22"/>
      <c r="AM15443" s="22"/>
      <c r="AN15443" s="22"/>
    </row>
    <row r="15444" spans="37:40">
      <c r="AK15444" s="22"/>
      <c r="AL15444" s="22"/>
      <c r="AM15444" s="22"/>
      <c r="AN15444" s="22"/>
    </row>
    <row r="15445" spans="37:40">
      <c r="AK15445" s="22"/>
      <c r="AL15445" s="22"/>
      <c r="AM15445" s="22"/>
      <c r="AN15445" s="22"/>
    </row>
    <row r="15446" spans="37:40">
      <c r="AK15446" s="22"/>
      <c r="AL15446" s="22"/>
      <c r="AM15446" s="22"/>
      <c r="AN15446" s="22"/>
    </row>
    <row r="15447" spans="37:40">
      <c r="AK15447" s="22"/>
      <c r="AL15447" s="22"/>
      <c r="AM15447" s="22"/>
      <c r="AN15447" s="22"/>
    </row>
    <row r="15448" spans="37:40">
      <c r="AK15448" s="22"/>
      <c r="AL15448" s="22"/>
      <c r="AM15448" s="22"/>
      <c r="AN15448" s="22"/>
    </row>
    <row r="15449" spans="37:40">
      <c r="AK15449" s="22"/>
      <c r="AL15449" s="22"/>
      <c r="AM15449" s="22"/>
      <c r="AN15449" s="22"/>
    </row>
    <row r="15450" spans="37:40">
      <c r="AK15450" s="22"/>
      <c r="AL15450" s="22"/>
      <c r="AM15450" s="22"/>
      <c r="AN15450" s="22"/>
    </row>
    <row r="15451" spans="37:40">
      <c r="AK15451" s="22"/>
      <c r="AL15451" s="22"/>
      <c r="AM15451" s="22"/>
      <c r="AN15451" s="22"/>
    </row>
    <row r="15452" spans="37:40">
      <c r="AK15452" s="22"/>
      <c r="AL15452" s="22"/>
      <c r="AM15452" s="22"/>
      <c r="AN15452" s="22"/>
    </row>
    <row r="15453" spans="37:40">
      <c r="AK15453" s="22"/>
      <c r="AL15453" s="22"/>
      <c r="AM15453" s="22"/>
      <c r="AN15453" s="22"/>
    </row>
    <row r="15454" spans="37:40">
      <c r="AK15454" s="22"/>
      <c r="AL15454" s="22"/>
      <c r="AM15454" s="22"/>
      <c r="AN15454" s="22"/>
    </row>
    <row r="15455" spans="37:40">
      <c r="AK15455" s="22"/>
      <c r="AL15455" s="22"/>
      <c r="AM15455" s="22"/>
      <c r="AN15455" s="22"/>
    </row>
    <row r="15456" spans="37:40">
      <c r="AK15456" s="22"/>
      <c r="AL15456" s="22"/>
      <c r="AM15456" s="22"/>
      <c r="AN15456" s="22"/>
    </row>
    <row r="15457" spans="37:40">
      <c r="AK15457" s="22"/>
      <c r="AL15457" s="22"/>
      <c r="AM15457" s="22"/>
      <c r="AN15457" s="22"/>
    </row>
    <row r="15458" spans="37:40">
      <c r="AK15458" s="22"/>
      <c r="AL15458" s="22"/>
      <c r="AM15458" s="22"/>
      <c r="AN15458" s="22"/>
    </row>
    <row r="15459" spans="37:40">
      <c r="AK15459" s="22"/>
      <c r="AL15459" s="22"/>
      <c r="AM15459" s="22"/>
      <c r="AN15459" s="22"/>
    </row>
    <row r="15460" spans="37:40">
      <c r="AK15460" s="22"/>
      <c r="AL15460" s="22"/>
      <c r="AM15460" s="22"/>
      <c r="AN15460" s="22"/>
    </row>
    <row r="15461" spans="37:40">
      <c r="AK15461" s="22"/>
      <c r="AL15461" s="22"/>
      <c r="AM15461" s="22"/>
      <c r="AN15461" s="22"/>
    </row>
    <row r="15462" spans="37:40">
      <c r="AK15462" s="22"/>
      <c r="AL15462" s="22"/>
      <c r="AM15462" s="22"/>
      <c r="AN15462" s="22"/>
    </row>
    <row r="15463" spans="37:40">
      <c r="AK15463" s="22"/>
      <c r="AL15463" s="22"/>
      <c r="AM15463" s="22"/>
      <c r="AN15463" s="22"/>
    </row>
    <row r="15464" spans="37:40">
      <c r="AK15464" s="22"/>
      <c r="AL15464" s="22"/>
      <c r="AM15464" s="22"/>
      <c r="AN15464" s="22"/>
    </row>
    <row r="15465" spans="37:40">
      <c r="AK15465" s="22"/>
      <c r="AL15465" s="22"/>
      <c r="AM15465" s="22"/>
      <c r="AN15465" s="22"/>
    </row>
    <row r="15466" spans="37:40">
      <c r="AK15466" s="22"/>
      <c r="AL15466" s="22"/>
      <c r="AM15466" s="22"/>
      <c r="AN15466" s="22"/>
    </row>
    <row r="15467" spans="37:40">
      <c r="AK15467" s="22"/>
      <c r="AL15467" s="22"/>
      <c r="AM15467" s="22"/>
      <c r="AN15467" s="22"/>
    </row>
    <row r="15468" spans="37:40">
      <c r="AK15468" s="22"/>
      <c r="AL15468" s="22"/>
      <c r="AM15468" s="22"/>
      <c r="AN15468" s="22"/>
    </row>
    <row r="15469" spans="37:40">
      <c r="AK15469" s="22"/>
      <c r="AL15469" s="22"/>
      <c r="AM15469" s="22"/>
      <c r="AN15469" s="22"/>
    </row>
    <row r="15470" spans="37:40">
      <c r="AK15470" s="22"/>
      <c r="AL15470" s="22"/>
      <c r="AM15470" s="22"/>
      <c r="AN15470" s="22"/>
    </row>
    <row r="15471" spans="37:40">
      <c r="AK15471" s="22"/>
      <c r="AL15471" s="22"/>
      <c r="AM15471" s="22"/>
      <c r="AN15471" s="22"/>
    </row>
    <row r="15472" spans="37:40">
      <c r="AK15472" s="22"/>
      <c r="AL15472" s="22"/>
      <c r="AM15472" s="22"/>
      <c r="AN15472" s="22"/>
    </row>
    <row r="15473" spans="37:40">
      <c r="AK15473" s="22"/>
      <c r="AL15473" s="22"/>
      <c r="AM15473" s="22"/>
      <c r="AN15473" s="22"/>
    </row>
    <row r="15474" spans="37:40">
      <c r="AK15474" s="22"/>
      <c r="AL15474" s="22"/>
      <c r="AM15474" s="22"/>
      <c r="AN15474" s="22"/>
    </row>
    <row r="15475" spans="37:40">
      <c r="AK15475" s="22"/>
      <c r="AL15475" s="22"/>
      <c r="AM15475" s="22"/>
      <c r="AN15475" s="22"/>
    </row>
    <row r="15476" spans="37:40">
      <c r="AK15476" s="22"/>
      <c r="AL15476" s="22"/>
      <c r="AM15476" s="22"/>
      <c r="AN15476" s="22"/>
    </row>
    <row r="15477" spans="37:40">
      <c r="AK15477" s="22"/>
      <c r="AL15477" s="22"/>
      <c r="AM15477" s="22"/>
      <c r="AN15477" s="22"/>
    </row>
    <row r="15478" spans="37:40">
      <c r="AK15478" s="22"/>
      <c r="AL15478" s="22"/>
      <c r="AM15478" s="22"/>
      <c r="AN15478" s="22"/>
    </row>
    <row r="15479" spans="37:40">
      <c r="AK15479" s="22"/>
      <c r="AL15479" s="22"/>
      <c r="AM15479" s="22"/>
      <c r="AN15479" s="22"/>
    </row>
    <row r="15480" spans="37:40">
      <c r="AK15480" s="22"/>
      <c r="AL15480" s="22"/>
      <c r="AM15480" s="22"/>
      <c r="AN15480" s="22"/>
    </row>
    <row r="15481" spans="37:40">
      <c r="AK15481" s="22"/>
      <c r="AL15481" s="22"/>
      <c r="AM15481" s="22"/>
      <c r="AN15481" s="22"/>
    </row>
    <row r="15482" spans="37:40">
      <c r="AK15482" s="22"/>
      <c r="AL15482" s="22"/>
      <c r="AM15482" s="22"/>
      <c r="AN15482" s="22"/>
    </row>
    <row r="15483" spans="37:40">
      <c r="AK15483" s="22"/>
      <c r="AL15483" s="22"/>
      <c r="AM15483" s="22"/>
      <c r="AN15483" s="22"/>
    </row>
    <row r="15484" spans="37:40">
      <c r="AK15484" s="22"/>
      <c r="AL15484" s="22"/>
      <c r="AM15484" s="22"/>
      <c r="AN15484" s="22"/>
    </row>
    <row r="15485" spans="37:40">
      <c r="AK15485" s="22"/>
      <c r="AL15485" s="22"/>
      <c r="AM15485" s="22"/>
      <c r="AN15485" s="22"/>
    </row>
    <row r="15486" spans="37:40">
      <c r="AK15486" s="22"/>
      <c r="AL15486" s="22"/>
      <c r="AM15486" s="22"/>
      <c r="AN15486" s="22"/>
    </row>
    <row r="15487" spans="37:40">
      <c r="AK15487" s="22"/>
      <c r="AL15487" s="22"/>
      <c r="AM15487" s="22"/>
      <c r="AN15487" s="22"/>
    </row>
    <row r="15488" spans="37:40">
      <c r="AK15488" s="22"/>
      <c r="AL15488" s="22"/>
      <c r="AM15488" s="22"/>
      <c r="AN15488" s="22"/>
    </row>
    <row r="15489" spans="37:40">
      <c r="AK15489" s="22"/>
      <c r="AL15489" s="22"/>
      <c r="AM15489" s="22"/>
      <c r="AN15489" s="22"/>
    </row>
    <row r="15490" spans="37:40">
      <c r="AK15490" s="22"/>
      <c r="AL15490" s="22"/>
      <c r="AM15490" s="22"/>
      <c r="AN15490" s="22"/>
    </row>
    <row r="15491" spans="37:40">
      <c r="AK15491" s="22"/>
      <c r="AL15491" s="22"/>
      <c r="AM15491" s="22"/>
      <c r="AN15491" s="22"/>
    </row>
    <row r="15492" spans="37:40">
      <c r="AK15492" s="22"/>
      <c r="AL15492" s="22"/>
      <c r="AM15492" s="22"/>
      <c r="AN15492" s="22"/>
    </row>
    <row r="15493" spans="37:40">
      <c r="AK15493" s="22"/>
      <c r="AL15493" s="22"/>
      <c r="AM15493" s="22"/>
      <c r="AN15493" s="22"/>
    </row>
    <row r="15494" spans="37:40">
      <c r="AK15494" s="22"/>
      <c r="AL15494" s="22"/>
      <c r="AM15494" s="22"/>
      <c r="AN15494" s="22"/>
    </row>
    <row r="15495" spans="37:40">
      <c r="AK15495" s="22"/>
      <c r="AL15495" s="22"/>
      <c r="AM15495" s="22"/>
      <c r="AN15495" s="22"/>
    </row>
    <row r="15496" spans="37:40">
      <c r="AK15496" s="22"/>
      <c r="AL15496" s="22"/>
      <c r="AM15496" s="22"/>
      <c r="AN15496" s="22"/>
    </row>
    <row r="15497" spans="37:40">
      <c r="AK15497" s="22"/>
      <c r="AL15497" s="22"/>
      <c r="AM15497" s="22"/>
      <c r="AN15497" s="22"/>
    </row>
    <row r="15498" spans="37:40">
      <c r="AK15498" s="22"/>
      <c r="AL15498" s="22"/>
      <c r="AM15498" s="22"/>
      <c r="AN15498" s="22"/>
    </row>
    <row r="15499" spans="37:40">
      <c r="AK15499" s="22"/>
      <c r="AL15499" s="22"/>
      <c r="AM15499" s="22"/>
      <c r="AN15499" s="22"/>
    </row>
    <row r="15500" spans="37:40">
      <c r="AK15500" s="22"/>
      <c r="AL15500" s="22"/>
      <c r="AM15500" s="22"/>
      <c r="AN15500" s="22"/>
    </row>
    <row r="15501" spans="37:40">
      <c r="AK15501" s="22"/>
      <c r="AL15501" s="22"/>
      <c r="AM15501" s="22"/>
      <c r="AN15501" s="22"/>
    </row>
    <row r="15502" spans="37:40">
      <c r="AK15502" s="22"/>
      <c r="AL15502" s="22"/>
      <c r="AM15502" s="22"/>
      <c r="AN15502" s="22"/>
    </row>
    <row r="15503" spans="37:40">
      <c r="AK15503" s="22"/>
      <c r="AL15503" s="22"/>
      <c r="AM15503" s="22"/>
      <c r="AN15503" s="22"/>
    </row>
    <row r="15504" spans="37:40">
      <c r="AK15504" s="22"/>
      <c r="AL15504" s="22"/>
      <c r="AM15504" s="22"/>
      <c r="AN15504" s="22"/>
    </row>
    <row r="15505" spans="37:40">
      <c r="AK15505" s="22"/>
      <c r="AL15505" s="22"/>
      <c r="AM15505" s="22"/>
      <c r="AN15505" s="22"/>
    </row>
    <row r="15506" spans="37:40">
      <c r="AK15506" s="22"/>
      <c r="AL15506" s="22"/>
      <c r="AM15506" s="22"/>
      <c r="AN15506" s="22"/>
    </row>
    <row r="15507" spans="37:40">
      <c r="AK15507" s="22"/>
      <c r="AL15507" s="22"/>
      <c r="AM15507" s="22"/>
      <c r="AN15507" s="22"/>
    </row>
    <row r="15508" spans="37:40">
      <c r="AK15508" s="22"/>
      <c r="AL15508" s="22"/>
      <c r="AM15508" s="22"/>
      <c r="AN15508" s="22"/>
    </row>
    <row r="15509" spans="37:40">
      <c r="AK15509" s="22"/>
      <c r="AL15509" s="22"/>
      <c r="AM15509" s="22"/>
      <c r="AN15509" s="22"/>
    </row>
    <row r="15510" spans="37:40">
      <c r="AK15510" s="22"/>
      <c r="AL15510" s="22"/>
      <c r="AM15510" s="22"/>
      <c r="AN15510" s="22"/>
    </row>
    <row r="15511" spans="37:40">
      <c r="AK15511" s="22"/>
      <c r="AL15511" s="22"/>
      <c r="AM15511" s="22"/>
      <c r="AN15511" s="22"/>
    </row>
    <row r="15512" spans="37:40">
      <c r="AK15512" s="22"/>
      <c r="AL15512" s="22"/>
      <c r="AM15512" s="22"/>
      <c r="AN15512" s="22"/>
    </row>
    <row r="15513" spans="37:40">
      <c r="AK15513" s="22"/>
      <c r="AL15513" s="22"/>
      <c r="AM15513" s="22"/>
      <c r="AN15513" s="22"/>
    </row>
    <row r="15514" spans="37:40">
      <c r="AK15514" s="22"/>
      <c r="AL15514" s="22"/>
      <c r="AM15514" s="22"/>
      <c r="AN15514" s="22"/>
    </row>
    <row r="15515" spans="37:40">
      <c r="AK15515" s="22"/>
      <c r="AL15515" s="22"/>
      <c r="AM15515" s="22"/>
      <c r="AN15515" s="22"/>
    </row>
    <row r="15516" spans="37:40">
      <c r="AK15516" s="22"/>
      <c r="AL15516" s="22"/>
      <c r="AM15516" s="22"/>
      <c r="AN15516" s="22"/>
    </row>
    <row r="15517" spans="37:40">
      <c r="AK15517" s="22"/>
      <c r="AL15517" s="22"/>
      <c r="AM15517" s="22"/>
      <c r="AN15517" s="22"/>
    </row>
    <row r="15518" spans="37:40">
      <c r="AK15518" s="22"/>
      <c r="AL15518" s="22"/>
      <c r="AM15518" s="22"/>
      <c r="AN15518" s="22"/>
    </row>
    <row r="15519" spans="37:40">
      <c r="AK15519" s="22"/>
      <c r="AL15519" s="22"/>
      <c r="AM15519" s="22"/>
      <c r="AN15519" s="22"/>
    </row>
    <row r="15520" spans="37:40">
      <c r="AK15520" s="22"/>
      <c r="AL15520" s="22"/>
      <c r="AM15520" s="22"/>
      <c r="AN15520" s="22"/>
    </row>
    <row r="15521" spans="37:40">
      <c r="AK15521" s="22"/>
      <c r="AL15521" s="22"/>
      <c r="AM15521" s="22"/>
      <c r="AN15521" s="22"/>
    </row>
    <row r="15522" spans="37:40">
      <c r="AK15522" s="22"/>
      <c r="AL15522" s="22"/>
      <c r="AM15522" s="22"/>
      <c r="AN15522" s="22"/>
    </row>
    <row r="15523" spans="37:40">
      <c r="AK15523" s="22"/>
      <c r="AL15523" s="22"/>
      <c r="AM15523" s="22"/>
      <c r="AN15523" s="22"/>
    </row>
    <row r="15524" spans="37:40">
      <c r="AK15524" s="22"/>
      <c r="AL15524" s="22"/>
      <c r="AM15524" s="22"/>
      <c r="AN15524" s="22"/>
    </row>
    <row r="15525" spans="37:40">
      <c r="AK15525" s="22"/>
      <c r="AL15525" s="22"/>
      <c r="AM15525" s="22"/>
      <c r="AN15525" s="22"/>
    </row>
    <row r="15526" spans="37:40">
      <c r="AK15526" s="22"/>
      <c r="AL15526" s="22"/>
      <c r="AM15526" s="22"/>
      <c r="AN15526" s="22"/>
    </row>
    <row r="15527" spans="37:40">
      <c r="AK15527" s="22"/>
      <c r="AL15527" s="22"/>
      <c r="AM15527" s="22"/>
      <c r="AN15527" s="22"/>
    </row>
    <row r="15528" spans="37:40">
      <c r="AK15528" s="22"/>
      <c r="AL15528" s="22"/>
      <c r="AM15528" s="22"/>
      <c r="AN15528" s="22"/>
    </row>
    <row r="15529" spans="37:40">
      <c r="AK15529" s="22"/>
      <c r="AL15529" s="22"/>
      <c r="AM15529" s="22"/>
      <c r="AN15529" s="22"/>
    </row>
    <row r="15530" spans="37:40">
      <c r="AK15530" s="22"/>
      <c r="AL15530" s="22"/>
      <c r="AM15530" s="22"/>
      <c r="AN15530" s="22"/>
    </row>
    <row r="15531" spans="37:40">
      <c r="AK15531" s="22"/>
      <c r="AL15531" s="22"/>
      <c r="AM15531" s="22"/>
      <c r="AN15531" s="22"/>
    </row>
    <row r="15532" spans="37:40">
      <c r="AK15532" s="22"/>
      <c r="AL15532" s="22"/>
      <c r="AM15532" s="22"/>
      <c r="AN15532" s="22"/>
    </row>
    <row r="15533" spans="37:40">
      <c r="AK15533" s="22"/>
      <c r="AL15533" s="22"/>
      <c r="AM15533" s="22"/>
      <c r="AN15533" s="22"/>
    </row>
    <row r="15534" spans="37:40">
      <c r="AK15534" s="22"/>
      <c r="AL15534" s="22"/>
      <c r="AM15534" s="22"/>
      <c r="AN15534" s="22"/>
    </row>
    <row r="15535" spans="37:40">
      <c r="AK15535" s="22"/>
      <c r="AL15535" s="22"/>
      <c r="AM15535" s="22"/>
      <c r="AN15535" s="22"/>
    </row>
    <row r="15536" spans="37:40">
      <c r="AK15536" s="22"/>
      <c r="AL15536" s="22"/>
      <c r="AM15536" s="22"/>
      <c r="AN15536" s="22"/>
    </row>
    <row r="15537" spans="37:40">
      <c r="AK15537" s="22"/>
      <c r="AL15537" s="22"/>
      <c r="AM15537" s="22"/>
      <c r="AN15537" s="22"/>
    </row>
    <row r="15538" spans="37:40">
      <c r="AK15538" s="22"/>
      <c r="AL15538" s="22"/>
      <c r="AM15538" s="22"/>
      <c r="AN15538" s="22"/>
    </row>
    <row r="15539" spans="37:40">
      <c r="AK15539" s="22"/>
      <c r="AL15539" s="22"/>
      <c r="AM15539" s="22"/>
      <c r="AN15539" s="22"/>
    </row>
    <row r="15540" spans="37:40">
      <c r="AK15540" s="22"/>
      <c r="AL15540" s="22"/>
      <c r="AM15540" s="22"/>
      <c r="AN15540" s="22"/>
    </row>
    <row r="15541" spans="37:40">
      <c r="AK15541" s="22"/>
      <c r="AL15541" s="22"/>
      <c r="AM15541" s="22"/>
      <c r="AN15541" s="22"/>
    </row>
    <row r="15542" spans="37:40">
      <c r="AK15542" s="22"/>
      <c r="AL15542" s="22"/>
      <c r="AM15542" s="22"/>
      <c r="AN15542" s="22"/>
    </row>
    <row r="15543" spans="37:40">
      <c r="AK15543" s="22"/>
      <c r="AL15543" s="22"/>
      <c r="AM15543" s="22"/>
      <c r="AN15543" s="22"/>
    </row>
    <row r="15544" spans="37:40">
      <c r="AK15544" s="22"/>
      <c r="AL15544" s="22"/>
      <c r="AM15544" s="22"/>
      <c r="AN15544" s="22"/>
    </row>
    <row r="15545" spans="37:40">
      <c r="AK15545" s="22"/>
      <c r="AL15545" s="22"/>
      <c r="AM15545" s="22"/>
      <c r="AN15545" s="22"/>
    </row>
    <row r="15546" spans="37:40">
      <c r="AK15546" s="22"/>
      <c r="AL15546" s="22"/>
      <c r="AM15546" s="22"/>
      <c r="AN15546" s="22"/>
    </row>
    <row r="15547" spans="37:40">
      <c r="AK15547" s="22"/>
      <c r="AL15547" s="22"/>
      <c r="AM15547" s="22"/>
      <c r="AN15547" s="22"/>
    </row>
    <row r="15548" spans="37:40">
      <c r="AK15548" s="22"/>
      <c r="AL15548" s="22"/>
      <c r="AM15548" s="22"/>
      <c r="AN15548" s="22"/>
    </row>
    <row r="15549" spans="37:40">
      <c r="AK15549" s="22"/>
      <c r="AL15549" s="22"/>
      <c r="AM15549" s="22"/>
      <c r="AN15549" s="22"/>
    </row>
    <row r="15550" spans="37:40">
      <c r="AK15550" s="22"/>
      <c r="AL15550" s="22"/>
      <c r="AM15550" s="22"/>
      <c r="AN15550" s="22"/>
    </row>
    <row r="15551" spans="37:40">
      <c r="AK15551" s="22"/>
      <c r="AL15551" s="22"/>
      <c r="AM15551" s="22"/>
      <c r="AN15551" s="22"/>
    </row>
    <row r="15552" spans="37:40">
      <c r="AK15552" s="22"/>
      <c r="AL15552" s="22"/>
      <c r="AM15552" s="22"/>
      <c r="AN15552" s="22"/>
    </row>
    <row r="15553" spans="37:40">
      <c r="AK15553" s="22"/>
      <c r="AL15553" s="22"/>
      <c r="AM15553" s="22"/>
      <c r="AN15553" s="22"/>
    </row>
    <row r="15554" spans="37:40">
      <c r="AK15554" s="22"/>
      <c r="AL15554" s="22"/>
      <c r="AM15554" s="22"/>
      <c r="AN15554" s="22"/>
    </row>
    <row r="15555" spans="37:40">
      <c r="AK15555" s="22"/>
      <c r="AL15555" s="22"/>
      <c r="AM15555" s="22"/>
      <c r="AN15555" s="22"/>
    </row>
    <row r="15556" spans="37:40">
      <c r="AK15556" s="22"/>
      <c r="AL15556" s="22"/>
      <c r="AM15556" s="22"/>
      <c r="AN15556" s="22"/>
    </row>
    <row r="15557" spans="37:40">
      <c r="AK15557" s="22"/>
      <c r="AL15557" s="22"/>
      <c r="AM15557" s="22"/>
      <c r="AN15557" s="22"/>
    </row>
    <row r="15558" spans="37:40">
      <c r="AK15558" s="22"/>
      <c r="AL15558" s="22"/>
      <c r="AM15558" s="22"/>
      <c r="AN15558" s="22"/>
    </row>
    <row r="15559" spans="37:40">
      <c r="AK15559" s="22"/>
      <c r="AL15559" s="22"/>
      <c r="AM15559" s="22"/>
      <c r="AN15559" s="22"/>
    </row>
    <row r="15560" spans="37:40">
      <c r="AK15560" s="22"/>
      <c r="AL15560" s="22"/>
      <c r="AM15560" s="22"/>
      <c r="AN15560" s="22"/>
    </row>
    <row r="15561" spans="37:40">
      <c r="AK15561" s="22"/>
      <c r="AL15561" s="22"/>
      <c r="AM15561" s="22"/>
      <c r="AN15561" s="22"/>
    </row>
    <row r="15562" spans="37:40">
      <c r="AK15562" s="22"/>
      <c r="AL15562" s="22"/>
      <c r="AM15562" s="22"/>
      <c r="AN15562" s="22"/>
    </row>
    <row r="15563" spans="37:40">
      <c r="AK15563" s="22"/>
      <c r="AL15563" s="22"/>
      <c r="AM15563" s="22"/>
      <c r="AN15563" s="22"/>
    </row>
    <row r="15564" spans="37:40">
      <c r="AK15564" s="22"/>
      <c r="AL15564" s="22"/>
      <c r="AM15564" s="22"/>
      <c r="AN15564" s="22"/>
    </row>
    <row r="15565" spans="37:40">
      <c r="AK15565" s="22"/>
      <c r="AL15565" s="22"/>
      <c r="AM15565" s="22"/>
      <c r="AN15565" s="22"/>
    </row>
    <row r="15566" spans="37:40">
      <c r="AK15566" s="22"/>
      <c r="AL15566" s="22"/>
      <c r="AM15566" s="22"/>
      <c r="AN15566" s="22"/>
    </row>
    <row r="15567" spans="37:40">
      <c r="AK15567" s="22"/>
      <c r="AL15567" s="22"/>
      <c r="AM15567" s="22"/>
      <c r="AN15567" s="22"/>
    </row>
    <row r="15568" spans="37:40">
      <c r="AK15568" s="22"/>
      <c r="AL15568" s="22"/>
      <c r="AM15568" s="22"/>
      <c r="AN15568" s="22"/>
    </row>
    <row r="15569" spans="37:40">
      <c r="AK15569" s="22"/>
      <c r="AL15569" s="22"/>
      <c r="AM15569" s="22"/>
      <c r="AN15569" s="22"/>
    </row>
    <row r="15570" spans="37:40">
      <c r="AK15570" s="22"/>
      <c r="AL15570" s="22"/>
      <c r="AM15570" s="22"/>
      <c r="AN15570" s="22"/>
    </row>
    <row r="15571" spans="37:40">
      <c r="AK15571" s="22"/>
      <c r="AL15571" s="22"/>
      <c r="AM15571" s="22"/>
      <c r="AN15571" s="22"/>
    </row>
    <row r="15572" spans="37:40">
      <c r="AK15572" s="22"/>
      <c r="AL15572" s="22"/>
      <c r="AM15572" s="22"/>
      <c r="AN15572" s="22"/>
    </row>
    <row r="15573" spans="37:40">
      <c r="AK15573" s="22"/>
      <c r="AL15573" s="22"/>
      <c r="AM15573" s="22"/>
      <c r="AN15573" s="22"/>
    </row>
    <row r="15574" spans="37:40">
      <c r="AK15574" s="22"/>
      <c r="AL15574" s="22"/>
      <c r="AM15574" s="22"/>
      <c r="AN15574" s="22"/>
    </row>
    <row r="15575" spans="37:40">
      <c r="AK15575" s="22"/>
      <c r="AL15575" s="22"/>
      <c r="AM15575" s="22"/>
      <c r="AN15575" s="22"/>
    </row>
    <row r="15576" spans="37:40">
      <c r="AK15576" s="22"/>
      <c r="AL15576" s="22"/>
      <c r="AM15576" s="22"/>
      <c r="AN15576" s="22"/>
    </row>
    <row r="15577" spans="37:40">
      <c r="AK15577" s="22"/>
      <c r="AL15577" s="22"/>
      <c r="AM15577" s="22"/>
      <c r="AN15577" s="22"/>
    </row>
    <row r="15578" spans="37:40">
      <c r="AK15578" s="22"/>
      <c r="AL15578" s="22"/>
      <c r="AM15578" s="22"/>
      <c r="AN15578" s="22"/>
    </row>
    <row r="15579" spans="37:40">
      <c r="AK15579" s="22"/>
      <c r="AL15579" s="22"/>
      <c r="AM15579" s="22"/>
      <c r="AN15579" s="22"/>
    </row>
    <row r="15580" spans="37:40">
      <c r="AK15580" s="22"/>
      <c r="AL15580" s="22"/>
      <c r="AM15580" s="22"/>
      <c r="AN15580" s="22"/>
    </row>
    <row r="15581" spans="37:40">
      <c r="AK15581" s="22"/>
      <c r="AL15581" s="22"/>
      <c r="AM15581" s="22"/>
      <c r="AN15581" s="22"/>
    </row>
    <row r="15582" spans="37:40">
      <c r="AK15582" s="22"/>
      <c r="AL15582" s="22"/>
      <c r="AM15582" s="22"/>
      <c r="AN15582" s="22"/>
    </row>
    <row r="15583" spans="37:40">
      <c r="AK15583" s="22"/>
      <c r="AL15583" s="22"/>
      <c r="AM15583" s="22"/>
      <c r="AN15583" s="22"/>
    </row>
    <row r="15584" spans="37:40">
      <c r="AK15584" s="22"/>
      <c r="AL15584" s="22"/>
      <c r="AM15584" s="22"/>
      <c r="AN15584" s="22"/>
    </row>
    <row r="15585" spans="37:40">
      <c r="AK15585" s="22"/>
      <c r="AL15585" s="22"/>
      <c r="AM15585" s="22"/>
      <c r="AN15585" s="22"/>
    </row>
    <row r="15586" spans="37:40">
      <c r="AK15586" s="22"/>
      <c r="AL15586" s="22"/>
      <c r="AM15586" s="22"/>
      <c r="AN15586" s="22"/>
    </row>
    <row r="15587" spans="37:40">
      <c r="AK15587" s="22"/>
      <c r="AL15587" s="22"/>
      <c r="AM15587" s="22"/>
      <c r="AN15587" s="22"/>
    </row>
    <row r="15588" spans="37:40">
      <c r="AK15588" s="22"/>
      <c r="AL15588" s="22"/>
      <c r="AM15588" s="22"/>
      <c r="AN15588" s="22"/>
    </row>
    <row r="15589" spans="37:40">
      <c r="AK15589" s="22"/>
      <c r="AL15589" s="22"/>
      <c r="AM15589" s="22"/>
      <c r="AN15589" s="22"/>
    </row>
    <row r="15590" spans="37:40">
      <c r="AK15590" s="22"/>
      <c r="AL15590" s="22"/>
      <c r="AM15590" s="22"/>
      <c r="AN15590" s="22"/>
    </row>
    <row r="15591" spans="37:40">
      <c r="AK15591" s="22"/>
      <c r="AL15591" s="22"/>
      <c r="AM15591" s="22"/>
      <c r="AN15591" s="22"/>
    </row>
    <row r="15592" spans="37:40">
      <c r="AK15592" s="22"/>
      <c r="AL15592" s="22"/>
      <c r="AM15592" s="22"/>
      <c r="AN15592" s="22"/>
    </row>
    <row r="15593" spans="37:40">
      <c r="AK15593" s="22"/>
      <c r="AL15593" s="22"/>
      <c r="AM15593" s="22"/>
      <c r="AN15593" s="22"/>
    </row>
    <row r="15594" spans="37:40">
      <c r="AK15594" s="22"/>
      <c r="AL15594" s="22"/>
      <c r="AM15594" s="22"/>
      <c r="AN15594" s="22"/>
    </row>
    <row r="15595" spans="37:40">
      <c r="AK15595" s="22"/>
      <c r="AL15595" s="22"/>
      <c r="AM15595" s="22"/>
      <c r="AN15595" s="22"/>
    </row>
    <row r="15596" spans="37:40">
      <c r="AK15596" s="22"/>
      <c r="AL15596" s="22"/>
      <c r="AM15596" s="22"/>
      <c r="AN15596" s="22"/>
    </row>
    <row r="15597" spans="37:40">
      <c r="AK15597" s="22"/>
      <c r="AL15597" s="22"/>
      <c r="AM15597" s="22"/>
      <c r="AN15597" s="22"/>
    </row>
    <row r="15598" spans="37:40">
      <c r="AK15598" s="22"/>
      <c r="AL15598" s="22"/>
      <c r="AM15598" s="22"/>
      <c r="AN15598" s="22"/>
    </row>
    <row r="15599" spans="37:40">
      <c r="AK15599" s="22"/>
      <c r="AL15599" s="22"/>
      <c r="AM15599" s="22"/>
      <c r="AN15599" s="22"/>
    </row>
    <row r="15600" spans="37:40">
      <c r="AK15600" s="22"/>
      <c r="AL15600" s="22"/>
      <c r="AM15600" s="22"/>
      <c r="AN15600" s="22"/>
    </row>
    <row r="15601" spans="37:40">
      <c r="AK15601" s="22"/>
      <c r="AL15601" s="22"/>
      <c r="AM15601" s="22"/>
      <c r="AN15601" s="22"/>
    </row>
    <row r="15602" spans="37:40">
      <c r="AK15602" s="22"/>
      <c r="AL15602" s="22"/>
      <c r="AM15602" s="22"/>
      <c r="AN15602" s="22"/>
    </row>
    <row r="15603" spans="37:40">
      <c r="AK15603" s="22"/>
      <c r="AL15603" s="22"/>
      <c r="AM15603" s="22"/>
      <c r="AN15603" s="22"/>
    </row>
    <row r="15604" spans="37:40">
      <c r="AK15604" s="22"/>
      <c r="AL15604" s="22"/>
      <c r="AM15604" s="22"/>
      <c r="AN15604" s="22"/>
    </row>
    <row r="15605" spans="37:40">
      <c r="AK15605" s="22"/>
      <c r="AL15605" s="22"/>
      <c r="AM15605" s="22"/>
      <c r="AN15605" s="22"/>
    </row>
    <row r="15606" spans="37:40">
      <c r="AK15606" s="22"/>
      <c r="AL15606" s="22"/>
      <c r="AM15606" s="22"/>
      <c r="AN15606" s="22"/>
    </row>
    <row r="15607" spans="37:40">
      <c r="AK15607" s="22"/>
      <c r="AL15607" s="22"/>
      <c r="AM15607" s="22"/>
      <c r="AN15607" s="22"/>
    </row>
    <row r="15608" spans="37:40">
      <c r="AK15608" s="22"/>
      <c r="AL15608" s="22"/>
      <c r="AM15608" s="22"/>
      <c r="AN15608" s="22"/>
    </row>
    <row r="15609" spans="37:40">
      <c r="AK15609" s="22"/>
      <c r="AL15609" s="22"/>
      <c r="AM15609" s="22"/>
      <c r="AN15609" s="22"/>
    </row>
    <row r="15610" spans="37:40">
      <c r="AK15610" s="22"/>
      <c r="AL15610" s="22"/>
      <c r="AM15610" s="22"/>
      <c r="AN15610" s="22"/>
    </row>
    <row r="15611" spans="37:40">
      <c r="AK15611" s="22"/>
      <c r="AL15611" s="22"/>
      <c r="AM15611" s="22"/>
      <c r="AN15611" s="22"/>
    </row>
    <row r="15612" spans="37:40">
      <c r="AK15612" s="22"/>
      <c r="AL15612" s="22"/>
      <c r="AM15612" s="22"/>
      <c r="AN15612" s="22"/>
    </row>
    <row r="15613" spans="37:40">
      <c r="AK15613" s="22"/>
      <c r="AL15613" s="22"/>
      <c r="AM15613" s="22"/>
      <c r="AN15613" s="22"/>
    </row>
    <row r="15614" spans="37:40">
      <c r="AK15614" s="22"/>
      <c r="AL15614" s="22"/>
      <c r="AM15614" s="22"/>
      <c r="AN15614" s="22"/>
    </row>
    <row r="15615" spans="37:40">
      <c r="AK15615" s="22"/>
      <c r="AL15615" s="22"/>
      <c r="AM15615" s="22"/>
      <c r="AN15615" s="22"/>
    </row>
    <row r="15616" spans="37:40">
      <c r="AK15616" s="22"/>
      <c r="AL15616" s="22"/>
      <c r="AM15616" s="22"/>
      <c r="AN15616" s="22"/>
    </row>
    <row r="15617" spans="37:40">
      <c r="AK15617" s="22"/>
      <c r="AL15617" s="22"/>
      <c r="AM15617" s="22"/>
      <c r="AN15617" s="22"/>
    </row>
    <row r="15618" spans="37:40">
      <c r="AK15618" s="22"/>
      <c r="AL15618" s="22"/>
      <c r="AM15618" s="22"/>
      <c r="AN15618" s="22"/>
    </row>
    <row r="15619" spans="37:40">
      <c r="AK15619" s="22"/>
      <c r="AL15619" s="22"/>
      <c r="AM15619" s="22"/>
      <c r="AN15619" s="22"/>
    </row>
    <row r="15620" spans="37:40">
      <c r="AK15620" s="22"/>
      <c r="AL15620" s="22"/>
      <c r="AM15620" s="22"/>
      <c r="AN15620" s="22"/>
    </row>
    <row r="15621" spans="37:40">
      <c r="AK15621" s="22"/>
      <c r="AL15621" s="22"/>
      <c r="AM15621" s="22"/>
      <c r="AN15621" s="22"/>
    </row>
    <row r="15622" spans="37:40">
      <c r="AK15622" s="22"/>
      <c r="AL15622" s="22"/>
      <c r="AM15622" s="22"/>
      <c r="AN15622" s="22"/>
    </row>
    <row r="15623" spans="37:40">
      <c r="AK15623" s="22"/>
      <c r="AL15623" s="22"/>
      <c r="AM15623" s="22"/>
      <c r="AN15623" s="22"/>
    </row>
    <row r="15624" spans="37:40">
      <c r="AK15624" s="22"/>
      <c r="AL15624" s="22"/>
      <c r="AM15624" s="22"/>
      <c r="AN15624" s="22"/>
    </row>
    <row r="15625" spans="37:40">
      <c r="AK15625" s="22"/>
      <c r="AL15625" s="22"/>
      <c r="AM15625" s="22"/>
      <c r="AN15625" s="22"/>
    </row>
    <row r="15626" spans="37:40">
      <c r="AK15626" s="22"/>
      <c r="AL15626" s="22"/>
      <c r="AM15626" s="22"/>
      <c r="AN15626" s="22"/>
    </row>
    <row r="15627" spans="37:40">
      <c r="AK15627" s="22"/>
      <c r="AL15627" s="22"/>
      <c r="AM15627" s="22"/>
      <c r="AN15627" s="22"/>
    </row>
    <row r="15628" spans="37:40">
      <c r="AK15628" s="22"/>
      <c r="AL15628" s="22"/>
      <c r="AM15628" s="22"/>
      <c r="AN15628" s="22"/>
    </row>
    <row r="15629" spans="37:40">
      <c r="AK15629" s="22"/>
      <c r="AL15629" s="22"/>
      <c r="AM15629" s="22"/>
      <c r="AN15629" s="22"/>
    </row>
    <row r="15630" spans="37:40">
      <c r="AK15630" s="22"/>
      <c r="AL15630" s="22"/>
      <c r="AM15630" s="22"/>
      <c r="AN15630" s="22"/>
    </row>
    <row r="15631" spans="37:40">
      <c r="AK15631" s="22"/>
      <c r="AL15631" s="22"/>
      <c r="AM15631" s="22"/>
      <c r="AN15631" s="22"/>
    </row>
    <row r="15632" spans="37:40">
      <c r="AK15632" s="22"/>
      <c r="AL15632" s="22"/>
      <c r="AM15632" s="22"/>
      <c r="AN15632" s="22"/>
    </row>
    <row r="15633" spans="37:40">
      <c r="AK15633" s="22"/>
      <c r="AL15633" s="22"/>
      <c r="AM15633" s="22"/>
      <c r="AN15633" s="22"/>
    </row>
    <row r="15634" spans="37:40">
      <c r="AK15634" s="22"/>
      <c r="AL15634" s="22"/>
      <c r="AM15634" s="22"/>
      <c r="AN15634" s="22"/>
    </row>
    <row r="15635" spans="37:40">
      <c r="AK15635" s="22"/>
      <c r="AL15635" s="22"/>
      <c r="AM15635" s="22"/>
      <c r="AN15635" s="22"/>
    </row>
    <row r="15636" spans="37:40">
      <c r="AK15636" s="22"/>
      <c r="AL15636" s="22"/>
      <c r="AM15636" s="22"/>
      <c r="AN15636" s="22"/>
    </row>
    <row r="15637" spans="37:40">
      <c r="AK15637" s="22"/>
      <c r="AL15637" s="22"/>
      <c r="AM15637" s="22"/>
      <c r="AN15637" s="22"/>
    </row>
    <row r="15638" spans="37:40">
      <c r="AK15638" s="22"/>
      <c r="AL15638" s="22"/>
      <c r="AM15638" s="22"/>
      <c r="AN15638" s="22"/>
    </row>
    <row r="15639" spans="37:40">
      <c r="AK15639" s="22"/>
      <c r="AL15639" s="22"/>
      <c r="AM15639" s="22"/>
      <c r="AN15639" s="22"/>
    </row>
    <row r="15640" spans="37:40">
      <c r="AK15640" s="22"/>
      <c r="AL15640" s="22"/>
      <c r="AM15640" s="22"/>
      <c r="AN15640" s="22"/>
    </row>
    <row r="15641" spans="37:40">
      <c r="AK15641" s="22"/>
      <c r="AL15641" s="22"/>
      <c r="AM15641" s="22"/>
      <c r="AN15641" s="22"/>
    </row>
    <row r="15642" spans="37:40">
      <c r="AK15642" s="22"/>
      <c r="AL15642" s="22"/>
      <c r="AM15642" s="22"/>
      <c r="AN15642" s="22"/>
    </row>
    <row r="15643" spans="37:40">
      <c r="AK15643" s="22"/>
      <c r="AL15643" s="22"/>
      <c r="AM15643" s="22"/>
      <c r="AN15643" s="22"/>
    </row>
    <row r="15644" spans="37:40">
      <c r="AK15644" s="22"/>
      <c r="AL15644" s="22"/>
      <c r="AM15644" s="22"/>
      <c r="AN15644" s="22"/>
    </row>
    <row r="15645" spans="37:40">
      <c r="AK15645" s="22"/>
      <c r="AL15645" s="22"/>
      <c r="AM15645" s="22"/>
      <c r="AN15645" s="22"/>
    </row>
    <row r="15646" spans="37:40">
      <c r="AK15646" s="22"/>
      <c r="AL15646" s="22"/>
      <c r="AM15646" s="22"/>
      <c r="AN15646" s="22"/>
    </row>
    <row r="15647" spans="37:40">
      <c r="AK15647" s="22"/>
      <c r="AL15647" s="22"/>
      <c r="AM15647" s="22"/>
      <c r="AN15647" s="22"/>
    </row>
    <row r="15648" spans="37:40">
      <c r="AK15648" s="22"/>
      <c r="AL15648" s="22"/>
      <c r="AM15648" s="22"/>
      <c r="AN15648" s="22"/>
    </row>
    <row r="15649" spans="37:40">
      <c r="AK15649" s="22"/>
      <c r="AL15649" s="22"/>
      <c r="AM15649" s="22"/>
      <c r="AN15649" s="22"/>
    </row>
    <row r="15650" spans="37:40">
      <c r="AK15650" s="22"/>
      <c r="AL15650" s="22"/>
      <c r="AM15650" s="22"/>
      <c r="AN15650" s="22"/>
    </row>
    <row r="15651" spans="37:40">
      <c r="AK15651" s="22"/>
      <c r="AL15651" s="22"/>
      <c r="AM15651" s="22"/>
      <c r="AN15651" s="22"/>
    </row>
    <row r="15652" spans="37:40">
      <c r="AK15652" s="22"/>
      <c r="AL15652" s="22"/>
      <c r="AM15652" s="22"/>
      <c r="AN15652" s="22"/>
    </row>
    <row r="15653" spans="37:40">
      <c r="AK15653" s="22"/>
      <c r="AL15653" s="22"/>
      <c r="AM15653" s="22"/>
      <c r="AN15653" s="22"/>
    </row>
    <row r="15654" spans="37:40">
      <c r="AK15654" s="22"/>
      <c r="AL15654" s="22"/>
      <c r="AM15654" s="22"/>
      <c r="AN15654" s="22"/>
    </row>
    <row r="15655" spans="37:40">
      <c r="AK15655" s="22"/>
      <c r="AL15655" s="22"/>
      <c r="AM15655" s="22"/>
      <c r="AN15655" s="22"/>
    </row>
    <row r="15656" spans="37:40">
      <c r="AK15656" s="22"/>
      <c r="AL15656" s="22"/>
      <c r="AM15656" s="22"/>
      <c r="AN15656" s="22"/>
    </row>
    <row r="15657" spans="37:40">
      <c r="AK15657" s="22"/>
      <c r="AL15657" s="22"/>
      <c r="AM15657" s="22"/>
      <c r="AN15657" s="22"/>
    </row>
    <row r="15658" spans="37:40">
      <c r="AK15658" s="22"/>
      <c r="AL15658" s="22"/>
      <c r="AM15658" s="22"/>
      <c r="AN15658" s="22"/>
    </row>
    <row r="15659" spans="37:40">
      <c r="AK15659" s="22"/>
      <c r="AL15659" s="22"/>
      <c r="AM15659" s="22"/>
      <c r="AN15659" s="22"/>
    </row>
    <row r="15660" spans="37:40">
      <c r="AK15660" s="22"/>
      <c r="AL15660" s="22"/>
      <c r="AM15660" s="22"/>
      <c r="AN15660" s="22"/>
    </row>
    <row r="15661" spans="37:40">
      <c r="AK15661" s="22"/>
      <c r="AL15661" s="22"/>
      <c r="AM15661" s="22"/>
      <c r="AN15661" s="22"/>
    </row>
    <row r="15662" spans="37:40">
      <c r="AK15662" s="22"/>
      <c r="AL15662" s="22"/>
      <c r="AM15662" s="22"/>
      <c r="AN15662" s="22"/>
    </row>
    <row r="15663" spans="37:40">
      <c r="AK15663" s="22"/>
      <c r="AL15663" s="22"/>
      <c r="AM15663" s="22"/>
      <c r="AN15663" s="22"/>
    </row>
    <row r="15664" spans="37:40">
      <c r="AK15664" s="22"/>
      <c r="AL15664" s="22"/>
      <c r="AM15664" s="22"/>
      <c r="AN15664" s="22"/>
    </row>
    <row r="15665" spans="37:40">
      <c r="AK15665" s="22"/>
      <c r="AL15665" s="22"/>
      <c r="AM15665" s="22"/>
      <c r="AN15665" s="22"/>
    </row>
    <row r="15666" spans="37:40">
      <c r="AK15666" s="22"/>
      <c r="AL15666" s="22"/>
      <c r="AM15666" s="22"/>
      <c r="AN15666" s="22"/>
    </row>
    <row r="15667" spans="37:40">
      <c r="AK15667" s="22"/>
      <c r="AL15667" s="22"/>
      <c r="AM15667" s="22"/>
      <c r="AN15667" s="22"/>
    </row>
    <row r="15668" spans="37:40">
      <c r="AK15668" s="22"/>
      <c r="AL15668" s="22"/>
      <c r="AM15668" s="22"/>
      <c r="AN15668" s="22"/>
    </row>
    <row r="15669" spans="37:40">
      <c r="AK15669" s="22"/>
      <c r="AL15669" s="22"/>
      <c r="AM15669" s="22"/>
      <c r="AN15669" s="22"/>
    </row>
    <row r="15670" spans="37:40">
      <c r="AK15670" s="22"/>
      <c r="AL15670" s="22"/>
      <c r="AM15670" s="22"/>
      <c r="AN15670" s="22"/>
    </row>
    <row r="15671" spans="37:40">
      <c r="AK15671" s="22"/>
      <c r="AL15671" s="22"/>
      <c r="AM15671" s="22"/>
      <c r="AN15671" s="22"/>
    </row>
    <row r="15672" spans="37:40">
      <c r="AK15672" s="22"/>
      <c r="AL15672" s="22"/>
      <c r="AM15672" s="22"/>
      <c r="AN15672" s="22"/>
    </row>
    <row r="15673" spans="37:40">
      <c r="AK15673" s="22"/>
      <c r="AL15673" s="22"/>
      <c r="AM15673" s="22"/>
      <c r="AN15673" s="22"/>
    </row>
    <row r="15674" spans="37:40">
      <c r="AK15674" s="22"/>
      <c r="AL15674" s="22"/>
      <c r="AM15674" s="22"/>
      <c r="AN15674" s="22"/>
    </row>
    <row r="15675" spans="37:40">
      <c r="AK15675" s="22"/>
      <c r="AL15675" s="22"/>
      <c r="AM15675" s="22"/>
      <c r="AN15675" s="22"/>
    </row>
    <row r="15676" spans="37:40">
      <c r="AK15676" s="22"/>
      <c r="AL15676" s="22"/>
      <c r="AM15676" s="22"/>
      <c r="AN15676" s="22"/>
    </row>
    <row r="15677" spans="37:40">
      <c r="AK15677" s="22"/>
      <c r="AL15677" s="22"/>
      <c r="AM15677" s="22"/>
      <c r="AN15677" s="22"/>
    </row>
    <row r="15678" spans="37:40">
      <c r="AK15678" s="22"/>
      <c r="AL15678" s="22"/>
      <c r="AM15678" s="22"/>
      <c r="AN15678" s="22"/>
    </row>
    <row r="15679" spans="37:40">
      <c r="AK15679" s="22"/>
      <c r="AL15679" s="22"/>
      <c r="AM15679" s="22"/>
      <c r="AN15679" s="22"/>
    </row>
    <row r="15680" spans="37:40">
      <c r="AK15680" s="22"/>
      <c r="AL15680" s="22"/>
      <c r="AM15680" s="22"/>
      <c r="AN15680" s="22"/>
    </row>
    <row r="15681" spans="37:40">
      <c r="AK15681" s="22"/>
      <c r="AL15681" s="22"/>
      <c r="AM15681" s="22"/>
      <c r="AN15681" s="22"/>
    </row>
    <row r="15682" spans="37:40">
      <c r="AK15682" s="22"/>
      <c r="AL15682" s="22"/>
      <c r="AM15682" s="22"/>
      <c r="AN15682" s="22"/>
    </row>
    <row r="15683" spans="37:40">
      <c r="AK15683" s="22"/>
      <c r="AL15683" s="22"/>
      <c r="AM15683" s="22"/>
      <c r="AN15683" s="22"/>
    </row>
    <row r="15684" spans="37:40">
      <c r="AK15684" s="22"/>
      <c r="AL15684" s="22"/>
      <c r="AM15684" s="22"/>
      <c r="AN15684" s="22"/>
    </row>
    <row r="15685" spans="37:40">
      <c r="AK15685" s="22"/>
      <c r="AL15685" s="22"/>
      <c r="AM15685" s="22"/>
      <c r="AN15685" s="22"/>
    </row>
    <row r="15686" spans="37:40">
      <c r="AK15686" s="22"/>
      <c r="AL15686" s="22"/>
      <c r="AM15686" s="22"/>
      <c r="AN15686" s="22"/>
    </row>
    <row r="15687" spans="37:40">
      <c r="AK15687" s="22"/>
      <c r="AL15687" s="22"/>
      <c r="AM15687" s="22"/>
      <c r="AN15687" s="22"/>
    </row>
    <row r="15688" spans="37:40">
      <c r="AK15688" s="22"/>
      <c r="AL15688" s="22"/>
      <c r="AM15688" s="22"/>
      <c r="AN15688" s="22"/>
    </row>
    <row r="15689" spans="37:40">
      <c r="AK15689" s="22"/>
      <c r="AL15689" s="22"/>
      <c r="AM15689" s="22"/>
      <c r="AN15689" s="22"/>
    </row>
    <row r="15690" spans="37:40">
      <c r="AK15690" s="22"/>
      <c r="AL15690" s="22"/>
      <c r="AM15690" s="22"/>
      <c r="AN15690" s="22"/>
    </row>
    <row r="15691" spans="37:40">
      <c r="AK15691" s="22"/>
      <c r="AL15691" s="22"/>
      <c r="AM15691" s="22"/>
      <c r="AN15691" s="22"/>
    </row>
    <row r="15692" spans="37:40">
      <c r="AK15692" s="22"/>
      <c r="AL15692" s="22"/>
      <c r="AM15692" s="22"/>
      <c r="AN15692" s="22"/>
    </row>
    <row r="15693" spans="37:40">
      <c r="AK15693" s="22"/>
      <c r="AL15693" s="22"/>
      <c r="AM15693" s="22"/>
      <c r="AN15693" s="22"/>
    </row>
    <row r="15694" spans="37:40">
      <c r="AK15694" s="22"/>
      <c r="AL15694" s="22"/>
      <c r="AM15694" s="22"/>
      <c r="AN15694" s="22"/>
    </row>
    <row r="15695" spans="37:40">
      <c r="AK15695" s="22"/>
      <c r="AL15695" s="22"/>
      <c r="AM15695" s="22"/>
      <c r="AN15695" s="22"/>
    </row>
    <row r="15696" spans="37:40">
      <c r="AK15696" s="22"/>
      <c r="AL15696" s="22"/>
      <c r="AM15696" s="22"/>
      <c r="AN15696" s="22"/>
    </row>
    <row r="15697" spans="37:40">
      <c r="AK15697" s="22"/>
      <c r="AL15697" s="22"/>
      <c r="AM15697" s="22"/>
      <c r="AN15697" s="22"/>
    </row>
    <row r="15698" spans="37:40">
      <c r="AK15698" s="22"/>
      <c r="AL15698" s="22"/>
      <c r="AM15698" s="22"/>
      <c r="AN15698" s="22"/>
    </row>
    <row r="15699" spans="37:40">
      <c r="AK15699" s="22"/>
      <c r="AL15699" s="22"/>
      <c r="AM15699" s="22"/>
      <c r="AN15699" s="22"/>
    </row>
    <row r="15700" spans="37:40">
      <c r="AK15700" s="22"/>
      <c r="AL15700" s="22"/>
      <c r="AM15700" s="22"/>
      <c r="AN15700" s="22"/>
    </row>
    <row r="15701" spans="37:40">
      <c r="AK15701" s="22"/>
      <c r="AL15701" s="22"/>
      <c r="AM15701" s="22"/>
      <c r="AN15701" s="22"/>
    </row>
    <row r="15702" spans="37:40">
      <c r="AK15702" s="22"/>
      <c r="AL15702" s="22"/>
      <c r="AM15702" s="22"/>
      <c r="AN15702" s="22"/>
    </row>
    <row r="15703" spans="37:40">
      <c r="AK15703" s="22"/>
      <c r="AL15703" s="22"/>
      <c r="AM15703" s="22"/>
      <c r="AN15703" s="22"/>
    </row>
    <row r="15704" spans="37:40">
      <c r="AK15704" s="22"/>
      <c r="AL15704" s="22"/>
      <c r="AM15704" s="22"/>
      <c r="AN15704" s="22"/>
    </row>
    <row r="15705" spans="37:40">
      <c r="AK15705" s="22"/>
      <c r="AL15705" s="22"/>
      <c r="AM15705" s="22"/>
      <c r="AN15705" s="22"/>
    </row>
    <row r="15706" spans="37:40">
      <c r="AK15706" s="22"/>
      <c r="AL15706" s="22"/>
      <c r="AM15706" s="22"/>
      <c r="AN15706" s="22"/>
    </row>
    <row r="15707" spans="37:40">
      <c r="AK15707" s="22"/>
      <c r="AL15707" s="22"/>
      <c r="AM15707" s="22"/>
      <c r="AN15707" s="22"/>
    </row>
    <row r="15708" spans="37:40">
      <c r="AK15708" s="22"/>
      <c r="AL15708" s="22"/>
      <c r="AM15708" s="22"/>
      <c r="AN15708" s="22"/>
    </row>
    <row r="15709" spans="37:40">
      <c r="AK15709" s="22"/>
      <c r="AL15709" s="22"/>
      <c r="AM15709" s="22"/>
      <c r="AN15709" s="22"/>
    </row>
    <row r="15710" spans="37:40">
      <c r="AK15710" s="22"/>
      <c r="AL15710" s="22"/>
      <c r="AM15710" s="22"/>
      <c r="AN15710" s="22"/>
    </row>
    <row r="15711" spans="37:40">
      <c r="AK15711" s="22"/>
      <c r="AL15711" s="22"/>
      <c r="AM15711" s="22"/>
      <c r="AN15711" s="22"/>
    </row>
    <row r="15712" spans="37:40">
      <c r="AK15712" s="22"/>
      <c r="AL15712" s="22"/>
      <c r="AM15712" s="22"/>
      <c r="AN15712" s="22"/>
    </row>
    <row r="15713" spans="37:40">
      <c r="AK15713" s="22"/>
      <c r="AL15713" s="22"/>
      <c r="AM15713" s="22"/>
      <c r="AN15713" s="22"/>
    </row>
    <row r="15714" spans="37:40">
      <c r="AK15714" s="22"/>
      <c r="AL15714" s="22"/>
      <c r="AM15714" s="22"/>
      <c r="AN15714" s="22"/>
    </row>
    <row r="15715" spans="37:40">
      <c r="AK15715" s="22"/>
      <c r="AL15715" s="22"/>
      <c r="AM15715" s="22"/>
      <c r="AN15715" s="22"/>
    </row>
    <row r="15716" spans="37:40">
      <c r="AK15716" s="22"/>
      <c r="AL15716" s="22"/>
      <c r="AM15716" s="22"/>
      <c r="AN15716" s="22"/>
    </row>
    <row r="15717" spans="37:40">
      <c r="AK15717" s="22"/>
      <c r="AL15717" s="22"/>
      <c r="AM15717" s="22"/>
      <c r="AN15717" s="22"/>
    </row>
    <row r="15718" spans="37:40">
      <c r="AK15718" s="22"/>
      <c r="AL15718" s="22"/>
      <c r="AM15718" s="22"/>
      <c r="AN15718" s="22"/>
    </row>
    <row r="15719" spans="37:40">
      <c r="AK15719" s="22"/>
      <c r="AL15719" s="22"/>
      <c r="AM15719" s="22"/>
      <c r="AN15719" s="22"/>
    </row>
    <row r="15720" spans="37:40">
      <c r="AK15720" s="22"/>
      <c r="AL15720" s="22"/>
      <c r="AM15720" s="22"/>
      <c r="AN15720" s="22"/>
    </row>
    <row r="15721" spans="37:40">
      <c r="AK15721" s="22"/>
      <c r="AL15721" s="22"/>
      <c r="AM15721" s="22"/>
      <c r="AN15721" s="22"/>
    </row>
    <row r="15722" spans="37:40">
      <c r="AK15722" s="22"/>
      <c r="AL15722" s="22"/>
      <c r="AM15722" s="22"/>
      <c r="AN15722" s="22"/>
    </row>
    <row r="15723" spans="37:40">
      <c r="AK15723" s="22"/>
      <c r="AL15723" s="22"/>
      <c r="AM15723" s="22"/>
      <c r="AN15723" s="22"/>
    </row>
    <row r="15724" spans="37:40">
      <c r="AK15724" s="22"/>
      <c r="AL15724" s="22"/>
      <c r="AM15724" s="22"/>
      <c r="AN15724" s="22"/>
    </row>
    <row r="15725" spans="37:40">
      <c r="AK15725" s="22"/>
      <c r="AL15725" s="22"/>
      <c r="AM15725" s="22"/>
      <c r="AN15725" s="22"/>
    </row>
    <row r="15726" spans="37:40">
      <c r="AK15726" s="22"/>
      <c r="AL15726" s="22"/>
      <c r="AM15726" s="22"/>
      <c r="AN15726" s="22"/>
    </row>
    <row r="15727" spans="37:40">
      <c r="AK15727" s="22"/>
      <c r="AL15727" s="22"/>
      <c r="AM15727" s="22"/>
      <c r="AN15727" s="22"/>
    </row>
    <row r="15728" spans="37:40">
      <c r="AK15728" s="22"/>
      <c r="AL15728" s="22"/>
      <c r="AM15728" s="22"/>
      <c r="AN15728" s="22"/>
    </row>
    <row r="15729" spans="37:40">
      <c r="AK15729" s="22"/>
      <c r="AL15729" s="22"/>
      <c r="AM15729" s="22"/>
      <c r="AN15729" s="22"/>
    </row>
    <row r="15730" spans="37:40">
      <c r="AK15730" s="22"/>
      <c r="AL15730" s="22"/>
      <c r="AM15730" s="22"/>
      <c r="AN15730" s="22"/>
    </row>
    <row r="15731" spans="37:40">
      <c r="AK15731" s="22"/>
      <c r="AL15731" s="22"/>
      <c r="AM15731" s="22"/>
      <c r="AN15731" s="22"/>
    </row>
    <row r="15732" spans="37:40">
      <c r="AK15732" s="22"/>
      <c r="AL15732" s="22"/>
      <c r="AM15732" s="22"/>
      <c r="AN15732" s="22"/>
    </row>
    <row r="15733" spans="37:40">
      <c r="AK15733" s="22"/>
      <c r="AL15733" s="22"/>
      <c r="AM15733" s="22"/>
      <c r="AN15733" s="22"/>
    </row>
    <row r="15734" spans="37:40">
      <c r="AK15734" s="22"/>
      <c r="AL15734" s="22"/>
      <c r="AM15734" s="22"/>
      <c r="AN15734" s="22"/>
    </row>
    <row r="15735" spans="37:40">
      <c r="AK15735" s="22"/>
      <c r="AL15735" s="22"/>
      <c r="AM15735" s="22"/>
      <c r="AN15735" s="22"/>
    </row>
    <row r="15736" spans="37:40">
      <c r="AK15736" s="22"/>
      <c r="AL15736" s="22"/>
      <c r="AM15736" s="22"/>
      <c r="AN15736" s="22"/>
    </row>
    <row r="15737" spans="37:40">
      <c r="AK15737" s="22"/>
      <c r="AL15737" s="22"/>
      <c r="AM15737" s="22"/>
      <c r="AN15737" s="22"/>
    </row>
    <row r="15738" spans="37:40">
      <c r="AK15738" s="22"/>
      <c r="AL15738" s="22"/>
      <c r="AM15738" s="22"/>
      <c r="AN15738" s="22"/>
    </row>
    <row r="15739" spans="37:40">
      <c r="AK15739" s="22"/>
      <c r="AL15739" s="22"/>
      <c r="AM15739" s="22"/>
      <c r="AN15739" s="22"/>
    </row>
    <row r="15740" spans="37:40">
      <c r="AK15740" s="22"/>
      <c r="AL15740" s="22"/>
      <c r="AM15740" s="22"/>
      <c r="AN15740" s="22"/>
    </row>
    <row r="15741" spans="37:40">
      <c r="AK15741" s="22"/>
      <c r="AL15741" s="22"/>
      <c r="AM15741" s="22"/>
      <c r="AN15741" s="22"/>
    </row>
    <row r="15742" spans="37:40">
      <c r="AK15742" s="22"/>
      <c r="AL15742" s="22"/>
      <c r="AM15742" s="22"/>
      <c r="AN15742" s="22"/>
    </row>
    <row r="15743" spans="37:40">
      <c r="AK15743" s="22"/>
      <c r="AL15743" s="22"/>
      <c r="AM15743" s="22"/>
      <c r="AN15743" s="22"/>
    </row>
    <row r="15744" spans="37:40">
      <c r="AK15744" s="22"/>
      <c r="AL15744" s="22"/>
      <c r="AM15744" s="22"/>
      <c r="AN15744" s="22"/>
    </row>
    <row r="15745" spans="37:40">
      <c r="AK15745" s="22"/>
      <c r="AL15745" s="22"/>
      <c r="AM15745" s="22"/>
      <c r="AN15745" s="22"/>
    </row>
    <row r="15746" spans="37:40">
      <c r="AK15746" s="22"/>
      <c r="AL15746" s="22"/>
      <c r="AM15746" s="22"/>
      <c r="AN15746" s="22"/>
    </row>
    <row r="15747" spans="37:40">
      <c r="AK15747" s="22"/>
      <c r="AL15747" s="22"/>
      <c r="AM15747" s="22"/>
      <c r="AN15747" s="22"/>
    </row>
    <row r="15748" spans="37:40">
      <c r="AK15748" s="22"/>
      <c r="AL15748" s="22"/>
      <c r="AM15748" s="22"/>
      <c r="AN15748" s="22"/>
    </row>
    <row r="15749" spans="37:40">
      <c r="AK15749" s="22"/>
      <c r="AL15749" s="22"/>
      <c r="AM15749" s="22"/>
      <c r="AN15749" s="22"/>
    </row>
    <row r="15750" spans="37:40">
      <c r="AK15750" s="22"/>
      <c r="AL15750" s="22"/>
      <c r="AM15750" s="22"/>
      <c r="AN15750" s="22"/>
    </row>
    <row r="15751" spans="37:40">
      <c r="AK15751" s="22"/>
      <c r="AL15751" s="22"/>
      <c r="AM15751" s="22"/>
      <c r="AN15751" s="22"/>
    </row>
    <row r="15752" spans="37:40">
      <c r="AK15752" s="22"/>
      <c r="AL15752" s="22"/>
      <c r="AM15752" s="22"/>
      <c r="AN15752" s="22"/>
    </row>
    <row r="15753" spans="37:40">
      <c r="AK15753" s="22"/>
      <c r="AL15753" s="22"/>
      <c r="AM15753" s="22"/>
      <c r="AN15753" s="22"/>
    </row>
    <row r="15754" spans="37:40">
      <c r="AK15754" s="22"/>
      <c r="AL15754" s="22"/>
      <c r="AM15754" s="22"/>
      <c r="AN15754" s="22"/>
    </row>
    <row r="15755" spans="37:40">
      <c r="AK15755" s="22"/>
      <c r="AL15755" s="22"/>
      <c r="AM15755" s="22"/>
      <c r="AN15755" s="22"/>
    </row>
    <row r="15756" spans="37:40">
      <c r="AK15756" s="22"/>
      <c r="AL15756" s="22"/>
      <c r="AM15756" s="22"/>
      <c r="AN15756" s="22"/>
    </row>
    <row r="15757" spans="37:40">
      <c r="AK15757" s="22"/>
      <c r="AL15757" s="22"/>
      <c r="AM15757" s="22"/>
      <c r="AN15757" s="22"/>
    </row>
    <row r="15758" spans="37:40">
      <c r="AK15758" s="22"/>
      <c r="AL15758" s="22"/>
      <c r="AM15758" s="22"/>
      <c r="AN15758" s="22"/>
    </row>
    <row r="15759" spans="37:40">
      <c r="AK15759" s="22"/>
      <c r="AL15759" s="22"/>
      <c r="AM15759" s="22"/>
      <c r="AN15759" s="22"/>
    </row>
    <row r="15760" spans="37:40">
      <c r="AK15760" s="22"/>
      <c r="AL15760" s="22"/>
      <c r="AM15760" s="22"/>
      <c r="AN15760" s="22"/>
    </row>
    <row r="15761" spans="37:40">
      <c r="AK15761" s="22"/>
      <c r="AL15761" s="22"/>
      <c r="AM15761" s="22"/>
      <c r="AN15761" s="22"/>
    </row>
    <row r="15762" spans="37:40">
      <c r="AK15762" s="22"/>
      <c r="AL15762" s="22"/>
      <c r="AM15762" s="22"/>
      <c r="AN15762" s="22"/>
    </row>
    <row r="15763" spans="37:40">
      <c r="AK15763" s="22"/>
      <c r="AL15763" s="22"/>
      <c r="AM15763" s="22"/>
      <c r="AN15763" s="22"/>
    </row>
    <row r="15764" spans="37:40">
      <c r="AK15764" s="22"/>
      <c r="AL15764" s="22"/>
      <c r="AM15764" s="22"/>
      <c r="AN15764" s="22"/>
    </row>
    <row r="15765" spans="37:40">
      <c r="AK15765" s="22"/>
      <c r="AL15765" s="22"/>
      <c r="AM15765" s="22"/>
      <c r="AN15765" s="22"/>
    </row>
    <row r="15766" spans="37:40">
      <c r="AK15766" s="22"/>
      <c r="AL15766" s="22"/>
      <c r="AM15766" s="22"/>
      <c r="AN15766" s="22"/>
    </row>
    <row r="15767" spans="37:40">
      <c r="AK15767" s="22"/>
      <c r="AL15767" s="22"/>
      <c r="AM15767" s="22"/>
      <c r="AN15767" s="22"/>
    </row>
    <row r="15768" spans="37:40">
      <c r="AK15768" s="22"/>
      <c r="AL15768" s="22"/>
      <c r="AM15768" s="22"/>
      <c r="AN15768" s="22"/>
    </row>
    <row r="15769" spans="37:40">
      <c r="AK15769" s="22"/>
      <c r="AL15769" s="22"/>
      <c r="AM15769" s="22"/>
      <c r="AN15769" s="22"/>
    </row>
    <row r="15770" spans="37:40">
      <c r="AK15770" s="22"/>
      <c r="AL15770" s="22"/>
      <c r="AM15770" s="22"/>
      <c r="AN15770" s="22"/>
    </row>
    <row r="15771" spans="37:40">
      <c r="AK15771" s="22"/>
      <c r="AL15771" s="22"/>
      <c r="AM15771" s="22"/>
      <c r="AN15771" s="22"/>
    </row>
    <row r="15772" spans="37:40">
      <c r="AK15772" s="22"/>
      <c r="AL15772" s="22"/>
      <c r="AM15772" s="22"/>
      <c r="AN15772" s="22"/>
    </row>
    <row r="15773" spans="37:40">
      <c r="AK15773" s="22"/>
      <c r="AL15773" s="22"/>
      <c r="AM15773" s="22"/>
      <c r="AN15773" s="22"/>
    </row>
    <row r="15774" spans="37:40">
      <c r="AK15774" s="22"/>
      <c r="AL15774" s="22"/>
      <c r="AM15774" s="22"/>
      <c r="AN15774" s="22"/>
    </row>
    <row r="15775" spans="37:40">
      <c r="AK15775" s="22"/>
      <c r="AL15775" s="22"/>
      <c r="AM15775" s="22"/>
      <c r="AN15775" s="22"/>
    </row>
    <row r="15776" spans="37:40">
      <c r="AK15776" s="22"/>
      <c r="AL15776" s="22"/>
      <c r="AM15776" s="22"/>
      <c r="AN15776" s="22"/>
    </row>
    <row r="15777" spans="37:40">
      <c r="AK15777" s="22"/>
      <c r="AL15777" s="22"/>
      <c r="AM15777" s="22"/>
      <c r="AN15777" s="22"/>
    </row>
    <row r="15778" spans="37:40">
      <c r="AK15778" s="22"/>
      <c r="AL15778" s="22"/>
      <c r="AM15778" s="22"/>
      <c r="AN15778" s="22"/>
    </row>
    <row r="15779" spans="37:40">
      <c r="AK15779" s="22"/>
      <c r="AL15779" s="22"/>
      <c r="AM15779" s="22"/>
      <c r="AN15779" s="22"/>
    </row>
    <row r="15780" spans="37:40">
      <c r="AK15780" s="22"/>
      <c r="AL15780" s="22"/>
      <c r="AM15780" s="22"/>
      <c r="AN15780" s="22"/>
    </row>
    <row r="15781" spans="37:40">
      <c r="AK15781" s="22"/>
      <c r="AL15781" s="22"/>
      <c r="AM15781" s="22"/>
      <c r="AN15781" s="22"/>
    </row>
    <row r="15782" spans="37:40">
      <c r="AK15782" s="22"/>
      <c r="AL15782" s="22"/>
      <c r="AM15782" s="22"/>
      <c r="AN15782" s="22"/>
    </row>
    <row r="15783" spans="37:40">
      <c r="AK15783" s="22"/>
      <c r="AL15783" s="22"/>
      <c r="AM15783" s="22"/>
      <c r="AN15783" s="22"/>
    </row>
    <row r="15784" spans="37:40">
      <c r="AK15784" s="22"/>
      <c r="AL15784" s="22"/>
      <c r="AM15784" s="22"/>
      <c r="AN15784" s="22"/>
    </row>
    <row r="15785" spans="37:40">
      <c r="AK15785" s="22"/>
      <c r="AL15785" s="22"/>
      <c r="AM15785" s="22"/>
      <c r="AN15785" s="22"/>
    </row>
    <row r="15786" spans="37:40">
      <c r="AK15786" s="22"/>
      <c r="AL15786" s="22"/>
      <c r="AM15786" s="22"/>
      <c r="AN15786" s="22"/>
    </row>
    <row r="15787" spans="37:40">
      <c r="AK15787" s="22"/>
      <c r="AL15787" s="22"/>
      <c r="AM15787" s="22"/>
      <c r="AN15787" s="22"/>
    </row>
    <row r="15788" spans="37:40">
      <c r="AK15788" s="22"/>
      <c r="AL15788" s="22"/>
      <c r="AM15788" s="22"/>
      <c r="AN15788" s="22"/>
    </row>
    <row r="15789" spans="37:40">
      <c r="AK15789" s="22"/>
      <c r="AL15789" s="22"/>
      <c r="AM15789" s="22"/>
      <c r="AN15789" s="22"/>
    </row>
    <row r="15790" spans="37:40">
      <c r="AK15790" s="22"/>
      <c r="AL15790" s="22"/>
      <c r="AM15790" s="22"/>
      <c r="AN15790" s="22"/>
    </row>
    <row r="15791" spans="37:40">
      <c r="AK15791" s="22"/>
      <c r="AL15791" s="22"/>
      <c r="AM15791" s="22"/>
      <c r="AN15791" s="22"/>
    </row>
    <row r="15792" spans="37:40">
      <c r="AK15792" s="22"/>
      <c r="AL15792" s="22"/>
      <c r="AM15792" s="22"/>
      <c r="AN15792" s="22"/>
    </row>
    <row r="15793" spans="37:40">
      <c r="AK15793" s="22"/>
      <c r="AL15793" s="22"/>
      <c r="AM15793" s="22"/>
      <c r="AN15793" s="22"/>
    </row>
    <row r="15794" spans="37:40">
      <c r="AK15794" s="22"/>
      <c r="AL15794" s="22"/>
      <c r="AM15794" s="22"/>
      <c r="AN15794" s="22"/>
    </row>
    <row r="15795" spans="37:40">
      <c r="AK15795" s="22"/>
      <c r="AL15795" s="22"/>
      <c r="AM15795" s="22"/>
      <c r="AN15795" s="22"/>
    </row>
    <row r="15796" spans="37:40">
      <c r="AK15796" s="22"/>
      <c r="AL15796" s="22"/>
      <c r="AM15796" s="22"/>
      <c r="AN15796" s="22"/>
    </row>
    <row r="15797" spans="37:40">
      <c r="AK15797" s="22"/>
      <c r="AL15797" s="22"/>
      <c r="AM15797" s="22"/>
      <c r="AN15797" s="22"/>
    </row>
    <row r="15798" spans="37:40">
      <c r="AK15798" s="22"/>
      <c r="AL15798" s="22"/>
      <c r="AM15798" s="22"/>
      <c r="AN15798" s="22"/>
    </row>
    <row r="15799" spans="37:40">
      <c r="AK15799" s="22"/>
      <c r="AL15799" s="22"/>
      <c r="AM15799" s="22"/>
      <c r="AN15799" s="22"/>
    </row>
    <row r="15800" spans="37:40">
      <c r="AK15800" s="22"/>
      <c r="AL15800" s="22"/>
      <c r="AM15800" s="22"/>
      <c r="AN15800" s="22"/>
    </row>
    <row r="15801" spans="37:40">
      <c r="AK15801" s="22"/>
      <c r="AL15801" s="22"/>
      <c r="AM15801" s="22"/>
      <c r="AN15801" s="22"/>
    </row>
    <row r="15802" spans="37:40">
      <c r="AK15802" s="22"/>
      <c r="AL15802" s="22"/>
      <c r="AM15802" s="22"/>
      <c r="AN15802" s="22"/>
    </row>
    <row r="15803" spans="37:40">
      <c r="AK15803" s="22"/>
      <c r="AL15803" s="22"/>
      <c r="AM15803" s="22"/>
      <c r="AN15803" s="22"/>
    </row>
    <row r="15804" spans="37:40">
      <c r="AK15804" s="22"/>
      <c r="AL15804" s="22"/>
      <c r="AM15804" s="22"/>
      <c r="AN15804" s="22"/>
    </row>
    <row r="15805" spans="37:40">
      <c r="AK15805" s="22"/>
      <c r="AL15805" s="22"/>
      <c r="AM15805" s="22"/>
      <c r="AN15805" s="22"/>
    </row>
    <row r="15806" spans="37:40">
      <c r="AK15806" s="22"/>
      <c r="AL15806" s="22"/>
      <c r="AM15806" s="22"/>
      <c r="AN15806" s="22"/>
    </row>
    <row r="15807" spans="37:40">
      <c r="AK15807" s="22"/>
      <c r="AL15807" s="22"/>
      <c r="AM15807" s="22"/>
      <c r="AN15807" s="22"/>
    </row>
    <row r="15808" spans="37:40">
      <c r="AK15808" s="22"/>
      <c r="AL15808" s="22"/>
      <c r="AM15808" s="22"/>
      <c r="AN15808" s="22"/>
    </row>
    <row r="15809" spans="37:40">
      <c r="AK15809" s="22"/>
      <c r="AL15809" s="22"/>
      <c r="AM15809" s="22"/>
      <c r="AN15809" s="22"/>
    </row>
    <row r="15810" spans="37:40">
      <c r="AK15810" s="22"/>
      <c r="AL15810" s="22"/>
      <c r="AM15810" s="22"/>
      <c r="AN15810" s="22"/>
    </row>
    <row r="15811" spans="37:40">
      <c r="AK15811" s="22"/>
      <c r="AL15811" s="22"/>
      <c r="AM15811" s="22"/>
      <c r="AN15811" s="22"/>
    </row>
    <row r="15812" spans="37:40">
      <c r="AK15812" s="22"/>
      <c r="AL15812" s="22"/>
      <c r="AM15812" s="22"/>
      <c r="AN15812" s="22"/>
    </row>
    <row r="15813" spans="37:40">
      <c r="AK15813" s="22"/>
      <c r="AL15813" s="22"/>
      <c r="AM15813" s="22"/>
      <c r="AN15813" s="22"/>
    </row>
    <row r="15814" spans="37:40">
      <c r="AK15814" s="22"/>
      <c r="AL15814" s="22"/>
      <c r="AM15814" s="22"/>
      <c r="AN15814" s="22"/>
    </row>
    <row r="15815" spans="37:40">
      <c r="AK15815" s="22"/>
      <c r="AL15815" s="22"/>
      <c r="AM15815" s="22"/>
      <c r="AN15815" s="22"/>
    </row>
    <row r="15816" spans="37:40">
      <c r="AK15816" s="22"/>
      <c r="AL15816" s="22"/>
      <c r="AM15816" s="22"/>
      <c r="AN15816" s="22"/>
    </row>
    <row r="15817" spans="37:40">
      <c r="AK15817" s="22"/>
      <c r="AL15817" s="22"/>
      <c r="AM15817" s="22"/>
      <c r="AN15817" s="22"/>
    </row>
    <row r="15818" spans="37:40">
      <c r="AK15818" s="22"/>
      <c r="AL15818" s="22"/>
      <c r="AM15818" s="22"/>
      <c r="AN15818" s="22"/>
    </row>
    <row r="15819" spans="37:40">
      <c r="AK15819" s="22"/>
      <c r="AL15819" s="22"/>
      <c r="AM15819" s="22"/>
      <c r="AN15819" s="22"/>
    </row>
    <row r="15820" spans="37:40">
      <c r="AK15820" s="22"/>
      <c r="AL15820" s="22"/>
      <c r="AM15820" s="22"/>
      <c r="AN15820" s="22"/>
    </row>
    <row r="15821" spans="37:40">
      <c r="AK15821" s="22"/>
      <c r="AL15821" s="22"/>
      <c r="AM15821" s="22"/>
      <c r="AN15821" s="22"/>
    </row>
    <row r="15822" spans="37:40">
      <c r="AK15822" s="22"/>
      <c r="AL15822" s="22"/>
      <c r="AM15822" s="22"/>
      <c r="AN15822" s="22"/>
    </row>
    <row r="15823" spans="37:40">
      <c r="AK15823" s="22"/>
      <c r="AL15823" s="22"/>
      <c r="AM15823" s="22"/>
      <c r="AN15823" s="22"/>
    </row>
    <row r="15824" spans="37:40">
      <c r="AK15824" s="22"/>
      <c r="AL15824" s="22"/>
      <c r="AM15824" s="22"/>
      <c r="AN15824" s="22"/>
    </row>
    <row r="15825" spans="37:40">
      <c r="AK15825" s="22"/>
      <c r="AL15825" s="22"/>
      <c r="AM15825" s="22"/>
      <c r="AN15825" s="22"/>
    </row>
    <row r="15826" spans="37:40">
      <c r="AK15826" s="22"/>
      <c r="AL15826" s="22"/>
      <c r="AM15826" s="22"/>
      <c r="AN15826" s="22"/>
    </row>
    <row r="15827" spans="37:40">
      <c r="AK15827" s="22"/>
      <c r="AL15827" s="22"/>
      <c r="AM15827" s="22"/>
      <c r="AN15827" s="22"/>
    </row>
    <row r="15828" spans="37:40">
      <c r="AK15828" s="22"/>
      <c r="AL15828" s="22"/>
      <c r="AM15828" s="22"/>
      <c r="AN15828" s="22"/>
    </row>
    <row r="15829" spans="37:40">
      <c r="AK15829" s="22"/>
      <c r="AL15829" s="22"/>
      <c r="AM15829" s="22"/>
      <c r="AN15829" s="22"/>
    </row>
    <row r="15830" spans="37:40">
      <c r="AK15830" s="22"/>
      <c r="AL15830" s="22"/>
      <c r="AM15830" s="22"/>
      <c r="AN15830" s="22"/>
    </row>
    <row r="15831" spans="37:40">
      <c r="AK15831" s="22"/>
      <c r="AL15831" s="22"/>
      <c r="AM15831" s="22"/>
      <c r="AN15831" s="22"/>
    </row>
    <row r="15832" spans="37:40">
      <c r="AK15832" s="22"/>
      <c r="AL15832" s="22"/>
      <c r="AM15832" s="22"/>
      <c r="AN15832" s="22"/>
    </row>
    <row r="15833" spans="37:40">
      <c r="AK15833" s="22"/>
      <c r="AL15833" s="22"/>
      <c r="AM15833" s="22"/>
      <c r="AN15833" s="22"/>
    </row>
    <row r="15834" spans="37:40">
      <c r="AK15834" s="22"/>
      <c r="AL15834" s="22"/>
      <c r="AM15834" s="22"/>
      <c r="AN15834" s="22"/>
    </row>
    <row r="15835" spans="37:40">
      <c r="AK15835" s="22"/>
      <c r="AL15835" s="22"/>
      <c r="AM15835" s="22"/>
      <c r="AN15835" s="22"/>
    </row>
    <row r="15836" spans="37:40">
      <c r="AK15836" s="22"/>
      <c r="AL15836" s="22"/>
      <c r="AM15836" s="22"/>
      <c r="AN15836" s="22"/>
    </row>
    <row r="15837" spans="37:40">
      <c r="AK15837" s="22"/>
      <c r="AL15837" s="22"/>
      <c r="AM15837" s="22"/>
      <c r="AN15837" s="22"/>
    </row>
    <row r="15838" spans="37:40">
      <c r="AK15838" s="22"/>
      <c r="AL15838" s="22"/>
      <c r="AM15838" s="22"/>
      <c r="AN15838" s="22"/>
    </row>
    <row r="15839" spans="37:40">
      <c r="AK15839" s="22"/>
      <c r="AL15839" s="22"/>
      <c r="AM15839" s="22"/>
      <c r="AN15839" s="22"/>
    </row>
    <row r="15840" spans="37:40">
      <c r="AK15840" s="22"/>
      <c r="AL15840" s="22"/>
      <c r="AM15840" s="22"/>
      <c r="AN15840" s="22"/>
    </row>
    <row r="15841" spans="37:40">
      <c r="AK15841" s="22"/>
      <c r="AL15841" s="22"/>
      <c r="AM15841" s="22"/>
      <c r="AN15841" s="22"/>
    </row>
    <row r="15842" spans="37:40">
      <c r="AK15842" s="22"/>
      <c r="AL15842" s="22"/>
      <c r="AM15842" s="22"/>
      <c r="AN15842" s="22"/>
    </row>
    <row r="15843" spans="37:40">
      <c r="AK15843" s="22"/>
      <c r="AL15843" s="22"/>
      <c r="AM15843" s="22"/>
      <c r="AN15843" s="22"/>
    </row>
    <row r="15844" spans="37:40">
      <c r="AK15844" s="22"/>
      <c r="AL15844" s="22"/>
      <c r="AM15844" s="22"/>
      <c r="AN15844" s="22"/>
    </row>
    <row r="15845" spans="37:40">
      <c r="AK15845" s="22"/>
      <c r="AL15845" s="22"/>
      <c r="AM15845" s="22"/>
      <c r="AN15845" s="22"/>
    </row>
    <row r="15846" spans="37:40">
      <c r="AK15846" s="22"/>
      <c r="AL15846" s="22"/>
      <c r="AM15846" s="22"/>
      <c r="AN15846" s="22"/>
    </row>
    <row r="15847" spans="37:40">
      <c r="AK15847" s="22"/>
      <c r="AL15847" s="22"/>
      <c r="AM15847" s="22"/>
      <c r="AN15847" s="22"/>
    </row>
    <row r="15848" spans="37:40">
      <c r="AK15848" s="22"/>
      <c r="AL15848" s="22"/>
      <c r="AM15848" s="22"/>
      <c r="AN15848" s="22"/>
    </row>
    <row r="15849" spans="37:40">
      <c r="AK15849" s="22"/>
      <c r="AL15849" s="22"/>
      <c r="AM15849" s="22"/>
      <c r="AN15849" s="22"/>
    </row>
    <row r="15850" spans="37:40">
      <c r="AK15850" s="22"/>
      <c r="AL15850" s="22"/>
      <c r="AM15850" s="22"/>
      <c r="AN15850" s="22"/>
    </row>
    <row r="15851" spans="37:40">
      <c r="AK15851" s="22"/>
      <c r="AL15851" s="22"/>
      <c r="AM15851" s="22"/>
      <c r="AN15851" s="22"/>
    </row>
    <row r="15852" spans="37:40">
      <c r="AK15852" s="22"/>
      <c r="AL15852" s="22"/>
      <c r="AM15852" s="22"/>
      <c r="AN15852" s="22"/>
    </row>
    <row r="15853" spans="37:40">
      <c r="AK15853" s="22"/>
      <c r="AL15853" s="22"/>
      <c r="AM15853" s="22"/>
      <c r="AN15853" s="22"/>
    </row>
    <row r="15854" spans="37:40">
      <c r="AK15854" s="22"/>
      <c r="AL15854" s="22"/>
      <c r="AM15854" s="22"/>
      <c r="AN15854" s="22"/>
    </row>
    <row r="15855" spans="37:40">
      <c r="AK15855" s="22"/>
      <c r="AL15855" s="22"/>
      <c r="AM15855" s="22"/>
      <c r="AN15855" s="22"/>
    </row>
    <row r="15856" spans="37:40">
      <c r="AK15856" s="22"/>
      <c r="AL15856" s="22"/>
      <c r="AM15856" s="22"/>
      <c r="AN15856" s="22"/>
    </row>
    <row r="15857" spans="37:40">
      <c r="AK15857" s="22"/>
      <c r="AL15857" s="22"/>
      <c r="AM15857" s="22"/>
      <c r="AN15857" s="22"/>
    </row>
    <row r="15858" spans="37:40">
      <c r="AK15858" s="22"/>
      <c r="AL15858" s="22"/>
      <c r="AM15858" s="22"/>
      <c r="AN15858" s="22"/>
    </row>
    <row r="15859" spans="37:40">
      <c r="AK15859" s="22"/>
      <c r="AL15859" s="22"/>
      <c r="AM15859" s="22"/>
      <c r="AN15859" s="22"/>
    </row>
    <row r="15860" spans="37:40">
      <c r="AK15860" s="22"/>
      <c r="AL15860" s="22"/>
      <c r="AM15860" s="22"/>
      <c r="AN15860" s="22"/>
    </row>
    <row r="15861" spans="37:40">
      <c r="AK15861" s="22"/>
      <c r="AL15861" s="22"/>
      <c r="AM15861" s="22"/>
      <c r="AN15861" s="22"/>
    </row>
    <row r="15862" spans="37:40">
      <c r="AK15862" s="22"/>
      <c r="AL15862" s="22"/>
      <c r="AM15862" s="22"/>
      <c r="AN15862" s="22"/>
    </row>
    <row r="15863" spans="37:40">
      <c r="AK15863" s="22"/>
      <c r="AL15863" s="22"/>
      <c r="AM15863" s="22"/>
      <c r="AN15863" s="22"/>
    </row>
    <row r="15864" spans="37:40">
      <c r="AK15864" s="22"/>
      <c r="AL15864" s="22"/>
      <c r="AM15864" s="22"/>
      <c r="AN15864" s="22"/>
    </row>
    <row r="15865" spans="37:40">
      <c r="AK15865" s="22"/>
      <c r="AL15865" s="22"/>
      <c r="AM15865" s="22"/>
      <c r="AN15865" s="22"/>
    </row>
    <row r="15866" spans="37:40">
      <c r="AK15866" s="22"/>
      <c r="AL15866" s="22"/>
      <c r="AM15866" s="22"/>
      <c r="AN15866" s="22"/>
    </row>
    <row r="15867" spans="37:40">
      <c r="AK15867" s="22"/>
      <c r="AL15867" s="22"/>
      <c r="AM15867" s="22"/>
      <c r="AN15867" s="22"/>
    </row>
    <row r="15868" spans="37:40">
      <c r="AK15868" s="22"/>
      <c r="AL15868" s="22"/>
      <c r="AM15868" s="22"/>
      <c r="AN15868" s="22"/>
    </row>
    <row r="15869" spans="37:40">
      <c r="AK15869" s="22"/>
      <c r="AL15869" s="22"/>
      <c r="AM15869" s="22"/>
      <c r="AN15869" s="22"/>
    </row>
    <row r="15870" spans="37:40">
      <c r="AK15870" s="22"/>
      <c r="AL15870" s="22"/>
      <c r="AM15870" s="22"/>
      <c r="AN15870" s="22"/>
    </row>
    <row r="15871" spans="37:40">
      <c r="AK15871" s="22"/>
      <c r="AL15871" s="22"/>
      <c r="AM15871" s="22"/>
      <c r="AN15871" s="22"/>
    </row>
    <row r="15872" spans="37:40">
      <c r="AK15872" s="22"/>
      <c r="AL15872" s="22"/>
      <c r="AM15872" s="22"/>
      <c r="AN15872" s="22"/>
    </row>
    <row r="15873" spans="37:40">
      <c r="AK15873" s="22"/>
      <c r="AL15873" s="22"/>
      <c r="AM15873" s="22"/>
      <c r="AN15873" s="22"/>
    </row>
    <row r="15874" spans="37:40">
      <c r="AK15874" s="22"/>
      <c r="AL15874" s="22"/>
      <c r="AM15874" s="22"/>
      <c r="AN15874" s="22"/>
    </row>
    <row r="15875" spans="37:40">
      <c r="AK15875" s="22"/>
      <c r="AL15875" s="22"/>
      <c r="AM15875" s="22"/>
      <c r="AN15875" s="22"/>
    </row>
    <row r="15876" spans="37:40">
      <c r="AK15876" s="22"/>
      <c r="AL15876" s="22"/>
      <c r="AM15876" s="22"/>
      <c r="AN15876" s="22"/>
    </row>
    <row r="15877" spans="37:40">
      <c r="AK15877" s="22"/>
      <c r="AL15877" s="22"/>
      <c r="AM15877" s="22"/>
      <c r="AN15877" s="22"/>
    </row>
    <row r="15878" spans="37:40">
      <c r="AK15878" s="22"/>
      <c r="AL15878" s="22"/>
      <c r="AM15878" s="22"/>
      <c r="AN15878" s="22"/>
    </row>
    <row r="15879" spans="37:40">
      <c r="AK15879" s="22"/>
      <c r="AL15879" s="22"/>
      <c r="AM15879" s="22"/>
      <c r="AN15879" s="22"/>
    </row>
    <row r="15880" spans="37:40">
      <c r="AK15880" s="22"/>
      <c r="AL15880" s="22"/>
      <c r="AM15880" s="22"/>
      <c r="AN15880" s="22"/>
    </row>
    <row r="15881" spans="37:40">
      <c r="AK15881" s="22"/>
      <c r="AL15881" s="22"/>
      <c r="AM15881" s="22"/>
      <c r="AN15881" s="22"/>
    </row>
    <row r="15882" spans="37:40">
      <c r="AK15882" s="22"/>
      <c r="AL15882" s="22"/>
      <c r="AM15882" s="22"/>
      <c r="AN15882" s="22"/>
    </row>
    <row r="15883" spans="37:40">
      <c r="AK15883" s="22"/>
      <c r="AL15883" s="22"/>
      <c r="AM15883" s="22"/>
      <c r="AN15883" s="22"/>
    </row>
    <row r="15884" spans="37:40">
      <c r="AK15884" s="22"/>
      <c r="AL15884" s="22"/>
      <c r="AM15884" s="22"/>
      <c r="AN15884" s="22"/>
    </row>
    <row r="15885" spans="37:40">
      <c r="AK15885" s="22"/>
      <c r="AL15885" s="22"/>
      <c r="AM15885" s="22"/>
      <c r="AN15885" s="22"/>
    </row>
    <row r="15886" spans="37:40">
      <c r="AK15886" s="22"/>
      <c r="AL15886" s="22"/>
      <c r="AM15886" s="22"/>
      <c r="AN15886" s="22"/>
    </row>
    <row r="15887" spans="37:40">
      <c r="AK15887" s="22"/>
      <c r="AL15887" s="22"/>
      <c r="AM15887" s="22"/>
      <c r="AN15887" s="22"/>
    </row>
    <row r="15888" spans="37:40">
      <c r="AK15888" s="22"/>
      <c r="AL15888" s="22"/>
      <c r="AM15888" s="22"/>
      <c r="AN15888" s="22"/>
    </row>
    <row r="15889" spans="37:40">
      <c r="AK15889" s="22"/>
      <c r="AL15889" s="22"/>
      <c r="AM15889" s="22"/>
      <c r="AN15889" s="22"/>
    </row>
    <row r="15890" spans="37:40">
      <c r="AK15890" s="22"/>
      <c r="AL15890" s="22"/>
      <c r="AM15890" s="22"/>
      <c r="AN15890" s="22"/>
    </row>
    <row r="15891" spans="37:40">
      <c r="AK15891" s="22"/>
      <c r="AL15891" s="22"/>
      <c r="AM15891" s="22"/>
      <c r="AN15891" s="22"/>
    </row>
    <row r="15892" spans="37:40">
      <c r="AK15892" s="22"/>
      <c r="AL15892" s="22"/>
      <c r="AM15892" s="22"/>
      <c r="AN15892" s="22"/>
    </row>
    <row r="15893" spans="37:40">
      <c r="AK15893" s="22"/>
      <c r="AL15893" s="22"/>
      <c r="AM15893" s="22"/>
      <c r="AN15893" s="22"/>
    </row>
    <row r="15894" spans="37:40">
      <c r="AK15894" s="22"/>
      <c r="AL15894" s="22"/>
      <c r="AM15894" s="22"/>
      <c r="AN15894" s="22"/>
    </row>
    <row r="15895" spans="37:40">
      <c r="AK15895" s="22"/>
      <c r="AL15895" s="22"/>
      <c r="AM15895" s="22"/>
      <c r="AN15895" s="22"/>
    </row>
    <row r="15896" spans="37:40">
      <c r="AK15896" s="22"/>
      <c r="AL15896" s="22"/>
      <c r="AM15896" s="22"/>
      <c r="AN15896" s="22"/>
    </row>
    <row r="15897" spans="37:40">
      <c r="AK15897" s="22"/>
      <c r="AL15897" s="22"/>
      <c r="AM15897" s="22"/>
      <c r="AN15897" s="22"/>
    </row>
    <row r="15898" spans="37:40">
      <c r="AK15898" s="22"/>
      <c r="AL15898" s="22"/>
      <c r="AM15898" s="22"/>
      <c r="AN15898" s="22"/>
    </row>
    <row r="15899" spans="37:40">
      <c r="AK15899" s="22"/>
      <c r="AL15899" s="22"/>
      <c r="AM15899" s="22"/>
      <c r="AN15899" s="22"/>
    </row>
    <row r="15900" spans="37:40">
      <c r="AK15900" s="22"/>
      <c r="AL15900" s="22"/>
      <c r="AM15900" s="22"/>
      <c r="AN15900" s="22"/>
    </row>
    <row r="15901" spans="37:40">
      <c r="AK15901" s="22"/>
      <c r="AL15901" s="22"/>
      <c r="AM15901" s="22"/>
      <c r="AN15901" s="22"/>
    </row>
    <row r="15902" spans="37:40">
      <c r="AK15902" s="22"/>
      <c r="AL15902" s="22"/>
      <c r="AM15902" s="22"/>
      <c r="AN15902" s="22"/>
    </row>
    <row r="15903" spans="37:40">
      <c r="AK15903" s="22"/>
      <c r="AL15903" s="22"/>
      <c r="AM15903" s="22"/>
      <c r="AN15903" s="22"/>
    </row>
    <row r="15904" spans="37:40">
      <c r="AK15904" s="22"/>
      <c r="AL15904" s="22"/>
      <c r="AM15904" s="22"/>
      <c r="AN15904" s="22"/>
    </row>
    <row r="15905" spans="37:40">
      <c r="AK15905" s="22"/>
      <c r="AL15905" s="22"/>
      <c r="AM15905" s="22"/>
      <c r="AN15905" s="22"/>
    </row>
    <row r="15906" spans="37:40">
      <c r="AK15906" s="22"/>
      <c r="AL15906" s="22"/>
      <c r="AM15906" s="22"/>
      <c r="AN15906" s="22"/>
    </row>
    <row r="15907" spans="37:40">
      <c r="AK15907" s="22"/>
      <c r="AL15907" s="22"/>
      <c r="AM15907" s="22"/>
      <c r="AN15907" s="22"/>
    </row>
    <row r="15908" spans="37:40">
      <c r="AK15908" s="22"/>
      <c r="AL15908" s="22"/>
      <c r="AM15908" s="22"/>
      <c r="AN15908" s="22"/>
    </row>
    <row r="15909" spans="37:40">
      <c r="AK15909" s="22"/>
      <c r="AL15909" s="22"/>
      <c r="AM15909" s="22"/>
      <c r="AN15909" s="22"/>
    </row>
    <row r="15910" spans="37:40">
      <c r="AK15910" s="22"/>
      <c r="AL15910" s="22"/>
      <c r="AM15910" s="22"/>
      <c r="AN15910" s="22"/>
    </row>
    <row r="15911" spans="37:40">
      <c r="AK15911" s="22"/>
      <c r="AL15911" s="22"/>
      <c r="AM15911" s="22"/>
      <c r="AN15911" s="22"/>
    </row>
    <row r="15912" spans="37:40">
      <c r="AK15912" s="22"/>
      <c r="AL15912" s="22"/>
      <c r="AM15912" s="22"/>
      <c r="AN15912" s="22"/>
    </row>
    <row r="15913" spans="37:40">
      <c r="AK15913" s="22"/>
      <c r="AL15913" s="22"/>
      <c r="AM15913" s="22"/>
      <c r="AN15913" s="22"/>
    </row>
    <row r="15914" spans="37:40">
      <c r="AK15914" s="22"/>
      <c r="AL15914" s="22"/>
      <c r="AM15914" s="22"/>
      <c r="AN15914" s="22"/>
    </row>
    <row r="15915" spans="37:40">
      <c r="AK15915" s="22"/>
      <c r="AL15915" s="22"/>
      <c r="AM15915" s="22"/>
      <c r="AN15915" s="22"/>
    </row>
    <row r="15916" spans="37:40">
      <c r="AK15916" s="22"/>
      <c r="AL15916" s="22"/>
      <c r="AM15916" s="22"/>
      <c r="AN15916" s="22"/>
    </row>
    <row r="15917" spans="37:40">
      <c r="AK15917" s="22"/>
      <c r="AL15917" s="22"/>
      <c r="AM15917" s="22"/>
      <c r="AN15917" s="22"/>
    </row>
    <row r="15918" spans="37:40">
      <c r="AK15918" s="22"/>
      <c r="AL15918" s="22"/>
      <c r="AM15918" s="22"/>
      <c r="AN15918" s="22"/>
    </row>
    <row r="15919" spans="37:40">
      <c r="AK15919" s="22"/>
      <c r="AL15919" s="22"/>
      <c r="AM15919" s="22"/>
      <c r="AN15919" s="22"/>
    </row>
    <row r="15920" spans="37:40">
      <c r="AK15920" s="22"/>
      <c r="AL15920" s="22"/>
      <c r="AM15920" s="22"/>
      <c r="AN15920" s="22"/>
    </row>
    <row r="15921" spans="37:40">
      <c r="AK15921" s="22"/>
      <c r="AL15921" s="22"/>
      <c r="AM15921" s="22"/>
      <c r="AN15921" s="22"/>
    </row>
    <row r="15922" spans="37:40">
      <c r="AK15922" s="22"/>
      <c r="AL15922" s="22"/>
      <c r="AM15922" s="22"/>
      <c r="AN15922" s="22"/>
    </row>
    <row r="15923" spans="37:40">
      <c r="AK15923" s="22"/>
      <c r="AL15923" s="22"/>
      <c r="AM15923" s="22"/>
      <c r="AN15923" s="22"/>
    </row>
    <row r="15924" spans="37:40">
      <c r="AK15924" s="22"/>
      <c r="AL15924" s="22"/>
      <c r="AM15924" s="22"/>
      <c r="AN15924" s="22"/>
    </row>
    <row r="15925" spans="37:40">
      <c r="AK15925" s="22"/>
      <c r="AL15925" s="22"/>
      <c r="AM15925" s="22"/>
      <c r="AN15925" s="22"/>
    </row>
    <row r="15926" spans="37:40">
      <c r="AK15926" s="22"/>
      <c r="AL15926" s="22"/>
      <c r="AM15926" s="22"/>
      <c r="AN15926" s="22"/>
    </row>
    <row r="15927" spans="37:40">
      <c r="AK15927" s="22"/>
      <c r="AL15927" s="22"/>
      <c r="AM15927" s="22"/>
      <c r="AN15927" s="22"/>
    </row>
    <row r="15928" spans="37:40">
      <c r="AK15928" s="22"/>
      <c r="AL15928" s="22"/>
      <c r="AM15928" s="22"/>
      <c r="AN15928" s="22"/>
    </row>
    <row r="15929" spans="37:40">
      <c r="AK15929" s="22"/>
      <c r="AL15929" s="22"/>
      <c r="AM15929" s="22"/>
      <c r="AN15929" s="22"/>
    </row>
    <row r="15930" spans="37:40">
      <c r="AK15930" s="22"/>
      <c r="AL15930" s="22"/>
      <c r="AM15930" s="22"/>
      <c r="AN15930" s="22"/>
    </row>
    <row r="15931" spans="37:40">
      <c r="AK15931" s="22"/>
      <c r="AL15931" s="22"/>
      <c r="AM15931" s="22"/>
      <c r="AN15931" s="22"/>
    </row>
    <row r="15932" spans="37:40">
      <c r="AK15932" s="22"/>
      <c r="AL15932" s="22"/>
      <c r="AM15932" s="22"/>
      <c r="AN15932" s="22"/>
    </row>
    <row r="15933" spans="37:40">
      <c r="AK15933" s="22"/>
      <c r="AL15933" s="22"/>
      <c r="AM15933" s="22"/>
      <c r="AN15933" s="22"/>
    </row>
    <row r="15934" spans="37:40">
      <c r="AK15934" s="22"/>
      <c r="AL15934" s="22"/>
      <c r="AM15934" s="22"/>
      <c r="AN15934" s="22"/>
    </row>
    <row r="15935" spans="37:40">
      <c r="AK15935" s="22"/>
      <c r="AL15935" s="22"/>
      <c r="AM15935" s="22"/>
      <c r="AN15935" s="22"/>
    </row>
    <row r="15936" spans="37:40">
      <c r="AK15936" s="22"/>
      <c r="AL15936" s="22"/>
      <c r="AM15936" s="22"/>
      <c r="AN15936" s="22"/>
    </row>
    <row r="15937" spans="37:40">
      <c r="AK15937" s="22"/>
      <c r="AL15937" s="22"/>
      <c r="AM15937" s="22"/>
      <c r="AN15937" s="22"/>
    </row>
    <row r="15938" spans="37:40">
      <c r="AK15938" s="22"/>
      <c r="AL15938" s="22"/>
      <c r="AM15938" s="22"/>
      <c r="AN15938" s="22"/>
    </row>
    <row r="15939" spans="37:40">
      <c r="AK15939" s="22"/>
      <c r="AL15939" s="22"/>
      <c r="AM15939" s="22"/>
      <c r="AN15939" s="22"/>
    </row>
    <row r="15940" spans="37:40">
      <c r="AK15940" s="22"/>
      <c r="AL15940" s="22"/>
      <c r="AM15940" s="22"/>
      <c r="AN15940" s="22"/>
    </row>
    <row r="15941" spans="37:40">
      <c r="AK15941" s="22"/>
      <c r="AL15941" s="22"/>
      <c r="AM15941" s="22"/>
      <c r="AN15941" s="22"/>
    </row>
    <row r="15942" spans="37:40">
      <c r="AK15942" s="22"/>
      <c r="AL15942" s="22"/>
      <c r="AM15942" s="22"/>
      <c r="AN15942" s="22"/>
    </row>
    <row r="15943" spans="37:40">
      <c r="AK15943" s="22"/>
      <c r="AL15943" s="22"/>
      <c r="AM15943" s="22"/>
      <c r="AN15943" s="22"/>
    </row>
    <row r="15944" spans="37:40">
      <c r="AK15944" s="22"/>
      <c r="AL15944" s="22"/>
      <c r="AM15944" s="22"/>
      <c r="AN15944" s="22"/>
    </row>
    <row r="15945" spans="37:40">
      <c r="AK15945" s="22"/>
      <c r="AL15945" s="22"/>
      <c r="AM15945" s="22"/>
      <c r="AN15945" s="22"/>
    </row>
    <row r="15946" spans="37:40">
      <c r="AK15946" s="22"/>
      <c r="AL15946" s="22"/>
      <c r="AM15946" s="22"/>
      <c r="AN15946" s="22"/>
    </row>
    <row r="15947" spans="37:40">
      <c r="AK15947" s="22"/>
      <c r="AL15947" s="22"/>
      <c r="AM15947" s="22"/>
      <c r="AN15947" s="22"/>
    </row>
    <row r="15948" spans="37:40">
      <c r="AK15948" s="22"/>
      <c r="AL15948" s="22"/>
      <c r="AM15948" s="22"/>
      <c r="AN15948" s="22"/>
    </row>
    <row r="15949" spans="37:40">
      <c r="AK15949" s="22"/>
      <c r="AL15949" s="22"/>
      <c r="AM15949" s="22"/>
      <c r="AN15949" s="22"/>
    </row>
    <row r="15950" spans="37:40">
      <c r="AK15950" s="22"/>
      <c r="AL15950" s="22"/>
      <c r="AM15950" s="22"/>
      <c r="AN15950" s="22"/>
    </row>
    <row r="15951" spans="37:40">
      <c r="AK15951" s="22"/>
      <c r="AL15951" s="22"/>
      <c r="AM15951" s="22"/>
      <c r="AN15951" s="22"/>
    </row>
    <row r="15952" spans="37:40">
      <c r="AK15952" s="22"/>
      <c r="AL15952" s="22"/>
      <c r="AM15952" s="22"/>
      <c r="AN15952" s="22"/>
    </row>
    <row r="15953" spans="37:40">
      <c r="AK15953" s="22"/>
      <c r="AL15953" s="22"/>
      <c r="AM15953" s="22"/>
      <c r="AN15953" s="22"/>
    </row>
    <row r="15954" spans="37:40">
      <c r="AK15954" s="22"/>
      <c r="AL15954" s="22"/>
      <c r="AM15954" s="22"/>
      <c r="AN15954" s="22"/>
    </row>
    <row r="15955" spans="37:40">
      <c r="AK15955" s="22"/>
      <c r="AL15955" s="22"/>
      <c r="AM15955" s="22"/>
      <c r="AN15955" s="22"/>
    </row>
    <row r="15956" spans="37:40">
      <c r="AK15956" s="22"/>
      <c r="AL15956" s="22"/>
      <c r="AM15956" s="22"/>
      <c r="AN15956" s="22"/>
    </row>
    <row r="15957" spans="37:40">
      <c r="AK15957" s="22"/>
      <c r="AL15957" s="22"/>
      <c r="AM15957" s="22"/>
      <c r="AN15957" s="22"/>
    </row>
    <row r="15958" spans="37:40">
      <c r="AK15958" s="22"/>
      <c r="AL15958" s="22"/>
      <c r="AM15958" s="22"/>
      <c r="AN15958" s="22"/>
    </row>
    <row r="15959" spans="37:40">
      <c r="AK15959" s="22"/>
      <c r="AL15959" s="22"/>
      <c r="AM15959" s="22"/>
      <c r="AN15959" s="22"/>
    </row>
    <row r="15960" spans="37:40">
      <c r="AK15960" s="22"/>
      <c r="AL15960" s="22"/>
      <c r="AM15960" s="22"/>
      <c r="AN15960" s="22"/>
    </row>
    <row r="15961" spans="37:40">
      <c r="AK15961" s="22"/>
      <c r="AL15961" s="22"/>
      <c r="AM15961" s="22"/>
      <c r="AN15961" s="22"/>
    </row>
    <row r="15962" spans="37:40">
      <c r="AK15962" s="22"/>
      <c r="AL15962" s="22"/>
      <c r="AM15962" s="22"/>
      <c r="AN15962" s="22"/>
    </row>
    <row r="15963" spans="37:40">
      <c r="AK15963" s="22"/>
      <c r="AL15963" s="22"/>
      <c r="AM15963" s="22"/>
      <c r="AN15963" s="22"/>
    </row>
    <row r="15964" spans="37:40">
      <c r="AK15964" s="22"/>
      <c r="AL15964" s="22"/>
      <c r="AM15964" s="22"/>
      <c r="AN15964" s="22"/>
    </row>
    <row r="15965" spans="37:40">
      <c r="AK15965" s="22"/>
      <c r="AL15965" s="22"/>
      <c r="AM15965" s="22"/>
      <c r="AN15965" s="22"/>
    </row>
    <row r="15966" spans="37:40">
      <c r="AK15966" s="22"/>
      <c r="AL15966" s="22"/>
      <c r="AM15966" s="22"/>
      <c r="AN15966" s="22"/>
    </row>
    <row r="15967" spans="37:40">
      <c r="AK15967" s="22"/>
      <c r="AL15967" s="22"/>
      <c r="AM15967" s="22"/>
      <c r="AN15967" s="22"/>
    </row>
    <row r="15968" spans="37:40">
      <c r="AK15968" s="22"/>
      <c r="AL15968" s="22"/>
      <c r="AM15968" s="22"/>
      <c r="AN15968" s="22"/>
    </row>
    <row r="15969" spans="37:40">
      <c r="AK15969" s="22"/>
      <c r="AL15969" s="22"/>
      <c r="AM15969" s="22"/>
      <c r="AN15969" s="22"/>
    </row>
    <row r="15970" spans="37:40">
      <c r="AK15970" s="22"/>
      <c r="AL15970" s="22"/>
      <c r="AM15970" s="22"/>
      <c r="AN15970" s="22"/>
    </row>
    <row r="15971" spans="37:40">
      <c r="AK15971" s="22"/>
      <c r="AL15971" s="22"/>
      <c r="AM15971" s="22"/>
      <c r="AN15971" s="22"/>
    </row>
    <row r="15972" spans="37:40">
      <c r="AK15972" s="22"/>
      <c r="AL15972" s="22"/>
      <c r="AM15972" s="22"/>
      <c r="AN15972" s="22"/>
    </row>
    <row r="15973" spans="37:40">
      <c r="AK15973" s="22"/>
      <c r="AL15973" s="22"/>
      <c r="AM15973" s="22"/>
      <c r="AN15973" s="22"/>
    </row>
    <row r="15974" spans="37:40">
      <c r="AK15974" s="22"/>
      <c r="AL15974" s="22"/>
      <c r="AM15974" s="22"/>
      <c r="AN15974" s="22"/>
    </row>
    <row r="15975" spans="37:40">
      <c r="AK15975" s="22"/>
      <c r="AL15975" s="22"/>
      <c r="AM15975" s="22"/>
      <c r="AN15975" s="22"/>
    </row>
    <row r="15976" spans="37:40">
      <c r="AK15976" s="22"/>
      <c r="AL15976" s="22"/>
      <c r="AM15976" s="22"/>
      <c r="AN15976" s="22"/>
    </row>
    <row r="15977" spans="37:40">
      <c r="AK15977" s="22"/>
      <c r="AL15977" s="22"/>
      <c r="AM15977" s="22"/>
      <c r="AN15977" s="22"/>
    </row>
    <row r="15978" spans="37:40">
      <c r="AK15978" s="22"/>
      <c r="AL15978" s="22"/>
      <c r="AM15978" s="22"/>
      <c r="AN15978" s="22"/>
    </row>
    <row r="15979" spans="37:40">
      <c r="AK15979" s="22"/>
      <c r="AL15979" s="22"/>
      <c r="AM15979" s="22"/>
      <c r="AN15979" s="22"/>
    </row>
    <row r="15980" spans="37:40">
      <c r="AK15980" s="22"/>
      <c r="AL15980" s="22"/>
      <c r="AM15980" s="22"/>
      <c r="AN15980" s="22"/>
    </row>
    <row r="15981" spans="37:40">
      <c r="AK15981" s="22"/>
      <c r="AL15981" s="22"/>
      <c r="AM15981" s="22"/>
      <c r="AN15981" s="22"/>
    </row>
    <row r="15982" spans="37:40">
      <c r="AK15982" s="22"/>
      <c r="AL15982" s="22"/>
      <c r="AM15982" s="22"/>
      <c r="AN15982" s="22"/>
    </row>
    <row r="15983" spans="37:40">
      <c r="AK15983" s="22"/>
      <c r="AL15983" s="22"/>
      <c r="AM15983" s="22"/>
      <c r="AN15983" s="22"/>
    </row>
    <row r="15984" spans="37:40">
      <c r="AK15984" s="22"/>
      <c r="AL15984" s="22"/>
      <c r="AM15984" s="22"/>
      <c r="AN15984" s="22"/>
    </row>
    <row r="15985" spans="37:40">
      <c r="AK15985" s="22"/>
      <c r="AL15985" s="22"/>
      <c r="AM15985" s="22"/>
      <c r="AN15985" s="22"/>
    </row>
    <row r="15986" spans="37:40">
      <c r="AK15986" s="22"/>
      <c r="AL15986" s="22"/>
      <c r="AM15986" s="22"/>
      <c r="AN15986" s="22"/>
    </row>
    <row r="15987" spans="37:40">
      <c r="AK15987" s="22"/>
      <c r="AL15987" s="22"/>
      <c r="AM15987" s="22"/>
      <c r="AN15987" s="22"/>
    </row>
    <row r="15988" spans="37:40">
      <c r="AK15988" s="22"/>
      <c r="AL15988" s="22"/>
      <c r="AM15988" s="22"/>
      <c r="AN15988" s="22"/>
    </row>
    <row r="15989" spans="37:40">
      <c r="AK15989" s="22"/>
      <c r="AL15989" s="22"/>
      <c r="AM15989" s="22"/>
      <c r="AN15989" s="22"/>
    </row>
    <row r="15990" spans="37:40">
      <c r="AK15990" s="22"/>
      <c r="AL15990" s="22"/>
      <c r="AM15990" s="22"/>
      <c r="AN15990" s="22"/>
    </row>
    <row r="15991" spans="37:40">
      <c r="AK15991" s="22"/>
      <c r="AL15991" s="22"/>
      <c r="AM15991" s="22"/>
      <c r="AN15991" s="22"/>
    </row>
    <row r="15992" spans="37:40">
      <c r="AK15992" s="22"/>
      <c r="AL15992" s="22"/>
      <c r="AM15992" s="22"/>
      <c r="AN15992" s="22"/>
    </row>
    <row r="15993" spans="37:40">
      <c r="AK15993" s="22"/>
      <c r="AL15993" s="22"/>
      <c r="AM15993" s="22"/>
      <c r="AN15993" s="22"/>
    </row>
    <row r="15994" spans="37:40">
      <c r="AK15994" s="22"/>
      <c r="AL15994" s="22"/>
      <c r="AM15994" s="22"/>
      <c r="AN15994" s="22"/>
    </row>
    <row r="15995" spans="37:40">
      <c r="AK15995" s="22"/>
      <c r="AL15995" s="22"/>
      <c r="AM15995" s="22"/>
      <c r="AN15995" s="22"/>
    </row>
    <row r="15996" spans="37:40">
      <c r="AK15996" s="22"/>
      <c r="AL15996" s="22"/>
      <c r="AM15996" s="22"/>
      <c r="AN15996" s="22"/>
    </row>
    <row r="15997" spans="37:40">
      <c r="AK15997" s="22"/>
      <c r="AL15997" s="22"/>
      <c r="AM15997" s="22"/>
      <c r="AN15997" s="22"/>
    </row>
    <row r="15998" spans="37:40">
      <c r="AK15998" s="22"/>
      <c r="AL15998" s="22"/>
      <c r="AM15998" s="22"/>
      <c r="AN15998" s="22"/>
    </row>
    <row r="15999" spans="37:40">
      <c r="AK15999" s="22"/>
      <c r="AL15999" s="22"/>
      <c r="AM15999" s="22"/>
      <c r="AN15999" s="22"/>
    </row>
    <row r="16000" spans="37:40">
      <c r="AK16000" s="22"/>
      <c r="AL16000" s="22"/>
      <c r="AM16000" s="22"/>
      <c r="AN16000" s="22"/>
    </row>
    <row r="16001" spans="37:40">
      <c r="AK16001" s="22"/>
      <c r="AL16001" s="22"/>
      <c r="AM16001" s="22"/>
      <c r="AN16001" s="22"/>
    </row>
    <row r="16002" spans="37:40">
      <c r="AK16002" s="22"/>
      <c r="AL16002" s="22"/>
      <c r="AM16002" s="22"/>
      <c r="AN16002" s="22"/>
    </row>
    <row r="16003" spans="37:40">
      <c r="AK16003" s="22"/>
      <c r="AL16003" s="22"/>
      <c r="AM16003" s="22"/>
      <c r="AN16003" s="22"/>
    </row>
    <row r="16004" spans="37:40">
      <c r="AK16004" s="22"/>
      <c r="AL16004" s="22"/>
      <c r="AM16004" s="22"/>
      <c r="AN16004" s="22"/>
    </row>
    <row r="16005" spans="37:40">
      <c r="AK16005" s="22"/>
      <c r="AL16005" s="22"/>
      <c r="AM16005" s="22"/>
      <c r="AN16005" s="22"/>
    </row>
    <row r="16006" spans="37:40">
      <c r="AK16006" s="22"/>
      <c r="AL16006" s="22"/>
      <c r="AM16006" s="22"/>
      <c r="AN16006" s="22"/>
    </row>
    <row r="16007" spans="37:40">
      <c r="AK16007" s="22"/>
      <c r="AL16007" s="22"/>
      <c r="AM16007" s="22"/>
      <c r="AN16007" s="22"/>
    </row>
    <row r="16008" spans="37:40">
      <c r="AK16008" s="22"/>
      <c r="AL16008" s="22"/>
      <c r="AM16008" s="22"/>
      <c r="AN16008" s="22"/>
    </row>
    <row r="16009" spans="37:40">
      <c r="AK16009" s="22"/>
      <c r="AL16009" s="22"/>
      <c r="AM16009" s="22"/>
      <c r="AN16009" s="22"/>
    </row>
    <row r="16010" spans="37:40">
      <c r="AK16010" s="22"/>
      <c r="AL16010" s="22"/>
      <c r="AM16010" s="22"/>
      <c r="AN16010" s="22"/>
    </row>
    <row r="16011" spans="37:40">
      <c r="AK16011" s="22"/>
      <c r="AL16011" s="22"/>
      <c r="AM16011" s="22"/>
      <c r="AN16011" s="22"/>
    </row>
    <row r="16012" spans="37:40">
      <c r="AK16012" s="22"/>
      <c r="AL16012" s="22"/>
      <c r="AM16012" s="22"/>
      <c r="AN16012" s="22"/>
    </row>
    <row r="16013" spans="37:40">
      <c r="AK16013" s="22"/>
      <c r="AL16013" s="22"/>
      <c r="AM16013" s="22"/>
      <c r="AN16013" s="22"/>
    </row>
    <row r="16014" spans="37:40">
      <c r="AK16014" s="22"/>
      <c r="AL16014" s="22"/>
      <c r="AM16014" s="22"/>
      <c r="AN16014" s="22"/>
    </row>
    <row r="16015" spans="37:40">
      <c r="AK16015" s="22"/>
      <c r="AL16015" s="22"/>
      <c r="AM16015" s="22"/>
      <c r="AN16015" s="22"/>
    </row>
    <row r="16016" spans="37:40">
      <c r="AK16016" s="22"/>
      <c r="AL16016" s="22"/>
      <c r="AM16016" s="22"/>
      <c r="AN16016" s="22"/>
    </row>
    <row r="16017" spans="37:40">
      <c r="AK16017" s="22"/>
      <c r="AL16017" s="22"/>
      <c r="AM16017" s="22"/>
      <c r="AN16017" s="22"/>
    </row>
    <row r="16018" spans="37:40">
      <c r="AK16018" s="22"/>
      <c r="AL16018" s="22"/>
      <c r="AM16018" s="22"/>
      <c r="AN16018" s="22"/>
    </row>
    <row r="16019" spans="37:40">
      <c r="AK16019" s="22"/>
      <c r="AL16019" s="22"/>
      <c r="AM16019" s="22"/>
      <c r="AN16019" s="22"/>
    </row>
    <row r="16020" spans="37:40">
      <c r="AK16020" s="22"/>
      <c r="AL16020" s="22"/>
      <c r="AM16020" s="22"/>
      <c r="AN16020" s="22"/>
    </row>
    <row r="16021" spans="37:40">
      <c r="AK16021" s="22"/>
      <c r="AL16021" s="22"/>
      <c r="AM16021" s="22"/>
      <c r="AN16021" s="22"/>
    </row>
    <row r="16022" spans="37:40">
      <c r="AK16022" s="22"/>
      <c r="AL16022" s="22"/>
      <c r="AM16022" s="22"/>
      <c r="AN16022" s="22"/>
    </row>
    <row r="16023" spans="37:40">
      <c r="AK16023" s="22"/>
      <c r="AL16023" s="22"/>
      <c r="AM16023" s="22"/>
      <c r="AN16023" s="22"/>
    </row>
    <row r="16024" spans="37:40">
      <c r="AK16024" s="22"/>
      <c r="AL16024" s="22"/>
      <c r="AM16024" s="22"/>
      <c r="AN16024" s="22"/>
    </row>
    <row r="16025" spans="37:40">
      <c r="AK16025" s="22"/>
      <c r="AL16025" s="22"/>
      <c r="AM16025" s="22"/>
      <c r="AN16025" s="22"/>
    </row>
    <row r="16026" spans="37:40">
      <c r="AK16026" s="22"/>
      <c r="AL16026" s="22"/>
      <c r="AM16026" s="22"/>
      <c r="AN16026" s="22"/>
    </row>
    <row r="16027" spans="37:40">
      <c r="AK16027" s="22"/>
      <c r="AL16027" s="22"/>
      <c r="AM16027" s="22"/>
      <c r="AN16027" s="22"/>
    </row>
    <row r="16028" spans="37:40">
      <c r="AK16028" s="22"/>
      <c r="AL16028" s="22"/>
      <c r="AM16028" s="22"/>
      <c r="AN16028" s="22"/>
    </row>
    <row r="16029" spans="37:40">
      <c r="AK16029" s="22"/>
      <c r="AL16029" s="22"/>
      <c r="AM16029" s="22"/>
      <c r="AN16029" s="22"/>
    </row>
    <row r="16030" spans="37:40">
      <c r="AK16030" s="22"/>
      <c r="AL16030" s="22"/>
      <c r="AM16030" s="22"/>
      <c r="AN16030" s="22"/>
    </row>
    <row r="16031" spans="37:40">
      <c r="AK16031" s="22"/>
      <c r="AL16031" s="22"/>
      <c r="AM16031" s="22"/>
      <c r="AN16031" s="22"/>
    </row>
    <row r="16032" spans="37:40">
      <c r="AK16032" s="22"/>
      <c r="AL16032" s="22"/>
      <c r="AM16032" s="22"/>
      <c r="AN16032" s="22"/>
    </row>
    <row r="16033" spans="37:40">
      <c r="AK16033" s="22"/>
      <c r="AL16033" s="22"/>
      <c r="AM16033" s="22"/>
      <c r="AN16033" s="22"/>
    </row>
    <row r="16034" spans="37:40">
      <c r="AK16034" s="22"/>
      <c r="AL16034" s="22"/>
      <c r="AM16034" s="22"/>
      <c r="AN16034" s="22"/>
    </row>
    <row r="16035" spans="37:40">
      <c r="AK16035" s="22"/>
      <c r="AL16035" s="22"/>
      <c r="AM16035" s="22"/>
      <c r="AN16035" s="22"/>
    </row>
    <row r="16036" spans="37:40">
      <c r="AK16036" s="22"/>
      <c r="AL16036" s="22"/>
      <c r="AM16036" s="22"/>
      <c r="AN16036" s="22"/>
    </row>
    <row r="16037" spans="37:40">
      <c r="AK16037" s="22"/>
      <c r="AL16037" s="22"/>
      <c r="AM16037" s="22"/>
      <c r="AN16037" s="22"/>
    </row>
    <row r="16038" spans="37:40">
      <c r="AK16038" s="22"/>
      <c r="AL16038" s="22"/>
      <c r="AM16038" s="22"/>
      <c r="AN16038" s="22"/>
    </row>
    <row r="16039" spans="37:40">
      <c r="AK16039" s="22"/>
      <c r="AL16039" s="22"/>
      <c r="AM16039" s="22"/>
      <c r="AN16039" s="22"/>
    </row>
    <row r="16040" spans="37:40">
      <c r="AK16040" s="22"/>
      <c r="AL16040" s="22"/>
      <c r="AM16040" s="22"/>
      <c r="AN16040" s="22"/>
    </row>
    <row r="16041" spans="37:40">
      <c r="AK16041" s="22"/>
      <c r="AL16041" s="22"/>
      <c r="AM16041" s="22"/>
      <c r="AN16041" s="22"/>
    </row>
    <row r="16042" spans="37:40">
      <c r="AK16042" s="22"/>
      <c r="AL16042" s="22"/>
      <c r="AM16042" s="22"/>
      <c r="AN16042" s="22"/>
    </row>
    <row r="16043" spans="37:40">
      <c r="AK16043" s="22"/>
      <c r="AL16043" s="22"/>
      <c r="AM16043" s="22"/>
      <c r="AN16043" s="22"/>
    </row>
    <row r="16044" spans="37:40">
      <c r="AK16044" s="22"/>
      <c r="AL16044" s="22"/>
      <c r="AM16044" s="22"/>
      <c r="AN16044" s="22"/>
    </row>
    <row r="16045" spans="37:40">
      <c r="AK16045" s="22"/>
      <c r="AL16045" s="22"/>
      <c r="AM16045" s="22"/>
      <c r="AN16045" s="22"/>
    </row>
    <row r="16046" spans="37:40">
      <c r="AK16046" s="22"/>
      <c r="AL16046" s="22"/>
      <c r="AM16046" s="22"/>
      <c r="AN16046" s="22"/>
    </row>
    <row r="16047" spans="37:40">
      <c r="AK16047" s="22"/>
      <c r="AL16047" s="22"/>
      <c r="AM16047" s="22"/>
      <c r="AN16047" s="22"/>
    </row>
    <row r="16048" spans="37:40">
      <c r="AK16048" s="22"/>
      <c r="AL16048" s="22"/>
      <c r="AM16048" s="22"/>
      <c r="AN16048" s="22"/>
    </row>
    <row r="16049" spans="37:40">
      <c r="AK16049" s="22"/>
      <c r="AL16049" s="22"/>
      <c r="AM16049" s="22"/>
      <c r="AN16049" s="22"/>
    </row>
    <row r="16050" spans="37:40">
      <c r="AK16050" s="22"/>
      <c r="AL16050" s="22"/>
      <c r="AM16050" s="22"/>
      <c r="AN16050" s="22"/>
    </row>
    <row r="16051" spans="37:40">
      <c r="AK16051" s="22"/>
      <c r="AL16051" s="22"/>
      <c r="AM16051" s="22"/>
      <c r="AN16051" s="22"/>
    </row>
    <row r="16052" spans="37:40">
      <c r="AK16052" s="22"/>
      <c r="AL16052" s="22"/>
      <c r="AM16052" s="22"/>
      <c r="AN16052" s="22"/>
    </row>
    <row r="16053" spans="37:40">
      <c r="AK16053" s="22"/>
      <c r="AL16053" s="22"/>
      <c r="AM16053" s="22"/>
      <c r="AN16053" s="22"/>
    </row>
    <row r="16054" spans="37:40">
      <c r="AK16054" s="22"/>
      <c r="AL16054" s="22"/>
      <c r="AM16054" s="22"/>
      <c r="AN16054" s="22"/>
    </row>
    <row r="16055" spans="37:40">
      <c r="AK16055" s="22"/>
      <c r="AL16055" s="22"/>
      <c r="AM16055" s="22"/>
      <c r="AN16055" s="22"/>
    </row>
    <row r="16056" spans="37:40">
      <c r="AK16056" s="22"/>
      <c r="AL16056" s="22"/>
      <c r="AM16056" s="22"/>
      <c r="AN16056" s="22"/>
    </row>
    <row r="16057" spans="37:40">
      <c r="AK16057" s="22"/>
      <c r="AL16057" s="22"/>
      <c r="AM16057" s="22"/>
      <c r="AN16057" s="22"/>
    </row>
    <row r="16058" spans="37:40">
      <c r="AK16058" s="22"/>
      <c r="AL16058" s="22"/>
      <c r="AM16058" s="22"/>
      <c r="AN16058" s="22"/>
    </row>
    <row r="16059" spans="37:40">
      <c r="AK16059" s="22"/>
      <c r="AL16059" s="22"/>
      <c r="AM16059" s="22"/>
      <c r="AN16059" s="22"/>
    </row>
    <row r="16060" spans="37:40">
      <c r="AK16060" s="22"/>
      <c r="AL16060" s="22"/>
      <c r="AM16060" s="22"/>
      <c r="AN16060" s="22"/>
    </row>
    <row r="16061" spans="37:40">
      <c r="AK16061" s="22"/>
      <c r="AL16061" s="22"/>
      <c r="AM16061" s="22"/>
      <c r="AN16061" s="22"/>
    </row>
    <row r="16062" spans="37:40">
      <c r="AK16062" s="22"/>
      <c r="AL16062" s="22"/>
      <c r="AM16062" s="22"/>
      <c r="AN16062" s="22"/>
    </row>
    <row r="16063" spans="37:40">
      <c r="AK16063" s="22"/>
      <c r="AL16063" s="22"/>
      <c r="AM16063" s="22"/>
      <c r="AN16063" s="22"/>
    </row>
    <row r="16064" spans="37:40">
      <c r="AK16064" s="22"/>
      <c r="AL16064" s="22"/>
      <c r="AM16064" s="22"/>
      <c r="AN16064" s="22"/>
    </row>
    <row r="16065" spans="37:40">
      <c r="AK16065" s="22"/>
      <c r="AL16065" s="22"/>
      <c r="AM16065" s="22"/>
      <c r="AN16065" s="22"/>
    </row>
    <row r="16066" spans="37:40">
      <c r="AK16066" s="22"/>
      <c r="AL16066" s="22"/>
      <c r="AM16066" s="22"/>
      <c r="AN16066" s="22"/>
    </row>
    <row r="16067" spans="37:40">
      <c r="AK16067" s="22"/>
      <c r="AL16067" s="22"/>
      <c r="AM16067" s="22"/>
      <c r="AN16067" s="22"/>
    </row>
    <row r="16068" spans="37:40">
      <c r="AK16068" s="22"/>
      <c r="AL16068" s="22"/>
      <c r="AM16068" s="22"/>
      <c r="AN16068" s="22"/>
    </row>
    <row r="16069" spans="37:40">
      <c r="AK16069" s="22"/>
      <c r="AL16069" s="22"/>
      <c r="AM16069" s="22"/>
      <c r="AN16069" s="22"/>
    </row>
    <row r="16070" spans="37:40">
      <c r="AK16070" s="22"/>
      <c r="AL16070" s="22"/>
      <c r="AM16070" s="22"/>
      <c r="AN16070" s="22"/>
    </row>
    <row r="16071" spans="37:40">
      <c r="AK16071" s="22"/>
      <c r="AL16071" s="22"/>
      <c r="AM16071" s="22"/>
      <c r="AN16071" s="22"/>
    </row>
    <row r="16072" spans="37:40">
      <c r="AK16072" s="22"/>
      <c r="AL16072" s="22"/>
      <c r="AM16072" s="22"/>
      <c r="AN16072" s="22"/>
    </row>
    <row r="16073" spans="37:40">
      <c r="AK16073" s="22"/>
      <c r="AL16073" s="22"/>
      <c r="AM16073" s="22"/>
      <c r="AN16073" s="22"/>
    </row>
    <row r="16074" spans="37:40">
      <c r="AK16074" s="22"/>
      <c r="AL16074" s="22"/>
      <c r="AM16074" s="22"/>
      <c r="AN16074" s="22"/>
    </row>
    <row r="16075" spans="37:40">
      <c r="AK16075" s="22"/>
      <c r="AL16075" s="22"/>
      <c r="AM16075" s="22"/>
      <c r="AN16075" s="22"/>
    </row>
    <row r="16076" spans="37:40">
      <c r="AK16076" s="22"/>
      <c r="AL16076" s="22"/>
      <c r="AM16076" s="22"/>
      <c r="AN16076" s="22"/>
    </row>
    <row r="16077" spans="37:40">
      <c r="AK16077" s="22"/>
      <c r="AL16077" s="22"/>
      <c r="AM16077" s="22"/>
      <c r="AN16077" s="22"/>
    </row>
    <row r="16078" spans="37:40">
      <c r="AK16078" s="22"/>
      <c r="AL16078" s="22"/>
      <c r="AM16078" s="22"/>
      <c r="AN16078" s="22"/>
    </row>
    <row r="16079" spans="37:40">
      <c r="AK16079" s="22"/>
      <c r="AL16079" s="22"/>
      <c r="AM16079" s="22"/>
      <c r="AN16079" s="22"/>
    </row>
    <row r="16080" spans="37:40">
      <c r="AK16080" s="22"/>
      <c r="AL16080" s="22"/>
      <c r="AM16080" s="22"/>
      <c r="AN16080" s="22"/>
    </row>
    <row r="16081" spans="37:40">
      <c r="AK16081" s="22"/>
      <c r="AL16081" s="22"/>
      <c r="AM16081" s="22"/>
      <c r="AN16081" s="22"/>
    </row>
    <row r="16082" spans="37:40">
      <c r="AK16082" s="22"/>
      <c r="AL16082" s="22"/>
      <c r="AM16082" s="22"/>
      <c r="AN16082" s="22"/>
    </row>
    <row r="16083" spans="37:40">
      <c r="AK16083" s="22"/>
      <c r="AL16083" s="22"/>
      <c r="AM16083" s="22"/>
      <c r="AN16083" s="22"/>
    </row>
    <row r="16084" spans="37:40">
      <c r="AK16084" s="22"/>
      <c r="AL16084" s="22"/>
      <c r="AM16084" s="22"/>
      <c r="AN16084" s="22"/>
    </row>
    <row r="16085" spans="37:40">
      <c r="AK16085" s="22"/>
      <c r="AL16085" s="22"/>
      <c r="AM16085" s="22"/>
      <c r="AN16085" s="22"/>
    </row>
    <row r="16086" spans="37:40">
      <c r="AK16086" s="22"/>
      <c r="AL16086" s="22"/>
      <c r="AM16086" s="22"/>
      <c r="AN16086" s="22"/>
    </row>
    <row r="16087" spans="37:40">
      <c r="AK16087" s="22"/>
      <c r="AL16087" s="22"/>
      <c r="AM16087" s="22"/>
      <c r="AN16087" s="22"/>
    </row>
    <row r="16088" spans="37:40">
      <c r="AK16088" s="22"/>
      <c r="AL16088" s="22"/>
      <c r="AM16088" s="22"/>
      <c r="AN16088" s="22"/>
    </row>
    <row r="16089" spans="37:40">
      <c r="AK16089" s="22"/>
      <c r="AL16089" s="22"/>
      <c r="AM16089" s="22"/>
      <c r="AN16089" s="22"/>
    </row>
    <row r="16090" spans="37:40">
      <c r="AK16090" s="22"/>
      <c r="AL16090" s="22"/>
      <c r="AM16090" s="22"/>
      <c r="AN16090" s="22"/>
    </row>
    <row r="16091" spans="37:40">
      <c r="AK16091" s="22"/>
      <c r="AL16091" s="22"/>
      <c r="AM16091" s="22"/>
      <c r="AN16091" s="22"/>
    </row>
    <row r="16092" spans="37:40">
      <c r="AK16092" s="22"/>
      <c r="AL16092" s="22"/>
      <c r="AM16092" s="22"/>
      <c r="AN16092" s="22"/>
    </row>
    <row r="16093" spans="37:40">
      <c r="AK16093" s="22"/>
      <c r="AL16093" s="22"/>
      <c r="AM16093" s="22"/>
      <c r="AN16093" s="22"/>
    </row>
    <row r="16094" spans="37:40">
      <c r="AK16094" s="22"/>
      <c r="AL16094" s="22"/>
      <c r="AM16094" s="22"/>
      <c r="AN16094" s="22"/>
    </row>
    <row r="16095" spans="37:40">
      <c r="AK16095" s="22"/>
      <c r="AL16095" s="22"/>
      <c r="AM16095" s="22"/>
      <c r="AN16095" s="22"/>
    </row>
    <row r="16096" spans="37:40">
      <c r="AK16096" s="22"/>
      <c r="AL16096" s="22"/>
      <c r="AM16096" s="22"/>
      <c r="AN16096" s="22"/>
    </row>
    <row r="16097" spans="37:40">
      <c r="AK16097" s="22"/>
      <c r="AL16097" s="22"/>
      <c r="AM16097" s="22"/>
      <c r="AN16097" s="22"/>
    </row>
    <row r="16098" spans="37:40">
      <c r="AK16098" s="22"/>
      <c r="AL16098" s="22"/>
      <c r="AM16098" s="22"/>
      <c r="AN16098" s="22"/>
    </row>
    <row r="16099" spans="37:40">
      <c r="AK16099" s="22"/>
      <c r="AL16099" s="22"/>
      <c r="AM16099" s="22"/>
      <c r="AN16099" s="22"/>
    </row>
    <row r="16100" spans="37:40">
      <c r="AK16100" s="22"/>
      <c r="AL16100" s="22"/>
      <c r="AM16100" s="22"/>
      <c r="AN16100" s="22"/>
    </row>
    <row r="16101" spans="37:40">
      <c r="AK16101" s="22"/>
      <c r="AL16101" s="22"/>
      <c r="AM16101" s="22"/>
      <c r="AN16101" s="22"/>
    </row>
    <row r="16102" spans="37:40">
      <c r="AK16102" s="22"/>
      <c r="AL16102" s="22"/>
      <c r="AM16102" s="22"/>
      <c r="AN16102" s="22"/>
    </row>
    <row r="16103" spans="37:40">
      <c r="AK16103" s="22"/>
      <c r="AL16103" s="22"/>
      <c r="AM16103" s="22"/>
      <c r="AN16103" s="22"/>
    </row>
    <row r="16104" spans="37:40">
      <c r="AK16104" s="22"/>
      <c r="AL16104" s="22"/>
      <c r="AM16104" s="22"/>
      <c r="AN16104" s="22"/>
    </row>
    <row r="16105" spans="37:40">
      <c r="AK16105" s="22"/>
      <c r="AL16105" s="22"/>
      <c r="AM16105" s="22"/>
      <c r="AN16105" s="22"/>
    </row>
    <row r="16106" spans="37:40">
      <c r="AK16106" s="22"/>
      <c r="AL16106" s="22"/>
      <c r="AM16106" s="22"/>
      <c r="AN16106" s="22"/>
    </row>
    <row r="16107" spans="37:40">
      <c r="AK16107" s="22"/>
      <c r="AL16107" s="22"/>
      <c r="AM16107" s="22"/>
      <c r="AN16107" s="22"/>
    </row>
    <row r="16108" spans="37:40">
      <c r="AK16108" s="22"/>
      <c r="AL16108" s="22"/>
      <c r="AM16108" s="22"/>
      <c r="AN16108" s="22"/>
    </row>
    <row r="16109" spans="37:40">
      <c r="AK16109" s="22"/>
      <c r="AL16109" s="22"/>
      <c r="AM16109" s="22"/>
      <c r="AN16109" s="22"/>
    </row>
    <row r="16110" spans="37:40">
      <c r="AK16110" s="22"/>
      <c r="AL16110" s="22"/>
      <c r="AM16110" s="22"/>
      <c r="AN16110" s="22"/>
    </row>
    <row r="16111" spans="37:40">
      <c r="AK16111" s="22"/>
      <c r="AL16111" s="22"/>
      <c r="AM16111" s="22"/>
      <c r="AN16111" s="22"/>
    </row>
    <row r="16112" spans="37:40">
      <c r="AK16112" s="22"/>
      <c r="AL16112" s="22"/>
      <c r="AM16112" s="22"/>
      <c r="AN16112" s="22"/>
    </row>
    <row r="16113" spans="37:40">
      <c r="AK16113" s="22"/>
      <c r="AL16113" s="22"/>
      <c r="AM16113" s="22"/>
      <c r="AN16113" s="22"/>
    </row>
    <row r="16114" spans="37:40">
      <c r="AK16114" s="22"/>
      <c r="AL16114" s="22"/>
      <c r="AM16114" s="22"/>
      <c r="AN16114" s="22"/>
    </row>
    <row r="16115" spans="37:40">
      <c r="AK16115" s="22"/>
      <c r="AL16115" s="22"/>
      <c r="AM16115" s="22"/>
      <c r="AN16115" s="22"/>
    </row>
    <row r="16116" spans="37:40">
      <c r="AK16116" s="22"/>
      <c r="AL16116" s="22"/>
      <c r="AM16116" s="22"/>
      <c r="AN16116" s="22"/>
    </row>
    <row r="16117" spans="37:40">
      <c r="AK16117" s="22"/>
      <c r="AL16117" s="22"/>
      <c r="AM16117" s="22"/>
      <c r="AN16117" s="22"/>
    </row>
    <row r="16118" spans="37:40">
      <c r="AK16118" s="22"/>
      <c r="AL16118" s="22"/>
      <c r="AM16118" s="22"/>
      <c r="AN16118" s="22"/>
    </row>
    <row r="16119" spans="37:40">
      <c r="AK16119" s="22"/>
      <c r="AL16119" s="22"/>
      <c r="AM16119" s="22"/>
      <c r="AN16119" s="22"/>
    </row>
    <row r="16120" spans="37:40">
      <c r="AK16120" s="22"/>
      <c r="AL16120" s="22"/>
      <c r="AM16120" s="22"/>
      <c r="AN16120" s="22"/>
    </row>
    <row r="16121" spans="37:40">
      <c r="AK16121" s="22"/>
      <c r="AL16121" s="22"/>
      <c r="AM16121" s="22"/>
      <c r="AN16121" s="22"/>
    </row>
    <row r="16122" spans="37:40">
      <c r="AK16122" s="22"/>
      <c r="AL16122" s="22"/>
      <c r="AM16122" s="22"/>
      <c r="AN16122" s="22"/>
    </row>
    <row r="16123" spans="37:40">
      <c r="AK16123" s="22"/>
      <c r="AL16123" s="22"/>
      <c r="AM16123" s="22"/>
      <c r="AN16123" s="22"/>
    </row>
    <row r="16124" spans="37:40">
      <c r="AK16124" s="22"/>
      <c r="AL16124" s="22"/>
      <c r="AM16124" s="22"/>
      <c r="AN16124" s="22"/>
    </row>
    <row r="16125" spans="37:40">
      <c r="AK16125" s="22"/>
      <c r="AL16125" s="22"/>
      <c r="AM16125" s="22"/>
      <c r="AN16125" s="22"/>
    </row>
    <row r="16126" spans="37:40">
      <c r="AK16126" s="22"/>
      <c r="AL16126" s="22"/>
      <c r="AM16126" s="22"/>
      <c r="AN16126" s="22"/>
    </row>
    <row r="16127" spans="37:40">
      <c r="AK16127" s="22"/>
      <c r="AL16127" s="22"/>
      <c r="AM16127" s="22"/>
      <c r="AN16127" s="22"/>
    </row>
    <row r="16128" spans="37:40">
      <c r="AK16128" s="22"/>
      <c r="AL16128" s="22"/>
      <c r="AM16128" s="22"/>
      <c r="AN16128" s="22"/>
    </row>
    <row r="16129" spans="37:40">
      <c r="AK16129" s="22"/>
      <c r="AL16129" s="22"/>
      <c r="AM16129" s="22"/>
      <c r="AN16129" s="22"/>
    </row>
    <row r="16130" spans="37:40">
      <c r="AK16130" s="22"/>
      <c r="AL16130" s="22"/>
      <c r="AM16130" s="22"/>
      <c r="AN16130" s="22"/>
    </row>
    <row r="16131" spans="37:40">
      <c r="AK16131" s="22"/>
      <c r="AL16131" s="22"/>
      <c r="AM16131" s="22"/>
      <c r="AN16131" s="22"/>
    </row>
    <row r="16132" spans="37:40">
      <c r="AK16132" s="22"/>
      <c r="AL16132" s="22"/>
      <c r="AM16132" s="22"/>
      <c r="AN16132" s="22"/>
    </row>
    <row r="16133" spans="37:40">
      <c r="AK16133" s="22"/>
      <c r="AL16133" s="22"/>
      <c r="AM16133" s="22"/>
      <c r="AN16133" s="22"/>
    </row>
    <row r="16134" spans="37:40">
      <c r="AK16134" s="22"/>
      <c r="AL16134" s="22"/>
      <c r="AM16134" s="22"/>
      <c r="AN16134" s="22"/>
    </row>
    <row r="16135" spans="37:40">
      <c r="AK16135" s="22"/>
      <c r="AL16135" s="22"/>
      <c r="AM16135" s="22"/>
      <c r="AN16135" s="22"/>
    </row>
    <row r="16136" spans="37:40">
      <c r="AK16136" s="22"/>
      <c r="AL16136" s="22"/>
      <c r="AM16136" s="22"/>
      <c r="AN16136" s="22"/>
    </row>
    <row r="16137" spans="37:40">
      <c r="AK16137" s="22"/>
      <c r="AL16137" s="22"/>
      <c r="AM16137" s="22"/>
      <c r="AN16137" s="22"/>
    </row>
    <row r="16138" spans="37:40">
      <c r="AK16138" s="22"/>
      <c r="AL16138" s="22"/>
      <c r="AM16138" s="22"/>
      <c r="AN16138" s="22"/>
    </row>
    <row r="16139" spans="37:40">
      <c r="AK16139" s="22"/>
      <c r="AL16139" s="22"/>
      <c r="AM16139" s="22"/>
      <c r="AN16139" s="22"/>
    </row>
    <row r="16140" spans="37:40">
      <c r="AK16140" s="22"/>
      <c r="AL16140" s="22"/>
      <c r="AM16140" s="22"/>
      <c r="AN16140" s="22"/>
    </row>
    <row r="16141" spans="37:40">
      <c r="AK16141" s="22"/>
      <c r="AL16141" s="22"/>
      <c r="AM16141" s="22"/>
      <c r="AN16141" s="22"/>
    </row>
    <row r="16142" spans="37:40">
      <c r="AK16142" s="22"/>
      <c r="AL16142" s="22"/>
      <c r="AM16142" s="22"/>
      <c r="AN16142" s="22"/>
    </row>
    <row r="16143" spans="37:40">
      <c r="AK16143" s="22"/>
      <c r="AL16143" s="22"/>
      <c r="AM16143" s="22"/>
      <c r="AN16143" s="22"/>
    </row>
    <row r="16144" spans="37:40">
      <c r="AK16144" s="22"/>
      <c r="AL16144" s="22"/>
      <c r="AM16144" s="22"/>
      <c r="AN16144" s="22"/>
    </row>
    <row r="16145" spans="37:40">
      <c r="AK16145" s="22"/>
      <c r="AL16145" s="22"/>
      <c r="AM16145" s="22"/>
      <c r="AN16145" s="22"/>
    </row>
    <row r="16146" spans="37:40">
      <c r="AK16146" s="22"/>
      <c r="AL16146" s="22"/>
      <c r="AM16146" s="22"/>
      <c r="AN16146" s="22"/>
    </row>
    <row r="16147" spans="37:40">
      <c r="AK16147" s="22"/>
      <c r="AL16147" s="22"/>
      <c r="AM16147" s="22"/>
      <c r="AN16147" s="22"/>
    </row>
    <row r="16148" spans="37:40">
      <c r="AK16148" s="22"/>
      <c r="AL16148" s="22"/>
      <c r="AM16148" s="22"/>
      <c r="AN16148" s="22"/>
    </row>
    <row r="16149" spans="37:40">
      <c r="AK16149" s="22"/>
      <c r="AL16149" s="22"/>
      <c r="AM16149" s="22"/>
      <c r="AN16149" s="22"/>
    </row>
    <row r="16150" spans="37:40">
      <c r="AK16150" s="22"/>
      <c r="AL16150" s="22"/>
      <c r="AM16150" s="22"/>
      <c r="AN16150" s="22"/>
    </row>
    <row r="16151" spans="37:40">
      <c r="AK16151" s="22"/>
      <c r="AL16151" s="22"/>
      <c r="AM16151" s="22"/>
      <c r="AN16151" s="22"/>
    </row>
    <row r="16152" spans="37:40">
      <c r="AK16152" s="22"/>
      <c r="AL16152" s="22"/>
      <c r="AM16152" s="22"/>
      <c r="AN16152" s="22"/>
    </row>
    <row r="16153" spans="37:40">
      <c r="AK16153" s="22"/>
      <c r="AL16153" s="22"/>
      <c r="AM16153" s="22"/>
      <c r="AN16153" s="22"/>
    </row>
    <row r="16154" spans="37:40">
      <c r="AK16154" s="22"/>
      <c r="AL16154" s="22"/>
      <c r="AM16154" s="22"/>
      <c r="AN16154" s="22"/>
    </row>
    <row r="16155" spans="37:40">
      <c r="AK16155" s="22"/>
      <c r="AL16155" s="22"/>
      <c r="AM16155" s="22"/>
      <c r="AN16155" s="22"/>
    </row>
    <row r="16156" spans="37:40">
      <c r="AK16156" s="22"/>
      <c r="AL16156" s="22"/>
      <c r="AM16156" s="22"/>
      <c r="AN16156" s="22"/>
    </row>
    <row r="16157" spans="37:40">
      <c r="AK16157" s="22"/>
      <c r="AL16157" s="22"/>
      <c r="AM16157" s="22"/>
      <c r="AN16157" s="22"/>
    </row>
    <row r="16158" spans="37:40">
      <c r="AK16158" s="22"/>
      <c r="AL16158" s="22"/>
      <c r="AM16158" s="22"/>
      <c r="AN16158" s="22"/>
    </row>
    <row r="16159" spans="37:40">
      <c r="AK16159" s="22"/>
      <c r="AL16159" s="22"/>
      <c r="AM16159" s="22"/>
      <c r="AN16159" s="22"/>
    </row>
    <row r="16160" spans="37:40">
      <c r="AK16160" s="22"/>
      <c r="AL16160" s="22"/>
      <c r="AM16160" s="22"/>
      <c r="AN16160" s="22"/>
    </row>
    <row r="16161" spans="37:40">
      <c r="AK16161" s="22"/>
      <c r="AL16161" s="22"/>
      <c r="AM16161" s="22"/>
      <c r="AN16161" s="22"/>
    </row>
    <row r="16162" spans="37:40">
      <c r="AK16162" s="22"/>
      <c r="AL16162" s="22"/>
      <c r="AM16162" s="22"/>
      <c r="AN16162" s="22"/>
    </row>
    <row r="16163" spans="37:40">
      <c r="AK16163" s="22"/>
      <c r="AL16163" s="22"/>
      <c r="AM16163" s="22"/>
      <c r="AN16163" s="22"/>
    </row>
    <row r="16164" spans="37:40">
      <c r="AK16164" s="22"/>
      <c r="AL16164" s="22"/>
      <c r="AM16164" s="22"/>
      <c r="AN16164" s="22"/>
    </row>
    <row r="16165" spans="37:40">
      <c r="AK16165" s="22"/>
      <c r="AL16165" s="22"/>
      <c r="AM16165" s="22"/>
      <c r="AN16165" s="22"/>
    </row>
    <row r="16166" spans="37:40">
      <c r="AK16166" s="22"/>
      <c r="AL16166" s="22"/>
      <c r="AM16166" s="22"/>
      <c r="AN16166" s="22"/>
    </row>
    <row r="16167" spans="37:40">
      <c r="AK16167" s="22"/>
      <c r="AL16167" s="22"/>
      <c r="AM16167" s="22"/>
      <c r="AN16167" s="22"/>
    </row>
    <row r="16168" spans="37:40">
      <c r="AK16168" s="22"/>
      <c r="AL16168" s="22"/>
      <c r="AM16168" s="22"/>
      <c r="AN16168" s="22"/>
    </row>
    <row r="16169" spans="37:40">
      <c r="AK16169" s="22"/>
      <c r="AL16169" s="22"/>
      <c r="AM16169" s="22"/>
      <c r="AN16169" s="22"/>
    </row>
    <row r="16170" spans="37:40">
      <c r="AK16170" s="22"/>
      <c r="AL16170" s="22"/>
      <c r="AM16170" s="22"/>
      <c r="AN16170" s="22"/>
    </row>
    <row r="16171" spans="37:40">
      <c r="AK16171" s="22"/>
      <c r="AL16171" s="22"/>
      <c r="AM16171" s="22"/>
      <c r="AN16171" s="22"/>
    </row>
    <row r="16172" spans="37:40">
      <c r="AK16172" s="22"/>
      <c r="AL16172" s="22"/>
      <c r="AM16172" s="22"/>
      <c r="AN16172" s="22"/>
    </row>
    <row r="16173" spans="37:40">
      <c r="AK16173" s="22"/>
      <c r="AL16173" s="22"/>
      <c r="AM16173" s="22"/>
      <c r="AN16173" s="22"/>
    </row>
    <row r="16174" spans="37:40">
      <c r="AK16174" s="22"/>
      <c r="AL16174" s="22"/>
      <c r="AM16174" s="22"/>
      <c r="AN16174" s="22"/>
    </row>
    <row r="16175" spans="37:40">
      <c r="AK16175" s="22"/>
      <c r="AL16175" s="22"/>
      <c r="AM16175" s="22"/>
      <c r="AN16175" s="22"/>
    </row>
    <row r="16176" spans="37:40">
      <c r="AK16176" s="22"/>
      <c r="AL16176" s="22"/>
      <c r="AM16176" s="22"/>
      <c r="AN16176" s="22"/>
    </row>
    <row r="16177" spans="37:40">
      <c r="AK16177" s="22"/>
      <c r="AL16177" s="22"/>
      <c r="AM16177" s="22"/>
      <c r="AN16177" s="22"/>
    </row>
    <row r="16178" spans="37:40">
      <c r="AK16178" s="22"/>
      <c r="AL16178" s="22"/>
      <c r="AM16178" s="22"/>
      <c r="AN16178" s="22"/>
    </row>
    <row r="16179" spans="37:40">
      <c r="AK16179" s="22"/>
      <c r="AL16179" s="22"/>
      <c r="AM16179" s="22"/>
      <c r="AN16179" s="22"/>
    </row>
    <row r="16180" spans="37:40">
      <c r="AK16180" s="22"/>
      <c r="AL16180" s="22"/>
      <c r="AM16180" s="22"/>
      <c r="AN16180" s="22"/>
    </row>
    <row r="16181" spans="37:40">
      <c r="AK16181" s="22"/>
      <c r="AL16181" s="22"/>
      <c r="AM16181" s="22"/>
      <c r="AN16181" s="22"/>
    </row>
    <row r="16182" spans="37:40">
      <c r="AK16182" s="22"/>
      <c r="AL16182" s="22"/>
      <c r="AM16182" s="22"/>
      <c r="AN16182" s="22"/>
    </row>
    <row r="16183" spans="37:40">
      <c r="AK16183" s="22"/>
      <c r="AL16183" s="22"/>
      <c r="AM16183" s="22"/>
      <c r="AN16183" s="22"/>
    </row>
    <row r="16184" spans="37:40">
      <c r="AK16184" s="22"/>
      <c r="AL16184" s="22"/>
      <c r="AM16184" s="22"/>
      <c r="AN16184" s="22"/>
    </row>
    <row r="16185" spans="37:40">
      <c r="AK16185" s="22"/>
      <c r="AL16185" s="22"/>
      <c r="AM16185" s="22"/>
      <c r="AN16185" s="22"/>
    </row>
    <row r="16186" spans="37:40">
      <c r="AK16186" s="22"/>
      <c r="AL16186" s="22"/>
      <c r="AM16186" s="22"/>
      <c r="AN16186" s="22"/>
    </row>
    <row r="16187" spans="37:40">
      <c r="AK16187" s="22"/>
      <c r="AL16187" s="22"/>
      <c r="AM16187" s="22"/>
      <c r="AN16187" s="22"/>
    </row>
    <row r="16188" spans="37:40">
      <c r="AK16188" s="22"/>
      <c r="AL16188" s="22"/>
      <c r="AM16188" s="22"/>
      <c r="AN16188" s="22"/>
    </row>
    <row r="16189" spans="37:40">
      <c r="AK16189" s="22"/>
      <c r="AL16189" s="22"/>
      <c r="AM16189" s="22"/>
      <c r="AN16189" s="22"/>
    </row>
    <row r="16190" spans="37:40">
      <c r="AK16190" s="22"/>
      <c r="AL16190" s="22"/>
      <c r="AM16190" s="22"/>
      <c r="AN16190" s="22"/>
    </row>
    <row r="16191" spans="37:40">
      <c r="AK16191" s="22"/>
      <c r="AL16191" s="22"/>
      <c r="AM16191" s="22"/>
      <c r="AN16191" s="22"/>
    </row>
    <row r="16192" spans="37:40">
      <c r="AK16192" s="22"/>
      <c r="AL16192" s="22"/>
      <c r="AM16192" s="22"/>
      <c r="AN16192" s="22"/>
    </row>
    <row r="16193" spans="37:40">
      <c r="AK16193" s="22"/>
      <c r="AL16193" s="22"/>
      <c r="AM16193" s="22"/>
      <c r="AN16193" s="22"/>
    </row>
    <row r="16194" spans="37:40">
      <c r="AK16194" s="22"/>
      <c r="AL16194" s="22"/>
      <c r="AM16194" s="22"/>
      <c r="AN16194" s="22"/>
    </row>
    <row r="16195" spans="37:40">
      <c r="AK16195" s="22"/>
      <c r="AL16195" s="22"/>
      <c r="AM16195" s="22"/>
      <c r="AN16195" s="22"/>
    </row>
    <row r="16196" spans="37:40">
      <c r="AK16196" s="22"/>
      <c r="AL16196" s="22"/>
      <c r="AM16196" s="22"/>
      <c r="AN16196" s="22"/>
    </row>
    <row r="16197" spans="37:40">
      <c r="AK16197" s="22"/>
      <c r="AL16197" s="22"/>
      <c r="AM16197" s="22"/>
      <c r="AN16197" s="22"/>
    </row>
    <row r="16198" spans="37:40">
      <c r="AK16198" s="22"/>
      <c r="AL16198" s="22"/>
      <c r="AM16198" s="22"/>
      <c r="AN16198" s="22"/>
    </row>
    <row r="16199" spans="37:40">
      <c r="AK16199" s="22"/>
      <c r="AL16199" s="22"/>
      <c r="AM16199" s="22"/>
      <c r="AN16199" s="22"/>
    </row>
    <row r="16200" spans="37:40">
      <c r="AK16200" s="22"/>
      <c r="AL16200" s="22"/>
      <c r="AM16200" s="22"/>
      <c r="AN16200" s="22"/>
    </row>
    <row r="16201" spans="37:40">
      <c r="AK16201" s="22"/>
      <c r="AL16201" s="22"/>
      <c r="AM16201" s="22"/>
      <c r="AN16201" s="22"/>
    </row>
    <row r="16202" spans="37:40">
      <c r="AK16202" s="22"/>
      <c r="AL16202" s="22"/>
      <c r="AM16202" s="22"/>
      <c r="AN16202" s="22"/>
    </row>
    <row r="16203" spans="37:40">
      <c r="AK16203" s="22"/>
      <c r="AL16203" s="22"/>
      <c r="AM16203" s="22"/>
      <c r="AN16203" s="22"/>
    </row>
    <row r="16204" spans="37:40">
      <c r="AK16204" s="22"/>
      <c r="AL16204" s="22"/>
      <c r="AM16204" s="22"/>
      <c r="AN16204" s="22"/>
    </row>
    <row r="16205" spans="37:40">
      <c r="AK16205" s="22"/>
      <c r="AL16205" s="22"/>
      <c r="AM16205" s="22"/>
      <c r="AN16205" s="22"/>
    </row>
    <row r="16206" spans="37:40">
      <c r="AK16206" s="22"/>
      <c r="AL16206" s="22"/>
      <c r="AM16206" s="22"/>
      <c r="AN16206" s="22"/>
    </row>
    <row r="16207" spans="37:40">
      <c r="AK16207" s="22"/>
      <c r="AL16207" s="22"/>
      <c r="AM16207" s="22"/>
      <c r="AN16207" s="22"/>
    </row>
    <row r="16208" spans="37:40">
      <c r="AK16208" s="22"/>
      <c r="AL16208" s="22"/>
      <c r="AM16208" s="22"/>
      <c r="AN16208" s="22"/>
    </row>
    <row r="16209" spans="37:40">
      <c r="AK16209" s="22"/>
      <c r="AL16209" s="22"/>
      <c r="AM16209" s="22"/>
      <c r="AN16209" s="22"/>
    </row>
    <row r="16210" spans="37:40">
      <c r="AK16210" s="22"/>
      <c r="AL16210" s="22"/>
      <c r="AM16210" s="22"/>
      <c r="AN16210" s="22"/>
    </row>
    <row r="16211" spans="37:40">
      <c r="AK16211" s="22"/>
      <c r="AL16211" s="22"/>
      <c r="AM16211" s="22"/>
      <c r="AN16211" s="22"/>
    </row>
    <row r="16212" spans="37:40">
      <c r="AK16212" s="22"/>
      <c r="AL16212" s="22"/>
      <c r="AM16212" s="22"/>
      <c r="AN16212" s="22"/>
    </row>
    <row r="16213" spans="37:40">
      <c r="AK16213" s="22"/>
      <c r="AL16213" s="22"/>
      <c r="AM16213" s="22"/>
      <c r="AN16213" s="22"/>
    </row>
    <row r="16214" spans="37:40">
      <c r="AK16214" s="22"/>
      <c r="AL16214" s="22"/>
      <c r="AM16214" s="22"/>
      <c r="AN16214" s="22"/>
    </row>
    <row r="16215" spans="37:40">
      <c r="AK16215" s="22"/>
      <c r="AL16215" s="22"/>
      <c r="AM16215" s="22"/>
      <c r="AN16215" s="22"/>
    </row>
    <row r="16216" spans="37:40">
      <c r="AK16216" s="22"/>
      <c r="AL16216" s="22"/>
      <c r="AM16216" s="22"/>
      <c r="AN16216" s="22"/>
    </row>
    <row r="16217" spans="37:40">
      <c r="AK16217" s="22"/>
      <c r="AL16217" s="22"/>
      <c r="AM16217" s="22"/>
      <c r="AN16217" s="22"/>
    </row>
    <row r="16218" spans="37:40">
      <c r="AK16218" s="22"/>
      <c r="AL16218" s="22"/>
      <c r="AM16218" s="22"/>
      <c r="AN16218" s="22"/>
    </row>
    <row r="16219" spans="37:40">
      <c r="AK16219" s="22"/>
      <c r="AL16219" s="22"/>
      <c r="AM16219" s="22"/>
      <c r="AN16219" s="22"/>
    </row>
    <row r="16220" spans="37:40">
      <c r="AK16220" s="22"/>
      <c r="AL16220" s="22"/>
      <c r="AM16220" s="22"/>
      <c r="AN16220" s="22"/>
    </row>
    <row r="16221" spans="37:40">
      <c r="AK16221" s="22"/>
      <c r="AL16221" s="22"/>
      <c r="AM16221" s="22"/>
      <c r="AN16221" s="22"/>
    </row>
    <row r="16222" spans="37:40">
      <c r="AK16222" s="22"/>
      <c r="AL16222" s="22"/>
      <c r="AM16222" s="22"/>
      <c r="AN16222" s="22"/>
    </row>
    <row r="16223" spans="37:40">
      <c r="AK16223" s="22"/>
      <c r="AL16223" s="22"/>
      <c r="AM16223" s="22"/>
      <c r="AN16223" s="22"/>
    </row>
    <row r="16224" spans="37:40">
      <c r="AK16224" s="22"/>
      <c r="AL16224" s="22"/>
      <c r="AM16224" s="22"/>
      <c r="AN16224" s="22"/>
    </row>
    <row r="16225" spans="37:40">
      <c r="AK16225" s="22"/>
      <c r="AL16225" s="22"/>
      <c r="AM16225" s="22"/>
      <c r="AN16225" s="22"/>
    </row>
    <row r="16226" spans="37:40">
      <c r="AK16226" s="22"/>
      <c r="AL16226" s="22"/>
      <c r="AM16226" s="22"/>
      <c r="AN16226" s="22"/>
    </row>
    <row r="16227" spans="37:40">
      <c r="AK16227" s="22"/>
      <c r="AL16227" s="22"/>
      <c r="AM16227" s="22"/>
      <c r="AN16227" s="22"/>
    </row>
    <row r="16228" spans="37:40">
      <c r="AK16228" s="22"/>
      <c r="AL16228" s="22"/>
      <c r="AM16228" s="22"/>
      <c r="AN16228" s="22"/>
    </row>
    <row r="16229" spans="37:40">
      <c r="AK16229" s="22"/>
      <c r="AL16229" s="22"/>
      <c r="AM16229" s="22"/>
      <c r="AN16229" s="22"/>
    </row>
    <row r="16230" spans="37:40">
      <c r="AK16230" s="22"/>
      <c r="AL16230" s="22"/>
      <c r="AM16230" s="22"/>
      <c r="AN16230" s="22"/>
    </row>
    <row r="16231" spans="37:40">
      <c r="AK16231" s="22"/>
      <c r="AL16231" s="22"/>
      <c r="AM16231" s="22"/>
      <c r="AN16231" s="22"/>
    </row>
    <row r="16232" spans="37:40">
      <c r="AK16232" s="22"/>
      <c r="AL16232" s="22"/>
      <c r="AM16232" s="22"/>
      <c r="AN16232" s="22"/>
    </row>
    <row r="16233" spans="37:40">
      <c r="AK16233" s="22"/>
      <c r="AL16233" s="22"/>
      <c r="AM16233" s="22"/>
      <c r="AN16233" s="22"/>
    </row>
    <row r="16234" spans="37:40">
      <c r="AK16234" s="22"/>
      <c r="AL16234" s="22"/>
      <c r="AM16234" s="22"/>
      <c r="AN16234" s="22"/>
    </row>
    <row r="16235" spans="37:40">
      <c r="AK16235" s="22"/>
      <c r="AL16235" s="22"/>
      <c r="AM16235" s="22"/>
      <c r="AN16235" s="22"/>
    </row>
    <row r="16236" spans="37:40">
      <c r="AK16236" s="22"/>
      <c r="AL16236" s="22"/>
      <c r="AM16236" s="22"/>
      <c r="AN16236" s="22"/>
    </row>
    <row r="16237" spans="37:40">
      <c r="AK16237" s="22"/>
      <c r="AL16237" s="22"/>
      <c r="AM16237" s="22"/>
      <c r="AN16237" s="22"/>
    </row>
    <row r="16238" spans="37:40">
      <c r="AK16238" s="22"/>
      <c r="AL16238" s="22"/>
      <c r="AM16238" s="22"/>
      <c r="AN16238" s="22"/>
    </row>
    <row r="16239" spans="37:40">
      <c r="AK16239" s="22"/>
      <c r="AL16239" s="22"/>
      <c r="AM16239" s="22"/>
      <c r="AN16239" s="22"/>
    </row>
    <row r="16240" spans="37:40">
      <c r="AK16240" s="22"/>
      <c r="AL16240" s="22"/>
      <c r="AM16240" s="22"/>
      <c r="AN16240" s="22"/>
    </row>
    <row r="16241" spans="37:40">
      <c r="AK16241" s="22"/>
      <c r="AL16241" s="22"/>
      <c r="AM16241" s="22"/>
      <c r="AN16241" s="22"/>
    </row>
    <row r="16242" spans="37:40">
      <c r="AK16242" s="22"/>
      <c r="AL16242" s="22"/>
      <c r="AM16242" s="22"/>
      <c r="AN16242" s="22"/>
    </row>
    <row r="16243" spans="37:40">
      <c r="AK16243" s="22"/>
      <c r="AL16243" s="22"/>
      <c r="AM16243" s="22"/>
      <c r="AN16243" s="22"/>
    </row>
    <row r="16244" spans="37:40">
      <c r="AK16244" s="22"/>
      <c r="AL16244" s="22"/>
      <c r="AM16244" s="22"/>
      <c r="AN16244" s="22"/>
    </row>
    <row r="16245" spans="37:40">
      <c r="AK16245" s="22"/>
      <c r="AL16245" s="22"/>
      <c r="AM16245" s="22"/>
      <c r="AN16245" s="22"/>
    </row>
    <row r="16246" spans="37:40">
      <c r="AK16246" s="22"/>
      <c r="AL16246" s="22"/>
      <c r="AM16246" s="22"/>
      <c r="AN16246" s="22"/>
    </row>
    <row r="16247" spans="37:40">
      <c r="AK16247" s="22"/>
      <c r="AL16247" s="22"/>
      <c r="AM16247" s="22"/>
      <c r="AN16247" s="22"/>
    </row>
    <row r="16248" spans="37:40">
      <c r="AK16248" s="22"/>
      <c r="AL16248" s="22"/>
      <c r="AM16248" s="22"/>
      <c r="AN16248" s="22"/>
    </row>
    <row r="16249" spans="37:40">
      <c r="AK16249" s="22"/>
      <c r="AL16249" s="22"/>
      <c r="AM16249" s="22"/>
      <c r="AN16249" s="22"/>
    </row>
    <row r="16250" spans="37:40">
      <c r="AK16250" s="22"/>
      <c r="AL16250" s="22"/>
      <c r="AM16250" s="22"/>
      <c r="AN16250" s="22"/>
    </row>
    <row r="16251" spans="37:40">
      <c r="AK16251" s="22"/>
      <c r="AL16251" s="22"/>
      <c r="AM16251" s="22"/>
      <c r="AN16251" s="22"/>
    </row>
    <row r="16252" spans="37:40">
      <c r="AK16252" s="22"/>
      <c r="AL16252" s="22"/>
      <c r="AM16252" s="22"/>
      <c r="AN16252" s="22"/>
    </row>
    <row r="16253" spans="37:40">
      <c r="AK16253" s="22"/>
      <c r="AL16253" s="22"/>
      <c r="AM16253" s="22"/>
      <c r="AN16253" s="22"/>
    </row>
    <row r="16254" spans="37:40">
      <c r="AK16254" s="22"/>
      <c r="AL16254" s="22"/>
      <c r="AM16254" s="22"/>
      <c r="AN16254" s="22"/>
    </row>
    <row r="16255" spans="37:40">
      <c r="AK16255" s="22"/>
      <c r="AL16255" s="22"/>
      <c r="AM16255" s="22"/>
      <c r="AN16255" s="22"/>
    </row>
    <row r="16256" spans="37:40">
      <c r="AK16256" s="22"/>
      <c r="AL16256" s="22"/>
      <c r="AM16256" s="22"/>
      <c r="AN16256" s="22"/>
    </row>
    <row r="16257" spans="37:40">
      <c r="AK16257" s="22"/>
      <c r="AL16257" s="22"/>
      <c r="AM16257" s="22"/>
      <c r="AN16257" s="22"/>
    </row>
    <row r="16258" spans="37:40">
      <c r="AK16258" s="22"/>
      <c r="AL16258" s="22"/>
      <c r="AM16258" s="22"/>
      <c r="AN16258" s="22"/>
    </row>
    <row r="16259" spans="37:40">
      <c r="AK16259" s="22"/>
      <c r="AL16259" s="22"/>
      <c r="AM16259" s="22"/>
      <c r="AN16259" s="22"/>
    </row>
    <row r="16260" spans="37:40">
      <c r="AK16260" s="22"/>
      <c r="AL16260" s="22"/>
      <c r="AM16260" s="22"/>
      <c r="AN16260" s="22"/>
    </row>
    <row r="16261" spans="37:40">
      <c r="AK16261" s="22"/>
      <c r="AL16261" s="22"/>
      <c r="AM16261" s="22"/>
      <c r="AN16261" s="22"/>
    </row>
    <row r="16262" spans="37:40">
      <c r="AK16262" s="22"/>
      <c r="AL16262" s="22"/>
      <c r="AM16262" s="22"/>
      <c r="AN16262" s="22"/>
    </row>
    <row r="16263" spans="37:40">
      <c r="AK16263" s="22"/>
      <c r="AL16263" s="22"/>
      <c r="AM16263" s="22"/>
      <c r="AN16263" s="22"/>
    </row>
    <row r="16264" spans="37:40">
      <c r="AK16264" s="22"/>
      <c r="AL16264" s="22"/>
      <c r="AM16264" s="22"/>
      <c r="AN16264" s="22"/>
    </row>
    <row r="16265" spans="37:40">
      <c r="AK16265" s="22"/>
      <c r="AL16265" s="22"/>
      <c r="AM16265" s="22"/>
      <c r="AN16265" s="22"/>
    </row>
    <row r="16266" spans="37:40">
      <c r="AK16266" s="22"/>
      <c r="AL16266" s="22"/>
      <c r="AM16266" s="22"/>
      <c r="AN16266" s="22"/>
    </row>
    <row r="16267" spans="37:40">
      <c r="AK16267" s="22"/>
      <c r="AL16267" s="22"/>
      <c r="AM16267" s="22"/>
      <c r="AN16267" s="22"/>
    </row>
    <row r="16268" spans="37:40">
      <c r="AK16268" s="22"/>
      <c r="AL16268" s="22"/>
      <c r="AM16268" s="22"/>
      <c r="AN16268" s="22"/>
    </row>
    <row r="16269" spans="37:40">
      <c r="AK16269" s="22"/>
      <c r="AL16269" s="22"/>
      <c r="AM16269" s="22"/>
      <c r="AN16269" s="22"/>
    </row>
    <row r="16270" spans="37:40">
      <c r="AK16270" s="22"/>
      <c r="AL16270" s="22"/>
      <c r="AM16270" s="22"/>
      <c r="AN16270" s="22"/>
    </row>
    <row r="16271" spans="37:40">
      <c r="AK16271" s="22"/>
      <c r="AL16271" s="22"/>
      <c r="AM16271" s="22"/>
      <c r="AN16271" s="22"/>
    </row>
    <row r="16272" spans="37:40">
      <c r="AK16272" s="22"/>
      <c r="AL16272" s="22"/>
      <c r="AM16272" s="22"/>
      <c r="AN16272" s="22"/>
    </row>
    <row r="16273" spans="37:40">
      <c r="AK16273" s="22"/>
      <c r="AL16273" s="22"/>
      <c r="AM16273" s="22"/>
      <c r="AN16273" s="22"/>
    </row>
    <row r="16274" spans="37:40">
      <c r="AK16274" s="22"/>
      <c r="AL16274" s="22"/>
      <c r="AM16274" s="22"/>
      <c r="AN16274" s="22"/>
    </row>
    <row r="16275" spans="37:40">
      <c r="AK16275" s="22"/>
      <c r="AL16275" s="22"/>
      <c r="AM16275" s="22"/>
      <c r="AN16275" s="22"/>
    </row>
    <row r="16276" spans="37:40">
      <c r="AK16276" s="22"/>
      <c r="AL16276" s="22"/>
      <c r="AM16276" s="22"/>
      <c r="AN16276" s="22"/>
    </row>
    <row r="16277" spans="37:40">
      <c r="AK16277" s="22"/>
      <c r="AL16277" s="22"/>
      <c r="AM16277" s="22"/>
      <c r="AN16277" s="22"/>
    </row>
    <row r="16278" spans="37:40">
      <c r="AK16278" s="22"/>
      <c r="AL16278" s="22"/>
      <c r="AM16278" s="22"/>
      <c r="AN16278" s="22"/>
    </row>
    <row r="16279" spans="37:40">
      <c r="AK16279" s="22"/>
      <c r="AL16279" s="22"/>
      <c r="AM16279" s="22"/>
      <c r="AN16279" s="22"/>
    </row>
    <row r="16280" spans="37:40">
      <c r="AK16280" s="22"/>
      <c r="AL16280" s="22"/>
      <c r="AM16280" s="22"/>
      <c r="AN16280" s="22"/>
    </row>
    <row r="16281" spans="37:40">
      <c r="AK16281" s="22"/>
      <c r="AL16281" s="22"/>
      <c r="AM16281" s="22"/>
      <c r="AN16281" s="22"/>
    </row>
    <row r="16282" spans="37:40">
      <c r="AK16282" s="22"/>
      <c r="AL16282" s="22"/>
      <c r="AM16282" s="22"/>
      <c r="AN16282" s="22"/>
    </row>
    <row r="16283" spans="37:40">
      <c r="AK16283" s="22"/>
      <c r="AL16283" s="22"/>
      <c r="AM16283" s="22"/>
      <c r="AN16283" s="22"/>
    </row>
    <row r="16284" spans="37:40">
      <c r="AK16284" s="22"/>
      <c r="AL16284" s="22"/>
      <c r="AM16284" s="22"/>
      <c r="AN16284" s="22"/>
    </row>
    <row r="16285" spans="37:40">
      <c r="AK16285" s="22"/>
      <c r="AL16285" s="22"/>
      <c r="AM16285" s="22"/>
      <c r="AN16285" s="22"/>
    </row>
    <row r="16286" spans="37:40">
      <c r="AK16286" s="22"/>
      <c r="AL16286" s="22"/>
      <c r="AM16286" s="22"/>
      <c r="AN16286" s="22"/>
    </row>
    <row r="16287" spans="37:40">
      <c r="AK16287" s="22"/>
      <c r="AL16287" s="22"/>
      <c r="AM16287" s="22"/>
      <c r="AN16287" s="22"/>
    </row>
    <row r="16288" spans="37:40">
      <c r="AK16288" s="22"/>
      <c r="AL16288" s="22"/>
      <c r="AM16288" s="22"/>
      <c r="AN16288" s="22"/>
    </row>
    <row r="16289" spans="37:40">
      <c r="AK16289" s="22"/>
      <c r="AL16289" s="22"/>
      <c r="AM16289" s="22"/>
      <c r="AN16289" s="22"/>
    </row>
    <row r="16290" spans="37:40">
      <c r="AK16290" s="22"/>
      <c r="AL16290" s="22"/>
      <c r="AM16290" s="22"/>
      <c r="AN16290" s="22"/>
    </row>
    <row r="16291" spans="37:40">
      <c r="AK16291" s="22"/>
      <c r="AL16291" s="22"/>
      <c r="AM16291" s="22"/>
      <c r="AN16291" s="22"/>
    </row>
    <row r="16292" spans="37:40">
      <c r="AK16292" s="22"/>
      <c r="AL16292" s="22"/>
      <c r="AM16292" s="22"/>
      <c r="AN16292" s="22"/>
    </row>
    <row r="16293" spans="37:40">
      <c r="AK16293" s="22"/>
      <c r="AL16293" s="22"/>
      <c r="AM16293" s="22"/>
      <c r="AN16293" s="22"/>
    </row>
    <row r="16294" spans="37:40">
      <c r="AK16294" s="22"/>
      <c r="AL16294" s="22"/>
      <c r="AM16294" s="22"/>
      <c r="AN16294" s="22"/>
    </row>
    <row r="16295" spans="37:40">
      <c r="AK16295" s="22"/>
      <c r="AL16295" s="22"/>
      <c r="AM16295" s="22"/>
      <c r="AN16295" s="22"/>
    </row>
    <row r="16296" spans="37:40">
      <c r="AK16296" s="22"/>
      <c r="AL16296" s="22"/>
      <c r="AM16296" s="22"/>
      <c r="AN16296" s="22"/>
    </row>
    <row r="16297" spans="37:40">
      <c r="AK16297" s="22"/>
      <c r="AL16297" s="22"/>
      <c r="AM16297" s="22"/>
      <c r="AN16297" s="22"/>
    </row>
    <row r="16298" spans="37:40">
      <c r="AK16298" s="22"/>
      <c r="AL16298" s="22"/>
      <c r="AM16298" s="22"/>
      <c r="AN16298" s="22"/>
    </row>
    <row r="16299" spans="37:40">
      <c r="AK16299" s="22"/>
      <c r="AL16299" s="22"/>
      <c r="AM16299" s="22"/>
      <c r="AN16299" s="22"/>
    </row>
    <row r="16300" spans="37:40">
      <c r="AK16300" s="22"/>
      <c r="AL16300" s="22"/>
      <c r="AM16300" s="22"/>
      <c r="AN16300" s="22"/>
    </row>
    <row r="16301" spans="37:40">
      <c r="AK16301" s="22"/>
      <c r="AL16301" s="22"/>
      <c r="AM16301" s="22"/>
      <c r="AN16301" s="22"/>
    </row>
    <row r="16302" spans="37:40">
      <c r="AK16302" s="22"/>
      <c r="AL16302" s="22"/>
      <c r="AM16302" s="22"/>
      <c r="AN16302" s="22"/>
    </row>
    <row r="16303" spans="37:40">
      <c r="AK16303" s="22"/>
      <c r="AL16303" s="22"/>
      <c r="AM16303" s="22"/>
      <c r="AN16303" s="22"/>
    </row>
    <row r="16304" spans="37:40">
      <c r="AK16304" s="22"/>
      <c r="AL16304" s="22"/>
      <c r="AM16304" s="22"/>
      <c r="AN16304" s="22"/>
    </row>
    <row r="16305" spans="37:40">
      <c r="AK16305" s="22"/>
      <c r="AL16305" s="22"/>
      <c r="AM16305" s="22"/>
      <c r="AN16305" s="22"/>
    </row>
    <row r="16306" spans="37:40">
      <c r="AK16306" s="22"/>
      <c r="AL16306" s="22"/>
      <c r="AM16306" s="22"/>
      <c r="AN16306" s="22"/>
    </row>
    <row r="16307" spans="37:40">
      <c r="AK16307" s="22"/>
      <c r="AL16307" s="22"/>
      <c r="AM16307" s="22"/>
      <c r="AN16307" s="22"/>
    </row>
    <row r="16308" spans="37:40">
      <c r="AK16308" s="22"/>
      <c r="AL16308" s="22"/>
      <c r="AM16308" s="22"/>
      <c r="AN16308" s="22"/>
    </row>
    <row r="16309" spans="37:40">
      <c r="AK16309" s="22"/>
      <c r="AL16309" s="22"/>
      <c r="AM16309" s="22"/>
      <c r="AN16309" s="22"/>
    </row>
    <row r="16310" spans="37:40">
      <c r="AK16310" s="22"/>
      <c r="AL16310" s="22"/>
      <c r="AM16310" s="22"/>
      <c r="AN16310" s="22"/>
    </row>
    <row r="16311" spans="37:40">
      <c r="AK16311" s="22"/>
      <c r="AL16311" s="22"/>
      <c r="AM16311" s="22"/>
      <c r="AN16311" s="22"/>
    </row>
    <row r="16312" spans="37:40">
      <c r="AK16312" s="22"/>
      <c r="AL16312" s="22"/>
      <c r="AM16312" s="22"/>
      <c r="AN16312" s="22"/>
    </row>
    <row r="16313" spans="37:40">
      <c r="AK16313" s="22"/>
      <c r="AL16313" s="22"/>
      <c r="AM16313" s="22"/>
      <c r="AN16313" s="22"/>
    </row>
    <row r="16314" spans="37:40">
      <c r="AK16314" s="22"/>
      <c r="AL16314" s="22"/>
      <c r="AM16314" s="22"/>
      <c r="AN16314" s="22"/>
    </row>
    <row r="16315" spans="37:40">
      <c r="AK16315" s="22"/>
      <c r="AL16315" s="22"/>
      <c r="AM16315" s="22"/>
      <c r="AN16315" s="22"/>
    </row>
    <row r="16316" spans="37:40">
      <c r="AK16316" s="22"/>
      <c r="AL16316" s="22"/>
      <c r="AM16316" s="22"/>
      <c r="AN16316" s="22"/>
    </row>
    <row r="16317" spans="37:40">
      <c r="AK16317" s="22"/>
      <c r="AL16317" s="22"/>
      <c r="AM16317" s="22"/>
      <c r="AN16317" s="22"/>
    </row>
    <row r="16318" spans="37:40">
      <c r="AK16318" s="22"/>
      <c r="AL16318" s="22"/>
      <c r="AM16318" s="22"/>
      <c r="AN16318" s="22"/>
    </row>
    <row r="16319" spans="37:40">
      <c r="AK16319" s="22"/>
      <c r="AL16319" s="22"/>
      <c r="AM16319" s="22"/>
      <c r="AN16319" s="22"/>
    </row>
    <row r="16320" spans="37:40">
      <c r="AK16320" s="22"/>
      <c r="AL16320" s="22"/>
      <c r="AM16320" s="22"/>
      <c r="AN16320" s="22"/>
    </row>
    <row r="16321" spans="37:40">
      <c r="AK16321" s="22"/>
      <c r="AL16321" s="22"/>
      <c r="AM16321" s="22"/>
      <c r="AN16321" s="22"/>
    </row>
    <row r="16322" spans="37:40">
      <c r="AK16322" s="22"/>
      <c r="AL16322" s="22"/>
      <c r="AM16322" s="22"/>
      <c r="AN16322" s="22"/>
    </row>
    <row r="16323" spans="37:40">
      <c r="AK16323" s="22"/>
      <c r="AL16323" s="22"/>
      <c r="AM16323" s="22"/>
      <c r="AN16323" s="22"/>
    </row>
    <row r="16324" spans="37:40">
      <c r="AK16324" s="22"/>
      <c r="AL16324" s="22"/>
      <c r="AM16324" s="22"/>
      <c r="AN16324" s="22"/>
    </row>
    <row r="16325" spans="37:40">
      <c r="AK16325" s="22"/>
      <c r="AL16325" s="22"/>
      <c r="AM16325" s="22"/>
      <c r="AN16325" s="22"/>
    </row>
    <row r="16326" spans="37:40">
      <c r="AK16326" s="22"/>
      <c r="AL16326" s="22"/>
      <c r="AM16326" s="22"/>
      <c r="AN16326" s="22"/>
    </row>
    <row r="16327" spans="37:40">
      <c r="AK16327" s="22"/>
      <c r="AL16327" s="22"/>
      <c r="AM16327" s="22"/>
      <c r="AN16327" s="22"/>
    </row>
    <row r="16328" spans="37:40">
      <c r="AK16328" s="22"/>
      <c r="AL16328" s="22"/>
      <c r="AM16328" s="22"/>
      <c r="AN16328" s="22"/>
    </row>
    <row r="16329" spans="37:40">
      <c r="AK16329" s="22"/>
      <c r="AL16329" s="22"/>
      <c r="AM16329" s="22"/>
      <c r="AN16329" s="22"/>
    </row>
    <row r="16330" spans="37:40">
      <c r="AK16330" s="22"/>
      <c r="AL16330" s="22"/>
      <c r="AM16330" s="22"/>
      <c r="AN16330" s="22"/>
    </row>
    <row r="16331" spans="37:40">
      <c r="AK16331" s="22"/>
      <c r="AL16331" s="22"/>
      <c r="AM16331" s="22"/>
      <c r="AN16331" s="22"/>
    </row>
    <row r="16332" spans="37:40">
      <c r="AK16332" s="22"/>
      <c r="AL16332" s="22"/>
      <c r="AM16332" s="22"/>
      <c r="AN16332" s="22"/>
    </row>
    <row r="16333" spans="37:40">
      <c r="AK16333" s="22"/>
      <c r="AL16333" s="22"/>
      <c r="AM16333" s="22"/>
      <c r="AN16333" s="22"/>
    </row>
    <row r="16334" spans="37:40">
      <c r="AK16334" s="22"/>
      <c r="AL16334" s="22"/>
      <c r="AM16334" s="22"/>
      <c r="AN16334" s="22"/>
    </row>
    <row r="16335" spans="37:40">
      <c r="AK16335" s="22"/>
      <c r="AL16335" s="22"/>
      <c r="AM16335" s="22"/>
      <c r="AN16335" s="22"/>
    </row>
    <row r="16336" spans="37:40">
      <c r="AK16336" s="22"/>
      <c r="AL16336" s="22"/>
      <c r="AM16336" s="22"/>
      <c r="AN16336" s="22"/>
    </row>
    <row r="16337" spans="37:40">
      <c r="AK16337" s="22"/>
      <c r="AL16337" s="22"/>
      <c r="AM16337" s="22"/>
      <c r="AN16337" s="22"/>
    </row>
    <row r="16338" spans="37:40">
      <c r="AK16338" s="22"/>
      <c r="AL16338" s="22"/>
      <c r="AM16338" s="22"/>
      <c r="AN16338" s="22"/>
    </row>
    <row r="16339" spans="37:40">
      <c r="AK16339" s="22"/>
      <c r="AL16339" s="22"/>
      <c r="AM16339" s="22"/>
      <c r="AN16339" s="22"/>
    </row>
    <row r="16340" spans="37:40">
      <c r="AK16340" s="22"/>
      <c r="AL16340" s="22"/>
      <c r="AM16340" s="22"/>
      <c r="AN16340" s="22"/>
    </row>
    <row r="16341" spans="37:40">
      <c r="AK16341" s="22"/>
      <c r="AL16341" s="22"/>
      <c r="AM16341" s="22"/>
      <c r="AN16341" s="22"/>
    </row>
    <row r="16342" spans="37:40">
      <c r="AK16342" s="22"/>
      <c r="AL16342" s="22"/>
      <c r="AM16342" s="22"/>
      <c r="AN16342" s="22"/>
    </row>
    <row r="16343" spans="37:40">
      <c r="AK16343" s="22"/>
      <c r="AL16343" s="22"/>
      <c r="AM16343" s="22"/>
      <c r="AN16343" s="22"/>
    </row>
    <row r="16344" spans="37:40">
      <c r="AK16344" s="22"/>
      <c r="AL16344" s="22"/>
      <c r="AM16344" s="22"/>
      <c r="AN16344" s="22"/>
    </row>
    <row r="16345" spans="37:40">
      <c r="AK16345" s="22"/>
      <c r="AL16345" s="22"/>
      <c r="AM16345" s="22"/>
      <c r="AN16345" s="22"/>
    </row>
    <row r="16346" spans="37:40">
      <c r="AK16346" s="22"/>
      <c r="AL16346" s="22"/>
      <c r="AM16346" s="22"/>
      <c r="AN16346" s="22"/>
    </row>
    <row r="16347" spans="37:40">
      <c r="AK16347" s="22"/>
      <c r="AL16347" s="22"/>
      <c r="AM16347" s="22"/>
      <c r="AN16347" s="22"/>
    </row>
    <row r="16348" spans="37:40">
      <c r="AK16348" s="22"/>
      <c r="AL16348" s="22"/>
      <c r="AM16348" s="22"/>
      <c r="AN16348" s="22"/>
    </row>
    <row r="16349" spans="37:40">
      <c r="AK16349" s="22"/>
      <c r="AL16349" s="22"/>
      <c r="AM16349" s="22"/>
      <c r="AN16349" s="22"/>
    </row>
    <row r="16350" spans="37:40">
      <c r="AK16350" s="22"/>
      <c r="AL16350" s="22"/>
      <c r="AM16350" s="22"/>
      <c r="AN16350" s="22"/>
    </row>
    <row r="16351" spans="37:40">
      <c r="AK16351" s="22"/>
      <c r="AL16351" s="22"/>
      <c r="AM16351" s="22"/>
      <c r="AN16351" s="22"/>
    </row>
    <row r="16352" spans="37:40">
      <c r="AK16352" s="22"/>
      <c r="AL16352" s="22"/>
      <c r="AM16352" s="22"/>
      <c r="AN16352" s="22"/>
    </row>
    <row r="16353" spans="37:40">
      <c r="AK16353" s="22"/>
      <c r="AL16353" s="22"/>
      <c r="AM16353" s="22"/>
      <c r="AN16353" s="22"/>
    </row>
    <row r="16354" spans="37:40">
      <c r="AK16354" s="22"/>
      <c r="AL16354" s="22"/>
      <c r="AM16354" s="22"/>
      <c r="AN16354" s="22"/>
    </row>
    <row r="16355" spans="37:40">
      <c r="AK16355" s="22"/>
      <c r="AL16355" s="22"/>
      <c r="AM16355" s="22"/>
      <c r="AN16355" s="22"/>
    </row>
    <row r="16356" spans="37:40">
      <c r="AK16356" s="22"/>
      <c r="AL16356" s="22"/>
      <c r="AM16356" s="22"/>
      <c r="AN16356" s="22"/>
    </row>
    <row r="16357" spans="37:40">
      <c r="AK16357" s="22"/>
      <c r="AL16357" s="22"/>
      <c r="AM16357" s="22"/>
      <c r="AN16357" s="22"/>
    </row>
    <row r="16358" spans="37:40">
      <c r="AK16358" s="22"/>
      <c r="AL16358" s="22"/>
      <c r="AM16358" s="22"/>
      <c r="AN16358" s="22"/>
    </row>
    <row r="16359" spans="37:40">
      <c r="AK16359" s="22"/>
      <c r="AL16359" s="22"/>
      <c r="AM16359" s="22"/>
      <c r="AN16359" s="22"/>
    </row>
    <row r="16360" spans="37:40">
      <c r="AK16360" s="22"/>
      <c r="AL16360" s="22"/>
      <c r="AM16360" s="22"/>
      <c r="AN16360" s="22"/>
    </row>
    <row r="16361" spans="37:40">
      <c r="AK16361" s="22"/>
      <c r="AL16361" s="22"/>
      <c r="AM16361" s="22"/>
      <c r="AN16361" s="22"/>
    </row>
    <row r="16362" spans="37:40">
      <c r="AK16362" s="22"/>
      <c r="AL16362" s="22"/>
      <c r="AM16362" s="22"/>
      <c r="AN16362" s="22"/>
    </row>
    <row r="16363" spans="37:40">
      <c r="AK16363" s="22"/>
      <c r="AL16363" s="22"/>
      <c r="AM16363" s="22"/>
      <c r="AN16363" s="22"/>
    </row>
    <row r="16364" spans="37:40">
      <c r="AK16364" s="22"/>
      <c r="AL16364" s="22"/>
      <c r="AM16364" s="22"/>
      <c r="AN16364" s="22"/>
    </row>
    <row r="16365" spans="37:40">
      <c r="AK16365" s="22"/>
      <c r="AL16365" s="22"/>
      <c r="AM16365" s="22"/>
      <c r="AN16365" s="22"/>
    </row>
    <row r="16366" spans="37:40">
      <c r="AK16366" s="22"/>
      <c r="AL16366" s="22"/>
      <c r="AM16366" s="22"/>
      <c r="AN16366" s="22"/>
    </row>
    <row r="16367" spans="37:40">
      <c r="AK16367" s="22"/>
      <c r="AL16367" s="22"/>
      <c r="AM16367" s="22"/>
      <c r="AN16367" s="22"/>
    </row>
    <row r="16368" spans="37:40">
      <c r="AK16368" s="22"/>
      <c r="AL16368" s="22"/>
      <c r="AM16368" s="22"/>
      <c r="AN16368" s="22"/>
    </row>
    <row r="16369" spans="37:40">
      <c r="AK16369" s="22"/>
      <c r="AL16369" s="22"/>
      <c r="AM16369" s="22"/>
      <c r="AN16369" s="22"/>
    </row>
    <row r="16370" spans="37:40">
      <c r="AK16370" s="22"/>
      <c r="AL16370" s="22"/>
      <c r="AM16370" s="22"/>
      <c r="AN16370" s="22"/>
    </row>
    <row r="16371" spans="37:40">
      <c r="AK16371" s="22"/>
      <c r="AL16371" s="22"/>
      <c r="AM16371" s="22"/>
      <c r="AN16371" s="22"/>
    </row>
    <row r="16372" spans="37:40">
      <c r="AK16372" s="22"/>
      <c r="AL16372" s="22"/>
      <c r="AM16372" s="22"/>
      <c r="AN16372" s="22"/>
    </row>
    <row r="16373" spans="37:40">
      <c r="AK16373" s="22"/>
      <c r="AL16373" s="22"/>
      <c r="AM16373" s="22"/>
      <c r="AN16373" s="22"/>
    </row>
    <row r="16374" spans="37:40">
      <c r="AK16374" s="22"/>
      <c r="AL16374" s="22"/>
      <c r="AM16374" s="22"/>
      <c r="AN16374" s="22"/>
    </row>
    <row r="16375" spans="37:40">
      <c r="AK16375" s="22"/>
      <c r="AL16375" s="22"/>
      <c r="AM16375" s="22"/>
      <c r="AN16375" s="22"/>
    </row>
    <row r="16376" spans="37:40">
      <c r="AK16376" s="22"/>
      <c r="AL16376" s="22"/>
      <c r="AM16376" s="22"/>
      <c r="AN16376" s="22"/>
    </row>
    <row r="16377" spans="37:40">
      <c r="AK16377" s="22"/>
      <c r="AL16377" s="22"/>
      <c r="AM16377" s="22"/>
      <c r="AN16377" s="22"/>
    </row>
    <row r="16378" spans="37:40">
      <c r="AK16378" s="22"/>
      <c r="AL16378" s="22"/>
      <c r="AM16378" s="22"/>
      <c r="AN16378" s="22"/>
    </row>
    <row r="16379" spans="37:40">
      <c r="AK16379" s="22"/>
      <c r="AL16379" s="22"/>
      <c r="AM16379" s="22"/>
      <c r="AN16379" s="22"/>
    </row>
    <row r="16380" spans="37:40">
      <c r="AK16380" s="22"/>
      <c r="AL16380" s="22"/>
      <c r="AM16380" s="22"/>
      <c r="AN16380" s="22"/>
    </row>
    <row r="16381" spans="37:40">
      <c r="AK16381" s="22"/>
      <c r="AL16381" s="22"/>
      <c r="AM16381" s="22"/>
      <c r="AN16381" s="22"/>
    </row>
    <row r="16382" spans="37:40">
      <c r="AK16382" s="22"/>
      <c r="AL16382" s="22"/>
      <c r="AM16382" s="22"/>
      <c r="AN16382" s="22"/>
    </row>
    <row r="16383" spans="37:40">
      <c r="AK16383" s="22"/>
      <c r="AL16383" s="22"/>
      <c r="AM16383" s="22"/>
      <c r="AN16383" s="22"/>
    </row>
    <row r="16384" spans="37:40">
      <c r="AK16384" s="22"/>
      <c r="AL16384" s="22"/>
      <c r="AM16384" s="22"/>
      <c r="AN16384" s="22"/>
    </row>
    <row r="16385" spans="37:40">
      <c r="AK16385" s="22"/>
      <c r="AL16385" s="22"/>
      <c r="AM16385" s="22"/>
      <c r="AN16385" s="22"/>
    </row>
    <row r="16386" spans="37:40">
      <c r="AK16386" s="22"/>
      <c r="AL16386" s="22"/>
      <c r="AM16386" s="22"/>
      <c r="AN16386" s="22"/>
    </row>
    <row r="16387" spans="37:40">
      <c r="AK16387" s="22"/>
      <c r="AL16387" s="22"/>
      <c r="AM16387" s="22"/>
      <c r="AN16387" s="22"/>
    </row>
    <row r="16388" spans="37:40">
      <c r="AK16388" s="22"/>
      <c r="AL16388" s="22"/>
      <c r="AM16388" s="22"/>
      <c r="AN16388" s="22"/>
    </row>
    <row r="16389" spans="37:40">
      <c r="AK16389" s="22"/>
      <c r="AL16389" s="22"/>
      <c r="AM16389" s="22"/>
      <c r="AN16389" s="22"/>
    </row>
    <row r="16390" spans="37:40">
      <c r="AK16390" s="22"/>
      <c r="AL16390" s="22"/>
      <c r="AM16390" s="22"/>
      <c r="AN16390" s="22"/>
    </row>
    <row r="16391" spans="37:40">
      <c r="AK16391" s="22"/>
      <c r="AL16391" s="22"/>
      <c r="AM16391" s="22"/>
      <c r="AN16391" s="22"/>
    </row>
    <row r="16392" spans="37:40">
      <c r="AK16392" s="22"/>
      <c r="AL16392" s="22"/>
      <c r="AM16392" s="22"/>
      <c r="AN16392" s="22"/>
    </row>
    <row r="16393" spans="37:40">
      <c r="AK16393" s="22"/>
      <c r="AL16393" s="22"/>
      <c r="AM16393" s="22"/>
      <c r="AN16393" s="22"/>
    </row>
    <row r="16394" spans="37:40">
      <c r="AK16394" s="22"/>
      <c r="AL16394" s="22"/>
      <c r="AM16394" s="22"/>
      <c r="AN16394" s="22"/>
    </row>
    <row r="16395" spans="37:40">
      <c r="AK16395" s="22"/>
      <c r="AL16395" s="22"/>
      <c r="AM16395" s="22"/>
      <c r="AN16395" s="22"/>
    </row>
    <row r="16396" spans="37:40">
      <c r="AK16396" s="22"/>
      <c r="AL16396" s="22"/>
      <c r="AM16396" s="22"/>
      <c r="AN16396" s="22"/>
    </row>
    <row r="16397" spans="37:40">
      <c r="AK16397" s="22"/>
      <c r="AL16397" s="22"/>
      <c r="AM16397" s="22"/>
      <c r="AN16397" s="22"/>
    </row>
    <row r="16398" spans="37:40">
      <c r="AK16398" s="22"/>
      <c r="AL16398" s="22"/>
      <c r="AM16398" s="22"/>
      <c r="AN16398" s="22"/>
    </row>
    <row r="16399" spans="37:40">
      <c r="AK16399" s="22"/>
      <c r="AL16399" s="22"/>
      <c r="AM16399" s="22"/>
      <c r="AN16399" s="22"/>
    </row>
    <row r="16400" spans="37:40">
      <c r="AK16400" s="22"/>
      <c r="AL16400" s="22"/>
      <c r="AM16400" s="22"/>
      <c r="AN16400" s="22"/>
    </row>
    <row r="16401" spans="37:40">
      <c r="AK16401" s="22"/>
      <c r="AL16401" s="22"/>
      <c r="AM16401" s="22"/>
      <c r="AN16401" s="22"/>
    </row>
    <row r="16402" spans="37:40">
      <c r="AK16402" s="22"/>
      <c r="AL16402" s="22"/>
      <c r="AM16402" s="22"/>
      <c r="AN16402" s="22"/>
    </row>
    <row r="16403" spans="37:40">
      <c r="AK16403" s="22"/>
      <c r="AL16403" s="22"/>
      <c r="AM16403" s="22"/>
      <c r="AN16403" s="22"/>
    </row>
    <row r="16404" spans="37:40">
      <c r="AK16404" s="22"/>
      <c r="AL16404" s="22"/>
      <c r="AM16404" s="22"/>
      <c r="AN16404" s="22"/>
    </row>
    <row r="16405" spans="37:40">
      <c r="AK16405" s="22"/>
      <c r="AL16405" s="22"/>
      <c r="AM16405" s="22"/>
      <c r="AN16405" s="22"/>
    </row>
    <row r="16406" spans="37:40">
      <c r="AK16406" s="22"/>
      <c r="AL16406" s="22"/>
      <c r="AM16406" s="22"/>
      <c r="AN16406" s="22"/>
    </row>
    <row r="16407" spans="37:40">
      <c r="AK16407" s="22"/>
      <c r="AL16407" s="22"/>
      <c r="AM16407" s="22"/>
      <c r="AN16407" s="22"/>
    </row>
    <row r="16408" spans="37:40">
      <c r="AK16408" s="22"/>
      <c r="AL16408" s="22"/>
      <c r="AM16408" s="22"/>
      <c r="AN16408" s="22"/>
    </row>
    <row r="16409" spans="37:40">
      <c r="AK16409" s="22"/>
      <c r="AL16409" s="22"/>
      <c r="AM16409" s="22"/>
      <c r="AN16409" s="22"/>
    </row>
    <row r="16410" spans="37:40">
      <c r="AK16410" s="22"/>
      <c r="AL16410" s="22"/>
      <c r="AM16410" s="22"/>
      <c r="AN16410" s="22"/>
    </row>
    <row r="16411" spans="37:40">
      <c r="AK16411" s="22"/>
      <c r="AL16411" s="22"/>
      <c r="AM16411" s="22"/>
      <c r="AN16411" s="22"/>
    </row>
    <row r="16412" spans="37:40">
      <c r="AK16412" s="22"/>
      <c r="AL16412" s="22"/>
      <c r="AM16412" s="22"/>
      <c r="AN16412" s="22"/>
    </row>
    <row r="16413" spans="37:40">
      <c r="AK16413" s="22"/>
      <c r="AL16413" s="22"/>
      <c r="AM16413" s="22"/>
      <c r="AN16413" s="22"/>
    </row>
    <row r="16414" spans="37:40">
      <c r="AK16414" s="22"/>
      <c r="AL16414" s="22"/>
      <c r="AM16414" s="22"/>
      <c r="AN16414" s="22"/>
    </row>
    <row r="16415" spans="37:40">
      <c r="AK16415" s="22"/>
      <c r="AL16415" s="22"/>
      <c r="AM16415" s="22"/>
      <c r="AN16415" s="22"/>
    </row>
    <row r="16416" spans="37:40">
      <c r="AK16416" s="22"/>
      <c r="AL16416" s="22"/>
      <c r="AM16416" s="22"/>
      <c r="AN16416" s="22"/>
    </row>
    <row r="16417" spans="37:40">
      <c r="AK16417" s="22"/>
      <c r="AL16417" s="22"/>
      <c r="AM16417" s="22"/>
      <c r="AN16417" s="22"/>
    </row>
    <row r="16418" spans="37:40">
      <c r="AK16418" s="22"/>
      <c r="AL16418" s="22"/>
      <c r="AM16418" s="22"/>
      <c r="AN16418" s="22"/>
    </row>
    <row r="16419" spans="37:40">
      <c r="AK16419" s="22"/>
      <c r="AL16419" s="22"/>
      <c r="AM16419" s="22"/>
      <c r="AN16419" s="22"/>
    </row>
    <row r="16420" spans="37:40">
      <c r="AK16420" s="22"/>
      <c r="AL16420" s="22"/>
      <c r="AM16420" s="22"/>
      <c r="AN16420" s="22"/>
    </row>
    <row r="16421" spans="37:40">
      <c r="AK16421" s="22"/>
      <c r="AL16421" s="22"/>
      <c r="AM16421" s="22"/>
      <c r="AN16421" s="22"/>
    </row>
    <row r="16422" spans="37:40">
      <c r="AK16422" s="22"/>
      <c r="AL16422" s="22"/>
      <c r="AM16422" s="22"/>
      <c r="AN16422" s="22"/>
    </row>
    <row r="16423" spans="37:40">
      <c r="AK16423" s="22"/>
      <c r="AL16423" s="22"/>
      <c r="AM16423" s="22"/>
      <c r="AN16423" s="22"/>
    </row>
    <row r="16424" spans="37:40">
      <c r="AK16424" s="22"/>
      <c r="AL16424" s="22"/>
      <c r="AM16424" s="22"/>
      <c r="AN16424" s="22"/>
    </row>
    <row r="16425" spans="37:40">
      <c r="AK16425" s="22"/>
      <c r="AL16425" s="22"/>
      <c r="AM16425" s="22"/>
      <c r="AN16425" s="22"/>
    </row>
    <row r="16426" spans="37:40">
      <c r="AK16426" s="22"/>
      <c r="AL16426" s="22"/>
      <c r="AM16426" s="22"/>
      <c r="AN16426" s="22"/>
    </row>
    <row r="16427" spans="37:40">
      <c r="AK16427" s="22"/>
      <c r="AL16427" s="22"/>
      <c r="AM16427" s="22"/>
      <c r="AN16427" s="22"/>
    </row>
    <row r="16428" spans="37:40">
      <c r="AK16428" s="22"/>
      <c r="AL16428" s="22"/>
      <c r="AM16428" s="22"/>
      <c r="AN16428" s="22"/>
    </row>
    <row r="16429" spans="37:40">
      <c r="AK16429" s="22"/>
      <c r="AL16429" s="22"/>
      <c r="AM16429" s="22"/>
      <c r="AN16429" s="22"/>
    </row>
    <row r="16430" spans="37:40">
      <c r="AK16430" s="22"/>
      <c r="AL16430" s="22"/>
      <c r="AM16430" s="22"/>
      <c r="AN16430" s="22"/>
    </row>
    <row r="16431" spans="37:40">
      <c r="AK16431" s="22"/>
      <c r="AL16431" s="22"/>
      <c r="AM16431" s="22"/>
      <c r="AN16431" s="22"/>
    </row>
    <row r="16432" spans="37:40">
      <c r="AK16432" s="22"/>
      <c r="AL16432" s="22"/>
      <c r="AM16432" s="22"/>
      <c r="AN16432" s="22"/>
    </row>
    <row r="16433" spans="37:40">
      <c r="AK16433" s="22"/>
      <c r="AL16433" s="22"/>
      <c r="AM16433" s="22"/>
      <c r="AN16433" s="22"/>
    </row>
    <row r="16434" spans="37:40">
      <c r="AK16434" s="22"/>
      <c r="AL16434" s="22"/>
      <c r="AM16434" s="22"/>
      <c r="AN16434" s="22"/>
    </row>
    <row r="16435" spans="37:40">
      <c r="AK16435" s="22"/>
      <c r="AL16435" s="22"/>
      <c r="AM16435" s="22"/>
      <c r="AN16435" s="22"/>
    </row>
    <row r="16436" spans="37:40">
      <c r="AK16436" s="22"/>
      <c r="AL16436" s="22"/>
      <c r="AM16436" s="22"/>
      <c r="AN16436" s="22"/>
    </row>
    <row r="16437" spans="37:40">
      <c r="AK16437" s="22"/>
      <c r="AL16437" s="22"/>
      <c r="AM16437" s="22"/>
      <c r="AN16437" s="22"/>
    </row>
    <row r="16438" spans="37:40">
      <c r="AK16438" s="22"/>
      <c r="AL16438" s="22"/>
      <c r="AM16438" s="22"/>
      <c r="AN16438" s="22"/>
    </row>
    <row r="16439" spans="37:40">
      <c r="AK16439" s="22"/>
      <c r="AL16439" s="22"/>
      <c r="AM16439" s="22"/>
      <c r="AN16439" s="22"/>
    </row>
    <row r="16440" spans="37:40">
      <c r="AK16440" s="22"/>
      <c r="AL16440" s="22"/>
      <c r="AM16440" s="22"/>
      <c r="AN16440" s="22"/>
    </row>
    <row r="16441" spans="37:40">
      <c r="AK16441" s="22"/>
      <c r="AL16441" s="22"/>
      <c r="AM16441" s="22"/>
      <c r="AN16441" s="22"/>
    </row>
    <row r="16442" spans="37:40">
      <c r="AK16442" s="22"/>
      <c r="AL16442" s="22"/>
      <c r="AM16442" s="22"/>
      <c r="AN16442" s="22"/>
    </row>
    <row r="16443" spans="37:40">
      <c r="AK16443" s="22"/>
      <c r="AL16443" s="22"/>
      <c r="AM16443" s="22"/>
      <c r="AN16443" s="22"/>
    </row>
    <row r="16444" spans="37:40">
      <c r="AK16444" s="22"/>
      <c r="AL16444" s="22"/>
      <c r="AM16444" s="22"/>
      <c r="AN16444" s="22"/>
    </row>
    <row r="16445" spans="37:40">
      <c r="AK16445" s="22"/>
      <c r="AL16445" s="22"/>
      <c r="AM16445" s="22"/>
      <c r="AN16445" s="22"/>
    </row>
    <row r="16446" spans="37:40">
      <c r="AK16446" s="22"/>
      <c r="AL16446" s="22"/>
      <c r="AM16446" s="22"/>
      <c r="AN16446" s="22"/>
    </row>
    <row r="16447" spans="37:40">
      <c r="AK16447" s="22"/>
      <c r="AL16447" s="22"/>
      <c r="AM16447" s="22"/>
      <c r="AN16447" s="22"/>
    </row>
    <row r="16448" spans="37:40">
      <c r="AK16448" s="22"/>
      <c r="AL16448" s="22"/>
      <c r="AM16448" s="22"/>
      <c r="AN16448" s="22"/>
    </row>
    <row r="16449" spans="37:40">
      <c r="AK16449" s="22"/>
      <c r="AL16449" s="22"/>
      <c r="AM16449" s="22"/>
      <c r="AN16449" s="22"/>
    </row>
    <row r="16450" spans="37:40">
      <c r="AK16450" s="22"/>
      <c r="AL16450" s="22"/>
      <c r="AM16450" s="22"/>
      <c r="AN16450" s="22"/>
    </row>
    <row r="16451" spans="37:40">
      <c r="AK16451" s="22"/>
      <c r="AL16451" s="22"/>
      <c r="AM16451" s="22"/>
      <c r="AN16451" s="22"/>
    </row>
    <row r="16452" spans="37:40">
      <c r="AK16452" s="22"/>
      <c r="AL16452" s="22"/>
      <c r="AM16452" s="22"/>
      <c r="AN16452" s="22"/>
    </row>
    <row r="16453" spans="37:40">
      <c r="AK16453" s="22"/>
      <c r="AL16453" s="22"/>
      <c r="AM16453" s="22"/>
      <c r="AN16453" s="22"/>
    </row>
    <row r="16454" spans="37:40">
      <c r="AK16454" s="22"/>
      <c r="AL16454" s="22"/>
      <c r="AM16454" s="22"/>
      <c r="AN16454" s="22"/>
    </row>
    <row r="16455" spans="37:40">
      <c r="AK16455" s="22"/>
      <c r="AL16455" s="22"/>
      <c r="AM16455" s="22"/>
      <c r="AN16455" s="22"/>
    </row>
    <row r="16456" spans="37:40">
      <c r="AK16456" s="22"/>
      <c r="AL16456" s="22"/>
      <c r="AM16456" s="22"/>
      <c r="AN16456" s="22"/>
    </row>
    <row r="16457" spans="37:40">
      <c r="AK16457" s="22"/>
      <c r="AL16457" s="22"/>
      <c r="AM16457" s="22"/>
      <c r="AN16457" s="22"/>
    </row>
    <row r="16458" spans="37:40">
      <c r="AK16458" s="22"/>
      <c r="AL16458" s="22"/>
      <c r="AM16458" s="22"/>
      <c r="AN16458" s="22"/>
    </row>
    <row r="16459" spans="37:40">
      <c r="AK16459" s="22"/>
      <c r="AL16459" s="22"/>
      <c r="AM16459" s="22"/>
      <c r="AN16459" s="22"/>
    </row>
    <row r="16460" spans="37:40">
      <c r="AK16460" s="22"/>
      <c r="AL16460" s="22"/>
      <c r="AM16460" s="22"/>
      <c r="AN16460" s="22"/>
    </row>
    <row r="16461" spans="37:40">
      <c r="AK16461" s="22"/>
      <c r="AL16461" s="22"/>
      <c r="AM16461" s="22"/>
      <c r="AN16461" s="22"/>
    </row>
    <row r="16462" spans="37:40">
      <c r="AK16462" s="22"/>
      <c r="AL16462" s="22"/>
      <c r="AM16462" s="22"/>
      <c r="AN16462" s="22"/>
    </row>
    <row r="16463" spans="37:40">
      <c r="AK16463" s="22"/>
      <c r="AL16463" s="22"/>
      <c r="AM16463" s="22"/>
      <c r="AN16463" s="22"/>
    </row>
    <row r="16464" spans="37:40">
      <c r="AK16464" s="22"/>
      <c r="AL16464" s="22"/>
      <c r="AM16464" s="22"/>
      <c r="AN16464" s="22"/>
    </row>
    <row r="16465" spans="37:40">
      <c r="AK16465" s="22"/>
      <c r="AL16465" s="22"/>
      <c r="AM16465" s="22"/>
      <c r="AN16465" s="22"/>
    </row>
    <row r="16466" spans="37:40">
      <c r="AK16466" s="22"/>
      <c r="AL16466" s="22"/>
      <c r="AM16466" s="22"/>
      <c r="AN16466" s="22"/>
    </row>
    <row r="16467" spans="37:40">
      <c r="AK16467" s="22"/>
      <c r="AL16467" s="22"/>
      <c r="AM16467" s="22"/>
      <c r="AN16467" s="22"/>
    </row>
    <row r="16468" spans="37:40">
      <c r="AK16468" s="22"/>
      <c r="AL16468" s="22"/>
      <c r="AM16468" s="22"/>
      <c r="AN16468" s="22"/>
    </row>
    <row r="16469" spans="37:40">
      <c r="AK16469" s="22"/>
      <c r="AL16469" s="22"/>
      <c r="AM16469" s="22"/>
      <c r="AN16469" s="22"/>
    </row>
    <row r="16470" spans="37:40">
      <c r="AK16470" s="22"/>
      <c r="AL16470" s="22"/>
      <c r="AM16470" s="22"/>
      <c r="AN16470" s="22"/>
    </row>
    <row r="16471" spans="37:40">
      <c r="AK16471" s="22"/>
      <c r="AL16471" s="22"/>
      <c r="AM16471" s="22"/>
      <c r="AN16471" s="22"/>
    </row>
    <row r="16472" spans="37:40">
      <c r="AK16472" s="22"/>
      <c r="AL16472" s="22"/>
      <c r="AM16472" s="22"/>
      <c r="AN16472" s="22"/>
    </row>
    <row r="16473" spans="37:40">
      <c r="AK16473" s="22"/>
      <c r="AL16473" s="22"/>
      <c r="AM16473" s="22"/>
      <c r="AN16473" s="22"/>
    </row>
    <row r="16474" spans="37:40">
      <c r="AK16474" s="22"/>
      <c r="AL16474" s="22"/>
      <c r="AM16474" s="22"/>
      <c r="AN16474" s="22"/>
    </row>
    <row r="16475" spans="37:40">
      <c r="AK16475" s="22"/>
      <c r="AL16475" s="22"/>
      <c r="AM16475" s="22"/>
      <c r="AN16475" s="22"/>
    </row>
    <row r="16476" spans="37:40">
      <c r="AK16476" s="22"/>
      <c r="AL16476" s="22"/>
      <c r="AM16476" s="22"/>
      <c r="AN16476" s="22"/>
    </row>
    <row r="16477" spans="37:40">
      <c r="AK16477" s="22"/>
      <c r="AL16477" s="22"/>
      <c r="AM16477" s="22"/>
      <c r="AN16477" s="22"/>
    </row>
    <row r="16478" spans="37:40">
      <c r="AK16478" s="22"/>
      <c r="AL16478" s="22"/>
      <c r="AM16478" s="22"/>
      <c r="AN16478" s="22"/>
    </row>
    <row r="16479" spans="37:40">
      <c r="AK16479" s="22"/>
      <c r="AL16479" s="22"/>
      <c r="AM16479" s="22"/>
      <c r="AN16479" s="22"/>
    </row>
    <row r="16480" spans="37:40">
      <c r="AK16480" s="22"/>
      <c r="AL16480" s="22"/>
      <c r="AM16480" s="22"/>
      <c r="AN16480" s="22"/>
    </row>
    <row r="16481" spans="37:40">
      <c r="AK16481" s="22"/>
      <c r="AL16481" s="22"/>
      <c r="AM16481" s="22"/>
      <c r="AN16481" s="22"/>
    </row>
    <row r="16482" spans="37:40">
      <c r="AK16482" s="22"/>
      <c r="AL16482" s="22"/>
      <c r="AM16482" s="22"/>
      <c r="AN16482" s="22"/>
    </row>
    <row r="16483" spans="37:40">
      <c r="AK16483" s="22"/>
      <c r="AL16483" s="22"/>
      <c r="AM16483" s="22"/>
      <c r="AN16483" s="22"/>
    </row>
    <row r="16484" spans="37:40">
      <c r="AK16484" s="22"/>
      <c r="AL16484" s="22"/>
      <c r="AM16484" s="22"/>
      <c r="AN16484" s="22"/>
    </row>
    <row r="16485" spans="37:40">
      <c r="AK16485" s="22"/>
      <c r="AL16485" s="22"/>
      <c r="AM16485" s="22"/>
      <c r="AN16485" s="22"/>
    </row>
    <row r="16486" spans="37:40">
      <c r="AK16486" s="22"/>
      <c r="AL16486" s="22"/>
      <c r="AM16486" s="22"/>
      <c r="AN16486" s="22"/>
    </row>
    <row r="16487" spans="37:40">
      <c r="AK16487" s="22"/>
      <c r="AL16487" s="22"/>
      <c r="AM16487" s="22"/>
      <c r="AN16487" s="22"/>
    </row>
    <row r="16488" spans="37:40">
      <c r="AK16488" s="22"/>
      <c r="AL16488" s="22"/>
      <c r="AM16488" s="22"/>
      <c r="AN16488" s="22"/>
    </row>
    <row r="16489" spans="37:40">
      <c r="AK16489" s="22"/>
      <c r="AL16489" s="22"/>
      <c r="AM16489" s="22"/>
      <c r="AN16489" s="22"/>
    </row>
    <row r="16490" spans="37:40">
      <c r="AK16490" s="22"/>
      <c r="AL16490" s="22"/>
      <c r="AM16490" s="22"/>
      <c r="AN16490" s="22"/>
    </row>
    <row r="16491" spans="37:40">
      <c r="AK16491" s="22"/>
      <c r="AL16491" s="22"/>
      <c r="AM16491" s="22"/>
      <c r="AN16491" s="22"/>
    </row>
    <row r="16492" spans="37:40">
      <c r="AK16492" s="22"/>
      <c r="AL16492" s="22"/>
      <c r="AM16492" s="22"/>
      <c r="AN16492" s="22"/>
    </row>
    <row r="16493" spans="37:40">
      <c r="AK16493" s="22"/>
      <c r="AL16493" s="22"/>
      <c r="AM16493" s="22"/>
      <c r="AN16493" s="22"/>
    </row>
    <row r="16494" spans="37:40">
      <c r="AK16494" s="22"/>
      <c r="AL16494" s="22"/>
      <c r="AM16494" s="22"/>
      <c r="AN16494" s="22"/>
    </row>
    <row r="16495" spans="37:40">
      <c r="AK16495" s="22"/>
      <c r="AL16495" s="22"/>
      <c r="AM16495" s="22"/>
      <c r="AN16495" s="22"/>
    </row>
    <row r="16496" spans="37:40">
      <c r="AK16496" s="22"/>
      <c r="AL16496" s="22"/>
      <c r="AM16496" s="22"/>
      <c r="AN16496" s="22"/>
    </row>
    <row r="16497" spans="37:40">
      <c r="AK16497" s="22"/>
      <c r="AL16497" s="22"/>
      <c r="AM16497" s="22"/>
      <c r="AN16497" s="22"/>
    </row>
    <row r="16498" spans="37:40">
      <c r="AK16498" s="22"/>
      <c r="AL16498" s="22"/>
      <c r="AM16498" s="22"/>
      <c r="AN16498" s="22"/>
    </row>
    <row r="16499" spans="37:40">
      <c r="AK16499" s="22"/>
      <c r="AL16499" s="22"/>
      <c r="AM16499" s="22"/>
      <c r="AN16499" s="22"/>
    </row>
    <row r="16500" spans="37:40">
      <c r="AK16500" s="22"/>
      <c r="AL16500" s="22"/>
      <c r="AM16500" s="22"/>
      <c r="AN16500" s="22"/>
    </row>
    <row r="16501" spans="37:40">
      <c r="AK16501" s="22"/>
      <c r="AL16501" s="22"/>
      <c r="AM16501" s="22"/>
      <c r="AN16501" s="22"/>
    </row>
    <row r="16502" spans="37:40">
      <c r="AK16502" s="22"/>
      <c r="AL16502" s="22"/>
      <c r="AM16502" s="22"/>
      <c r="AN16502" s="22"/>
    </row>
    <row r="16503" spans="37:40">
      <c r="AK16503" s="22"/>
      <c r="AL16503" s="22"/>
      <c r="AM16503" s="22"/>
      <c r="AN16503" s="22"/>
    </row>
    <row r="16504" spans="37:40">
      <c r="AK16504" s="22"/>
      <c r="AL16504" s="22"/>
      <c r="AM16504" s="22"/>
      <c r="AN16504" s="22"/>
    </row>
    <row r="16505" spans="37:40">
      <c r="AK16505" s="22"/>
      <c r="AL16505" s="22"/>
      <c r="AM16505" s="22"/>
      <c r="AN16505" s="22"/>
    </row>
    <row r="16506" spans="37:40">
      <c r="AK16506" s="22"/>
      <c r="AL16506" s="22"/>
      <c r="AM16506" s="22"/>
      <c r="AN16506" s="22"/>
    </row>
    <row r="16507" spans="37:40">
      <c r="AK16507" s="22"/>
      <c r="AL16507" s="22"/>
      <c r="AM16507" s="22"/>
      <c r="AN16507" s="22"/>
    </row>
    <row r="16508" spans="37:40">
      <c r="AK16508" s="22"/>
      <c r="AL16508" s="22"/>
      <c r="AM16508" s="22"/>
      <c r="AN16508" s="22"/>
    </row>
    <row r="16509" spans="37:40">
      <c r="AK16509" s="22"/>
      <c r="AL16509" s="22"/>
      <c r="AM16509" s="22"/>
      <c r="AN16509" s="22"/>
    </row>
    <row r="16510" spans="37:40">
      <c r="AK16510" s="22"/>
      <c r="AL16510" s="22"/>
      <c r="AM16510" s="22"/>
      <c r="AN16510" s="22"/>
    </row>
    <row r="16511" spans="37:40">
      <c r="AK16511" s="22"/>
      <c r="AL16511" s="22"/>
      <c r="AM16511" s="22"/>
      <c r="AN16511" s="22"/>
    </row>
    <row r="16512" spans="37:40">
      <c r="AK16512" s="22"/>
      <c r="AL16512" s="22"/>
      <c r="AM16512" s="22"/>
      <c r="AN16512" s="22"/>
    </row>
    <row r="16513" spans="37:40">
      <c r="AK16513" s="22"/>
      <c r="AL16513" s="22"/>
      <c r="AM16513" s="22"/>
      <c r="AN16513" s="22"/>
    </row>
    <row r="16514" spans="37:40">
      <c r="AK16514" s="22"/>
      <c r="AL16514" s="22"/>
      <c r="AM16514" s="22"/>
      <c r="AN16514" s="22"/>
    </row>
    <row r="16515" spans="37:40">
      <c r="AK16515" s="22"/>
      <c r="AL16515" s="22"/>
      <c r="AM16515" s="22"/>
      <c r="AN16515" s="22"/>
    </row>
    <row r="16516" spans="37:40">
      <c r="AK16516" s="22"/>
      <c r="AL16516" s="22"/>
      <c r="AM16516" s="22"/>
      <c r="AN16516" s="22"/>
    </row>
    <row r="16517" spans="37:40">
      <c r="AK16517" s="22"/>
      <c r="AL16517" s="22"/>
      <c r="AM16517" s="22"/>
      <c r="AN16517" s="22"/>
    </row>
    <row r="16518" spans="37:40">
      <c r="AK16518" s="22"/>
      <c r="AL16518" s="22"/>
      <c r="AM16518" s="22"/>
      <c r="AN16518" s="22"/>
    </row>
    <row r="16519" spans="37:40">
      <c r="AK16519" s="22"/>
      <c r="AL16519" s="22"/>
      <c r="AM16519" s="22"/>
      <c r="AN16519" s="22"/>
    </row>
    <row r="16520" spans="37:40">
      <c r="AK16520" s="22"/>
      <c r="AL16520" s="22"/>
      <c r="AM16520" s="22"/>
      <c r="AN16520" s="22"/>
    </row>
    <row r="16521" spans="37:40">
      <c r="AK16521" s="22"/>
      <c r="AL16521" s="22"/>
      <c r="AM16521" s="22"/>
      <c r="AN16521" s="22"/>
    </row>
    <row r="16522" spans="37:40">
      <c r="AK16522" s="22"/>
      <c r="AL16522" s="22"/>
      <c r="AM16522" s="22"/>
      <c r="AN16522" s="22"/>
    </row>
    <row r="16523" spans="37:40">
      <c r="AK16523" s="22"/>
      <c r="AL16523" s="22"/>
      <c r="AM16523" s="22"/>
      <c r="AN16523" s="22"/>
    </row>
    <row r="16524" spans="37:40">
      <c r="AK16524" s="22"/>
      <c r="AL16524" s="22"/>
      <c r="AM16524" s="22"/>
      <c r="AN16524" s="22"/>
    </row>
    <row r="16525" spans="37:40">
      <c r="AK16525" s="22"/>
      <c r="AL16525" s="22"/>
      <c r="AM16525" s="22"/>
      <c r="AN16525" s="22"/>
    </row>
    <row r="16526" spans="37:40">
      <c r="AK16526" s="22"/>
      <c r="AL16526" s="22"/>
      <c r="AM16526" s="22"/>
      <c r="AN16526" s="22"/>
    </row>
    <row r="16527" spans="37:40">
      <c r="AK16527" s="22"/>
      <c r="AL16527" s="22"/>
      <c r="AM16527" s="22"/>
      <c r="AN16527" s="22"/>
    </row>
    <row r="16528" spans="37:40">
      <c r="AK16528" s="22"/>
      <c r="AL16528" s="22"/>
      <c r="AM16528" s="22"/>
      <c r="AN16528" s="22"/>
    </row>
    <row r="16529" spans="37:40">
      <c r="AK16529" s="22"/>
      <c r="AL16529" s="22"/>
      <c r="AM16529" s="22"/>
      <c r="AN16529" s="22"/>
    </row>
    <row r="16530" spans="37:40">
      <c r="AK16530" s="22"/>
      <c r="AL16530" s="22"/>
      <c r="AM16530" s="22"/>
      <c r="AN16530" s="22"/>
    </row>
    <row r="16531" spans="37:40">
      <c r="AK16531" s="22"/>
      <c r="AL16531" s="22"/>
      <c r="AM16531" s="22"/>
      <c r="AN16531" s="22"/>
    </row>
    <row r="16532" spans="37:40">
      <c r="AK16532" s="22"/>
      <c r="AL16532" s="22"/>
      <c r="AM16532" s="22"/>
      <c r="AN16532" s="22"/>
    </row>
    <row r="16533" spans="37:40">
      <c r="AK16533" s="22"/>
      <c r="AL16533" s="22"/>
      <c r="AM16533" s="22"/>
      <c r="AN16533" s="22"/>
    </row>
    <row r="16534" spans="37:40">
      <c r="AK16534" s="22"/>
      <c r="AL16534" s="22"/>
      <c r="AM16534" s="22"/>
      <c r="AN16534" s="22"/>
    </row>
    <row r="16535" spans="37:40">
      <c r="AK16535" s="22"/>
      <c r="AL16535" s="22"/>
      <c r="AM16535" s="22"/>
      <c r="AN16535" s="22"/>
    </row>
    <row r="16536" spans="37:40">
      <c r="AK16536" s="22"/>
      <c r="AL16536" s="22"/>
      <c r="AM16536" s="22"/>
      <c r="AN16536" s="22"/>
    </row>
    <row r="16537" spans="37:40">
      <c r="AK16537" s="22"/>
      <c r="AL16537" s="22"/>
      <c r="AM16537" s="22"/>
      <c r="AN16537" s="22"/>
    </row>
    <row r="16538" spans="37:40">
      <c r="AK16538" s="22"/>
      <c r="AL16538" s="22"/>
      <c r="AM16538" s="22"/>
      <c r="AN16538" s="22"/>
    </row>
    <row r="16539" spans="37:40">
      <c r="AK16539" s="22"/>
      <c r="AL16539" s="22"/>
      <c r="AM16539" s="22"/>
      <c r="AN16539" s="22"/>
    </row>
    <row r="16540" spans="37:40">
      <c r="AK16540" s="22"/>
      <c r="AL16540" s="22"/>
      <c r="AM16540" s="22"/>
      <c r="AN16540" s="22"/>
    </row>
    <row r="16541" spans="37:40">
      <c r="AK16541" s="22"/>
      <c r="AL16541" s="22"/>
      <c r="AM16541" s="22"/>
      <c r="AN16541" s="22"/>
    </row>
    <row r="16542" spans="37:40">
      <c r="AK16542" s="22"/>
      <c r="AL16542" s="22"/>
      <c r="AM16542" s="22"/>
      <c r="AN16542" s="22"/>
    </row>
    <row r="16543" spans="37:40">
      <c r="AK16543" s="22"/>
      <c r="AL16543" s="22"/>
      <c r="AM16543" s="22"/>
      <c r="AN16543" s="22"/>
    </row>
    <row r="16544" spans="37:40">
      <c r="AK16544" s="22"/>
      <c r="AL16544" s="22"/>
      <c r="AM16544" s="22"/>
      <c r="AN16544" s="22"/>
    </row>
    <row r="16545" spans="37:40">
      <c r="AK16545" s="22"/>
      <c r="AL16545" s="22"/>
      <c r="AM16545" s="22"/>
      <c r="AN16545" s="22"/>
    </row>
    <row r="16546" spans="37:40">
      <c r="AK16546" s="22"/>
      <c r="AL16546" s="22"/>
      <c r="AM16546" s="22"/>
      <c r="AN16546" s="22"/>
    </row>
    <row r="16547" spans="37:40">
      <c r="AK16547" s="22"/>
      <c r="AL16547" s="22"/>
      <c r="AM16547" s="22"/>
      <c r="AN16547" s="22"/>
    </row>
    <row r="16548" spans="37:40">
      <c r="AK16548" s="22"/>
      <c r="AL16548" s="22"/>
      <c r="AM16548" s="22"/>
      <c r="AN16548" s="22"/>
    </row>
    <row r="16549" spans="37:40">
      <c r="AK16549" s="22"/>
      <c r="AL16549" s="22"/>
      <c r="AM16549" s="22"/>
      <c r="AN16549" s="22"/>
    </row>
    <row r="16550" spans="37:40">
      <c r="AK16550" s="22"/>
      <c r="AL16550" s="22"/>
      <c r="AM16550" s="22"/>
      <c r="AN16550" s="22"/>
    </row>
    <row r="16551" spans="37:40">
      <c r="AK16551" s="22"/>
      <c r="AL16551" s="22"/>
      <c r="AM16551" s="22"/>
      <c r="AN16551" s="22"/>
    </row>
    <row r="16552" spans="37:40">
      <c r="AK16552" s="22"/>
      <c r="AL16552" s="22"/>
      <c r="AM16552" s="22"/>
      <c r="AN16552" s="22"/>
    </row>
    <row r="16553" spans="37:40">
      <c r="AK16553" s="22"/>
      <c r="AL16553" s="22"/>
      <c r="AM16553" s="22"/>
      <c r="AN16553" s="22"/>
    </row>
    <row r="16554" spans="37:40">
      <c r="AK16554" s="22"/>
      <c r="AL16554" s="22"/>
      <c r="AM16554" s="22"/>
      <c r="AN16554" s="22"/>
    </row>
    <row r="16555" spans="37:40">
      <c r="AK16555" s="22"/>
      <c r="AL16555" s="22"/>
      <c r="AM16555" s="22"/>
      <c r="AN16555" s="22"/>
    </row>
    <row r="16556" spans="37:40">
      <c r="AK16556" s="22"/>
      <c r="AL16556" s="22"/>
      <c r="AM16556" s="22"/>
      <c r="AN16556" s="22"/>
    </row>
    <row r="16557" spans="37:40">
      <c r="AK16557" s="22"/>
      <c r="AL16557" s="22"/>
      <c r="AM16557" s="22"/>
      <c r="AN16557" s="22"/>
    </row>
    <row r="16558" spans="37:40">
      <c r="AK16558" s="22"/>
      <c r="AL16558" s="22"/>
      <c r="AM16558" s="22"/>
      <c r="AN16558" s="22"/>
    </row>
    <row r="16559" spans="37:40">
      <c r="AK16559" s="22"/>
      <c r="AL16559" s="22"/>
      <c r="AM16559" s="22"/>
      <c r="AN16559" s="22"/>
    </row>
    <row r="16560" spans="37:40">
      <c r="AK16560" s="22"/>
      <c r="AL16560" s="22"/>
      <c r="AM16560" s="22"/>
      <c r="AN16560" s="22"/>
    </row>
    <row r="16561" spans="37:40">
      <c r="AK16561" s="22"/>
      <c r="AL16561" s="22"/>
      <c r="AM16561" s="22"/>
      <c r="AN16561" s="22"/>
    </row>
    <row r="16562" spans="37:40">
      <c r="AK16562" s="22"/>
      <c r="AL16562" s="22"/>
      <c r="AM16562" s="22"/>
      <c r="AN16562" s="22"/>
    </row>
    <row r="16563" spans="37:40">
      <c r="AK16563" s="22"/>
      <c r="AL16563" s="22"/>
      <c r="AM16563" s="22"/>
      <c r="AN16563" s="22"/>
    </row>
    <row r="16564" spans="37:40">
      <c r="AK16564" s="22"/>
      <c r="AL16564" s="22"/>
      <c r="AM16564" s="22"/>
      <c r="AN16564" s="22"/>
    </row>
    <row r="16565" spans="37:40">
      <c r="AK16565" s="22"/>
      <c r="AL16565" s="22"/>
      <c r="AM16565" s="22"/>
      <c r="AN16565" s="22"/>
    </row>
    <row r="16566" spans="37:40">
      <c r="AK16566" s="22"/>
      <c r="AL16566" s="22"/>
      <c r="AM16566" s="22"/>
      <c r="AN16566" s="22"/>
    </row>
    <row r="16567" spans="37:40">
      <c r="AK16567" s="22"/>
      <c r="AL16567" s="22"/>
      <c r="AM16567" s="22"/>
      <c r="AN16567" s="22"/>
    </row>
    <row r="16568" spans="37:40">
      <c r="AK16568" s="22"/>
      <c r="AL16568" s="22"/>
      <c r="AM16568" s="22"/>
      <c r="AN16568" s="22"/>
    </row>
    <row r="16569" spans="37:40">
      <c r="AK16569" s="22"/>
      <c r="AL16569" s="22"/>
      <c r="AM16569" s="22"/>
      <c r="AN16569" s="22"/>
    </row>
    <row r="16570" spans="37:40">
      <c r="AK16570" s="22"/>
      <c r="AL16570" s="22"/>
      <c r="AM16570" s="22"/>
      <c r="AN16570" s="22"/>
    </row>
    <row r="16571" spans="37:40">
      <c r="AK16571" s="22"/>
      <c r="AL16571" s="22"/>
      <c r="AM16571" s="22"/>
      <c r="AN16571" s="22"/>
    </row>
    <row r="16572" spans="37:40">
      <c r="AK16572" s="22"/>
      <c r="AL16572" s="22"/>
      <c r="AM16572" s="22"/>
      <c r="AN16572" s="22"/>
    </row>
    <row r="16573" spans="37:40">
      <c r="AK16573" s="22"/>
      <c r="AL16573" s="22"/>
      <c r="AM16573" s="22"/>
      <c r="AN16573" s="22"/>
    </row>
    <row r="16574" spans="37:40">
      <c r="AK16574" s="22"/>
      <c r="AL16574" s="22"/>
      <c r="AM16574" s="22"/>
      <c r="AN16574" s="22"/>
    </row>
    <row r="16575" spans="37:40">
      <c r="AK16575" s="22"/>
      <c r="AL16575" s="22"/>
      <c r="AM16575" s="22"/>
      <c r="AN16575" s="22"/>
    </row>
    <row r="16576" spans="37:40">
      <c r="AK16576" s="22"/>
      <c r="AL16576" s="22"/>
      <c r="AM16576" s="22"/>
      <c r="AN16576" s="22"/>
    </row>
    <row r="16577" spans="37:40">
      <c r="AK16577" s="22"/>
      <c r="AL16577" s="22"/>
      <c r="AM16577" s="22"/>
      <c r="AN16577" s="22"/>
    </row>
    <row r="16578" spans="37:40">
      <c r="AK16578" s="22"/>
      <c r="AL16578" s="22"/>
      <c r="AM16578" s="22"/>
      <c r="AN16578" s="22"/>
    </row>
    <row r="16579" spans="37:40">
      <c r="AK16579" s="22"/>
      <c r="AL16579" s="22"/>
      <c r="AM16579" s="22"/>
      <c r="AN16579" s="22"/>
    </row>
    <row r="16580" spans="37:40">
      <c r="AK16580" s="22"/>
      <c r="AL16580" s="22"/>
      <c r="AM16580" s="22"/>
      <c r="AN16580" s="22"/>
    </row>
    <row r="16581" spans="37:40">
      <c r="AK16581" s="22"/>
      <c r="AL16581" s="22"/>
      <c r="AM16581" s="22"/>
      <c r="AN16581" s="22"/>
    </row>
    <row r="16582" spans="37:40">
      <c r="AK16582" s="22"/>
      <c r="AL16582" s="22"/>
      <c r="AM16582" s="22"/>
      <c r="AN16582" s="22"/>
    </row>
    <row r="16583" spans="37:40">
      <c r="AK16583" s="22"/>
      <c r="AL16583" s="22"/>
      <c r="AM16583" s="22"/>
      <c r="AN16583" s="22"/>
    </row>
    <row r="16584" spans="37:40">
      <c r="AK16584" s="22"/>
      <c r="AL16584" s="22"/>
      <c r="AM16584" s="22"/>
      <c r="AN16584" s="22"/>
    </row>
    <row r="16585" spans="37:40">
      <c r="AK16585" s="22"/>
      <c r="AL16585" s="22"/>
      <c r="AM16585" s="22"/>
      <c r="AN16585" s="22"/>
    </row>
    <row r="16586" spans="37:40">
      <c r="AK16586" s="22"/>
      <c r="AL16586" s="22"/>
      <c r="AM16586" s="22"/>
      <c r="AN16586" s="22"/>
    </row>
    <row r="16587" spans="37:40">
      <c r="AK16587" s="22"/>
      <c r="AL16587" s="22"/>
      <c r="AM16587" s="22"/>
      <c r="AN16587" s="22"/>
    </row>
    <row r="16588" spans="37:40">
      <c r="AK16588" s="22"/>
      <c r="AL16588" s="22"/>
      <c r="AM16588" s="22"/>
      <c r="AN16588" s="22"/>
    </row>
    <row r="16589" spans="37:40">
      <c r="AK16589" s="22"/>
      <c r="AL16589" s="22"/>
      <c r="AM16589" s="22"/>
      <c r="AN16589" s="22"/>
    </row>
    <row r="16590" spans="37:40">
      <c r="AK16590" s="22"/>
      <c r="AL16590" s="22"/>
      <c r="AM16590" s="22"/>
      <c r="AN16590" s="22"/>
    </row>
    <row r="16591" spans="37:40">
      <c r="AK16591" s="22"/>
      <c r="AL16591" s="22"/>
      <c r="AM16591" s="22"/>
      <c r="AN16591" s="22"/>
    </row>
    <row r="16592" spans="37:40">
      <c r="AK16592" s="22"/>
      <c r="AL16592" s="22"/>
      <c r="AM16592" s="22"/>
      <c r="AN16592" s="22"/>
    </row>
    <row r="16593" spans="37:40">
      <c r="AK16593" s="22"/>
      <c r="AL16593" s="22"/>
      <c r="AM16593" s="22"/>
      <c r="AN16593" s="22"/>
    </row>
    <row r="16594" spans="37:40">
      <c r="AK16594" s="22"/>
      <c r="AL16594" s="22"/>
      <c r="AM16594" s="22"/>
      <c r="AN16594" s="22"/>
    </row>
    <row r="16595" spans="37:40">
      <c r="AK16595" s="22"/>
      <c r="AL16595" s="22"/>
      <c r="AM16595" s="22"/>
      <c r="AN16595" s="22"/>
    </row>
    <row r="16596" spans="37:40">
      <c r="AK16596" s="22"/>
      <c r="AL16596" s="22"/>
      <c r="AM16596" s="22"/>
      <c r="AN16596" s="22"/>
    </row>
    <row r="16597" spans="37:40">
      <c r="AK16597" s="22"/>
      <c r="AL16597" s="22"/>
      <c r="AM16597" s="22"/>
      <c r="AN16597" s="22"/>
    </row>
    <row r="16598" spans="37:40">
      <c r="AK16598" s="22"/>
      <c r="AL16598" s="22"/>
      <c r="AM16598" s="22"/>
      <c r="AN16598" s="22"/>
    </row>
    <row r="16599" spans="37:40">
      <c r="AK16599" s="22"/>
      <c r="AL16599" s="22"/>
      <c r="AM16599" s="22"/>
      <c r="AN16599" s="22"/>
    </row>
    <row r="16600" spans="37:40">
      <c r="AK16600" s="22"/>
      <c r="AL16600" s="22"/>
      <c r="AM16600" s="22"/>
      <c r="AN16600" s="22"/>
    </row>
    <row r="16601" spans="37:40">
      <c r="AK16601" s="22"/>
      <c r="AL16601" s="22"/>
      <c r="AM16601" s="22"/>
      <c r="AN16601" s="22"/>
    </row>
    <row r="16602" spans="37:40">
      <c r="AK16602" s="22"/>
      <c r="AL16602" s="22"/>
      <c r="AM16602" s="22"/>
      <c r="AN16602" s="22"/>
    </row>
    <row r="16603" spans="37:40">
      <c r="AK16603" s="22"/>
      <c r="AL16603" s="22"/>
      <c r="AM16603" s="22"/>
      <c r="AN16603" s="22"/>
    </row>
    <row r="16604" spans="37:40">
      <c r="AK16604" s="22"/>
      <c r="AL16604" s="22"/>
      <c r="AM16604" s="22"/>
      <c r="AN16604" s="22"/>
    </row>
    <row r="16605" spans="37:40">
      <c r="AK16605" s="22"/>
      <c r="AL16605" s="22"/>
      <c r="AM16605" s="22"/>
      <c r="AN16605" s="22"/>
    </row>
    <row r="16606" spans="37:40">
      <c r="AK16606" s="22"/>
      <c r="AL16606" s="22"/>
      <c r="AM16606" s="22"/>
      <c r="AN16606" s="22"/>
    </row>
    <row r="16607" spans="37:40">
      <c r="AK16607" s="22"/>
      <c r="AL16607" s="22"/>
      <c r="AM16607" s="22"/>
      <c r="AN16607" s="22"/>
    </row>
    <row r="16608" spans="37:40">
      <c r="AK16608" s="22"/>
      <c r="AL16608" s="22"/>
      <c r="AM16608" s="22"/>
      <c r="AN16608" s="22"/>
    </row>
    <row r="16609" spans="37:40">
      <c r="AK16609" s="22"/>
      <c r="AL16609" s="22"/>
      <c r="AM16609" s="22"/>
      <c r="AN16609" s="22"/>
    </row>
    <row r="16610" spans="37:40">
      <c r="AK16610" s="22"/>
      <c r="AL16610" s="22"/>
      <c r="AM16610" s="22"/>
      <c r="AN16610" s="22"/>
    </row>
    <row r="16611" spans="37:40">
      <c r="AK16611" s="22"/>
      <c r="AL16611" s="22"/>
      <c r="AM16611" s="22"/>
      <c r="AN16611" s="22"/>
    </row>
    <row r="16612" spans="37:40">
      <c r="AK16612" s="22"/>
      <c r="AL16612" s="22"/>
      <c r="AM16612" s="22"/>
      <c r="AN16612" s="22"/>
    </row>
    <row r="16613" spans="37:40">
      <c r="AK16613" s="22"/>
      <c r="AL16613" s="22"/>
      <c r="AM16613" s="22"/>
      <c r="AN16613" s="22"/>
    </row>
    <row r="16614" spans="37:40">
      <c r="AK16614" s="22"/>
      <c r="AL16614" s="22"/>
      <c r="AM16614" s="22"/>
      <c r="AN16614" s="22"/>
    </row>
    <row r="16615" spans="37:40">
      <c r="AK16615" s="22"/>
      <c r="AL16615" s="22"/>
      <c r="AM16615" s="22"/>
      <c r="AN16615" s="22"/>
    </row>
    <row r="16616" spans="37:40">
      <c r="AK16616" s="22"/>
      <c r="AL16616" s="22"/>
      <c r="AM16616" s="22"/>
      <c r="AN16616" s="22"/>
    </row>
    <row r="16617" spans="37:40">
      <c r="AK16617" s="22"/>
      <c r="AL16617" s="22"/>
      <c r="AM16617" s="22"/>
      <c r="AN16617" s="22"/>
    </row>
    <row r="16618" spans="37:40">
      <c r="AK16618" s="22"/>
      <c r="AL16618" s="22"/>
      <c r="AM16618" s="22"/>
      <c r="AN16618" s="22"/>
    </row>
    <row r="16619" spans="37:40">
      <c r="AK16619" s="22"/>
      <c r="AL16619" s="22"/>
      <c r="AM16619" s="22"/>
      <c r="AN16619" s="22"/>
    </row>
    <row r="16620" spans="37:40">
      <c r="AK16620" s="22"/>
      <c r="AL16620" s="22"/>
      <c r="AM16620" s="22"/>
      <c r="AN16620" s="22"/>
    </row>
    <row r="16621" spans="37:40">
      <c r="AK16621" s="22"/>
      <c r="AL16621" s="22"/>
      <c r="AM16621" s="22"/>
      <c r="AN16621" s="22"/>
    </row>
    <row r="16622" spans="37:40">
      <c r="AK16622" s="22"/>
      <c r="AL16622" s="22"/>
      <c r="AM16622" s="22"/>
      <c r="AN16622" s="22"/>
    </row>
    <row r="16623" spans="37:40">
      <c r="AK16623" s="22"/>
      <c r="AL16623" s="22"/>
      <c r="AM16623" s="22"/>
      <c r="AN16623" s="22"/>
    </row>
    <row r="16624" spans="37:40">
      <c r="AK16624" s="22"/>
      <c r="AL16624" s="22"/>
      <c r="AM16624" s="22"/>
      <c r="AN16624" s="22"/>
    </row>
    <row r="16625" spans="37:40">
      <c r="AK16625" s="22"/>
      <c r="AL16625" s="22"/>
      <c r="AM16625" s="22"/>
      <c r="AN16625" s="22"/>
    </row>
    <row r="16626" spans="37:40">
      <c r="AK16626" s="22"/>
      <c r="AL16626" s="22"/>
      <c r="AM16626" s="22"/>
      <c r="AN16626" s="22"/>
    </row>
    <row r="16627" spans="37:40">
      <c r="AK16627" s="22"/>
      <c r="AL16627" s="22"/>
      <c r="AM16627" s="22"/>
      <c r="AN16627" s="22"/>
    </row>
    <row r="16628" spans="37:40">
      <c r="AK16628" s="22"/>
      <c r="AL16628" s="22"/>
      <c r="AM16628" s="22"/>
      <c r="AN16628" s="22"/>
    </row>
    <row r="16629" spans="37:40">
      <c r="AK16629" s="22"/>
      <c r="AL16629" s="22"/>
      <c r="AM16629" s="22"/>
      <c r="AN16629" s="22"/>
    </row>
    <row r="16630" spans="37:40">
      <c r="AK16630" s="22"/>
      <c r="AL16630" s="22"/>
      <c r="AM16630" s="22"/>
      <c r="AN16630" s="22"/>
    </row>
    <row r="16631" spans="37:40">
      <c r="AK16631" s="22"/>
      <c r="AL16631" s="22"/>
      <c r="AM16631" s="22"/>
      <c r="AN16631" s="22"/>
    </row>
    <row r="16632" spans="37:40">
      <c r="AK16632" s="22"/>
      <c r="AL16632" s="22"/>
      <c r="AM16632" s="22"/>
      <c r="AN16632" s="22"/>
    </row>
    <row r="16633" spans="37:40">
      <c r="AK16633" s="22"/>
      <c r="AL16633" s="22"/>
      <c r="AM16633" s="22"/>
      <c r="AN16633" s="22"/>
    </row>
    <row r="16634" spans="37:40">
      <c r="AK16634" s="22"/>
      <c r="AL16634" s="22"/>
      <c r="AM16634" s="22"/>
      <c r="AN16634" s="22"/>
    </row>
    <row r="16635" spans="37:40">
      <c r="AK16635" s="22"/>
      <c r="AL16635" s="22"/>
      <c r="AM16635" s="22"/>
      <c r="AN16635" s="22"/>
    </row>
    <row r="16636" spans="37:40">
      <c r="AK16636" s="22"/>
      <c r="AL16636" s="22"/>
      <c r="AM16636" s="22"/>
      <c r="AN16636" s="22"/>
    </row>
    <row r="16637" spans="37:40">
      <c r="AK16637" s="22"/>
      <c r="AL16637" s="22"/>
      <c r="AM16637" s="22"/>
      <c r="AN16637" s="22"/>
    </row>
    <row r="16638" spans="37:40">
      <c r="AK16638" s="22"/>
      <c r="AL16638" s="22"/>
      <c r="AM16638" s="22"/>
      <c r="AN16638" s="22"/>
    </row>
    <row r="16639" spans="37:40">
      <c r="AK16639" s="22"/>
      <c r="AL16639" s="22"/>
      <c r="AM16639" s="22"/>
      <c r="AN16639" s="22"/>
    </row>
    <row r="16640" spans="37:40">
      <c r="AK16640" s="22"/>
      <c r="AL16640" s="22"/>
      <c r="AM16640" s="22"/>
      <c r="AN16640" s="22"/>
    </row>
    <row r="16641" spans="37:40">
      <c r="AK16641" s="22"/>
      <c r="AL16641" s="22"/>
      <c r="AM16641" s="22"/>
      <c r="AN16641" s="22"/>
    </row>
    <row r="16642" spans="37:40">
      <c r="AK16642" s="22"/>
      <c r="AL16642" s="22"/>
      <c r="AM16642" s="22"/>
      <c r="AN16642" s="22"/>
    </row>
    <row r="16643" spans="37:40">
      <c r="AK16643" s="22"/>
      <c r="AL16643" s="22"/>
      <c r="AM16643" s="22"/>
      <c r="AN16643" s="22"/>
    </row>
    <row r="16644" spans="37:40">
      <c r="AK16644" s="22"/>
      <c r="AL16644" s="22"/>
      <c r="AM16644" s="22"/>
      <c r="AN16644" s="22"/>
    </row>
    <row r="16645" spans="37:40">
      <c r="AK16645" s="22"/>
      <c r="AL16645" s="22"/>
      <c r="AM16645" s="22"/>
      <c r="AN16645" s="22"/>
    </row>
    <row r="16646" spans="37:40">
      <c r="AK16646" s="22"/>
      <c r="AL16646" s="22"/>
      <c r="AM16646" s="22"/>
      <c r="AN16646" s="22"/>
    </row>
    <row r="16647" spans="37:40">
      <c r="AK16647" s="22"/>
      <c r="AL16647" s="22"/>
      <c r="AM16647" s="22"/>
      <c r="AN16647" s="22"/>
    </row>
    <row r="16648" spans="37:40">
      <c r="AK16648" s="22"/>
      <c r="AL16648" s="22"/>
      <c r="AM16648" s="22"/>
      <c r="AN16648" s="22"/>
    </row>
    <row r="16649" spans="37:40">
      <c r="AK16649" s="22"/>
      <c r="AL16649" s="22"/>
      <c r="AM16649" s="22"/>
      <c r="AN16649" s="22"/>
    </row>
    <row r="16650" spans="37:40">
      <c r="AK16650" s="22"/>
      <c r="AL16650" s="22"/>
      <c r="AM16650" s="22"/>
      <c r="AN16650" s="22"/>
    </row>
    <row r="16651" spans="37:40">
      <c r="AK16651" s="22"/>
      <c r="AL16651" s="22"/>
      <c r="AM16651" s="22"/>
      <c r="AN16651" s="22"/>
    </row>
    <row r="16652" spans="37:40">
      <c r="AK16652" s="22"/>
      <c r="AL16652" s="22"/>
      <c r="AM16652" s="22"/>
      <c r="AN16652" s="22"/>
    </row>
    <row r="16653" spans="37:40">
      <c r="AK16653" s="22"/>
      <c r="AL16653" s="22"/>
      <c r="AM16653" s="22"/>
      <c r="AN16653" s="22"/>
    </row>
    <row r="16654" spans="37:40">
      <c r="AK16654" s="22"/>
      <c r="AL16654" s="22"/>
      <c r="AM16654" s="22"/>
      <c r="AN16654" s="22"/>
    </row>
    <row r="16655" spans="37:40">
      <c r="AK16655" s="22"/>
      <c r="AL16655" s="22"/>
      <c r="AM16655" s="22"/>
      <c r="AN16655" s="22"/>
    </row>
    <row r="16656" spans="37:40">
      <c r="AK16656" s="22"/>
      <c r="AL16656" s="22"/>
      <c r="AM16656" s="22"/>
      <c r="AN16656" s="22"/>
    </row>
    <row r="16657" spans="37:40">
      <c r="AK16657" s="22"/>
      <c r="AL16657" s="22"/>
      <c r="AM16657" s="22"/>
      <c r="AN16657" s="22"/>
    </row>
    <row r="16658" spans="37:40">
      <c r="AK16658" s="22"/>
      <c r="AL16658" s="22"/>
      <c r="AM16658" s="22"/>
      <c r="AN16658" s="22"/>
    </row>
    <row r="16659" spans="37:40">
      <c r="AK16659" s="22"/>
      <c r="AL16659" s="22"/>
      <c r="AM16659" s="22"/>
      <c r="AN16659" s="22"/>
    </row>
    <row r="16660" spans="37:40">
      <c r="AK16660" s="22"/>
      <c r="AL16660" s="22"/>
      <c r="AM16660" s="22"/>
      <c r="AN16660" s="22"/>
    </row>
    <row r="16661" spans="37:40">
      <c r="AK16661" s="22"/>
      <c r="AL16661" s="22"/>
      <c r="AM16661" s="22"/>
      <c r="AN16661" s="22"/>
    </row>
    <row r="16662" spans="37:40">
      <c r="AK16662" s="22"/>
      <c r="AL16662" s="22"/>
      <c r="AM16662" s="22"/>
      <c r="AN16662" s="22"/>
    </row>
    <row r="16663" spans="37:40">
      <c r="AK16663" s="22"/>
      <c r="AL16663" s="22"/>
      <c r="AM16663" s="22"/>
      <c r="AN16663" s="22"/>
    </row>
    <row r="16664" spans="37:40">
      <c r="AK16664" s="22"/>
      <c r="AL16664" s="22"/>
      <c r="AM16664" s="22"/>
      <c r="AN16664" s="22"/>
    </row>
    <row r="16665" spans="37:40">
      <c r="AK16665" s="22"/>
      <c r="AL16665" s="22"/>
      <c r="AM16665" s="22"/>
      <c r="AN16665" s="22"/>
    </row>
    <row r="16666" spans="37:40">
      <c r="AK16666" s="22"/>
      <c r="AL16666" s="22"/>
      <c r="AM16666" s="22"/>
      <c r="AN16666" s="22"/>
    </row>
    <row r="16667" spans="37:40">
      <c r="AK16667" s="22"/>
      <c r="AL16667" s="22"/>
      <c r="AM16667" s="22"/>
      <c r="AN16667" s="22"/>
    </row>
    <row r="16668" spans="37:40">
      <c r="AK16668" s="22"/>
      <c r="AL16668" s="22"/>
      <c r="AM16668" s="22"/>
      <c r="AN16668" s="22"/>
    </row>
    <row r="16669" spans="37:40">
      <c r="AK16669" s="22"/>
      <c r="AL16669" s="22"/>
      <c r="AM16669" s="22"/>
      <c r="AN16669" s="22"/>
    </row>
    <row r="16670" spans="37:40">
      <c r="AK16670" s="22"/>
      <c r="AL16670" s="22"/>
      <c r="AM16670" s="22"/>
      <c r="AN16670" s="22"/>
    </row>
    <row r="16671" spans="37:40">
      <c r="AK16671" s="22"/>
      <c r="AL16671" s="22"/>
      <c r="AM16671" s="22"/>
      <c r="AN16671" s="22"/>
    </row>
    <row r="16672" spans="37:40">
      <c r="AK16672" s="22"/>
      <c r="AL16672" s="22"/>
      <c r="AM16672" s="22"/>
      <c r="AN16672" s="22"/>
    </row>
    <row r="16673" spans="37:40">
      <c r="AK16673" s="22"/>
      <c r="AL16673" s="22"/>
      <c r="AM16673" s="22"/>
      <c r="AN16673" s="22"/>
    </row>
    <row r="16674" spans="37:40">
      <c r="AK16674" s="22"/>
      <c r="AL16674" s="22"/>
      <c r="AM16674" s="22"/>
      <c r="AN16674" s="22"/>
    </row>
    <row r="16675" spans="37:40">
      <c r="AK16675" s="22"/>
      <c r="AL16675" s="22"/>
      <c r="AM16675" s="22"/>
      <c r="AN16675" s="22"/>
    </row>
    <row r="16676" spans="37:40">
      <c r="AK16676" s="22"/>
      <c r="AL16676" s="22"/>
      <c r="AM16676" s="22"/>
      <c r="AN16676" s="22"/>
    </row>
    <row r="16677" spans="37:40">
      <c r="AK16677" s="22"/>
      <c r="AL16677" s="22"/>
      <c r="AM16677" s="22"/>
      <c r="AN16677" s="22"/>
    </row>
    <row r="16678" spans="37:40">
      <c r="AK16678" s="22"/>
      <c r="AL16678" s="22"/>
      <c r="AM16678" s="22"/>
      <c r="AN16678" s="22"/>
    </row>
    <row r="16679" spans="37:40">
      <c r="AK16679" s="22"/>
      <c r="AL16679" s="22"/>
      <c r="AM16679" s="22"/>
      <c r="AN16679" s="22"/>
    </row>
    <row r="16680" spans="37:40">
      <c r="AK16680" s="22"/>
      <c r="AL16680" s="22"/>
      <c r="AM16680" s="22"/>
      <c r="AN16680" s="22"/>
    </row>
    <row r="16681" spans="37:40">
      <c r="AK16681" s="22"/>
      <c r="AL16681" s="22"/>
      <c r="AM16681" s="22"/>
      <c r="AN16681" s="22"/>
    </row>
    <row r="16682" spans="37:40">
      <c r="AK16682" s="22"/>
      <c r="AL16682" s="22"/>
      <c r="AM16682" s="22"/>
      <c r="AN16682" s="22"/>
    </row>
    <row r="16683" spans="37:40">
      <c r="AK16683" s="22"/>
      <c r="AL16683" s="22"/>
      <c r="AM16683" s="22"/>
      <c r="AN16683" s="22"/>
    </row>
    <row r="16684" spans="37:40">
      <c r="AK16684" s="22"/>
      <c r="AL16684" s="22"/>
      <c r="AM16684" s="22"/>
      <c r="AN16684" s="22"/>
    </row>
    <row r="16685" spans="37:40">
      <c r="AK16685" s="22"/>
      <c r="AL16685" s="22"/>
      <c r="AM16685" s="22"/>
      <c r="AN16685" s="22"/>
    </row>
    <row r="16686" spans="37:40">
      <c r="AK16686" s="22"/>
      <c r="AL16686" s="22"/>
      <c r="AM16686" s="22"/>
      <c r="AN16686" s="22"/>
    </row>
    <row r="16687" spans="37:40">
      <c r="AK16687" s="22"/>
      <c r="AL16687" s="22"/>
      <c r="AM16687" s="22"/>
      <c r="AN16687" s="22"/>
    </row>
    <row r="16688" spans="37:40">
      <c r="AK16688" s="22"/>
      <c r="AL16688" s="22"/>
      <c r="AM16688" s="22"/>
      <c r="AN16688" s="22"/>
    </row>
    <row r="16689" spans="37:40">
      <c r="AK16689" s="22"/>
      <c r="AL16689" s="22"/>
      <c r="AM16689" s="22"/>
      <c r="AN16689" s="22"/>
    </row>
    <row r="16690" spans="37:40">
      <c r="AK16690" s="22"/>
      <c r="AL16690" s="22"/>
      <c r="AM16690" s="22"/>
      <c r="AN16690" s="22"/>
    </row>
    <row r="16691" spans="37:40">
      <c r="AK16691" s="22"/>
      <c r="AL16691" s="22"/>
      <c r="AM16691" s="22"/>
      <c r="AN16691" s="22"/>
    </row>
    <row r="16692" spans="37:40">
      <c r="AK16692" s="22"/>
      <c r="AL16692" s="22"/>
      <c r="AM16692" s="22"/>
      <c r="AN16692" s="22"/>
    </row>
    <row r="16693" spans="37:40">
      <c r="AK16693" s="22"/>
      <c r="AL16693" s="22"/>
      <c r="AM16693" s="22"/>
      <c r="AN16693" s="22"/>
    </row>
    <row r="16694" spans="37:40">
      <c r="AK16694" s="22"/>
      <c r="AL16694" s="22"/>
      <c r="AM16694" s="22"/>
      <c r="AN16694" s="22"/>
    </row>
    <row r="16695" spans="37:40">
      <c r="AK16695" s="22"/>
      <c r="AL16695" s="22"/>
      <c r="AM16695" s="22"/>
      <c r="AN16695" s="22"/>
    </row>
    <row r="16696" spans="37:40">
      <c r="AK16696" s="22"/>
      <c r="AL16696" s="22"/>
      <c r="AM16696" s="22"/>
      <c r="AN16696" s="22"/>
    </row>
    <row r="16697" spans="37:40">
      <c r="AK16697" s="22"/>
      <c r="AL16697" s="22"/>
      <c r="AM16697" s="22"/>
      <c r="AN16697" s="22"/>
    </row>
    <row r="16698" spans="37:40">
      <c r="AK16698" s="22"/>
      <c r="AL16698" s="22"/>
      <c r="AM16698" s="22"/>
      <c r="AN16698" s="22"/>
    </row>
    <row r="16699" spans="37:40">
      <c r="AK16699" s="22"/>
      <c r="AL16699" s="22"/>
      <c r="AM16699" s="22"/>
      <c r="AN16699" s="22"/>
    </row>
    <row r="16700" spans="37:40">
      <c r="AK16700" s="22"/>
      <c r="AL16700" s="22"/>
      <c r="AM16700" s="22"/>
      <c r="AN16700" s="22"/>
    </row>
    <row r="16701" spans="37:40">
      <c r="AK16701" s="22"/>
      <c r="AL16701" s="22"/>
      <c r="AM16701" s="22"/>
      <c r="AN16701" s="22"/>
    </row>
    <row r="16702" spans="37:40">
      <c r="AK16702" s="22"/>
      <c r="AL16702" s="22"/>
      <c r="AM16702" s="22"/>
      <c r="AN16702" s="22"/>
    </row>
    <row r="16703" spans="37:40">
      <c r="AK16703" s="22"/>
      <c r="AL16703" s="22"/>
      <c r="AM16703" s="22"/>
      <c r="AN16703" s="22"/>
    </row>
    <row r="16704" spans="37:40">
      <c r="AK16704" s="22"/>
      <c r="AL16704" s="22"/>
      <c r="AM16704" s="22"/>
      <c r="AN16704" s="22"/>
    </row>
    <row r="16705" spans="37:40">
      <c r="AK16705" s="22"/>
      <c r="AL16705" s="22"/>
      <c r="AM16705" s="22"/>
      <c r="AN16705" s="22"/>
    </row>
    <row r="16706" spans="37:40">
      <c r="AK16706" s="22"/>
      <c r="AL16706" s="22"/>
      <c r="AM16706" s="22"/>
      <c r="AN16706" s="22"/>
    </row>
    <row r="16707" spans="37:40">
      <c r="AK16707" s="22"/>
      <c r="AL16707" s="22"/>
      <c r="AM16707" s="22"/>
      <c r="AN16707" s="22"/>
    </row>
    <row r="16708" spans="37:40">
      <c r="AK16708" s="22"/>
      <c r="AL16708" s="22"/>
      <c r="AM16708" s="22"/>
      <c r="AN16708" s="22"/>
    </row>
    <row r="16709" spans="37:40">
      <c r="AK16709" s="22"/>
      <c r="AL16709" s="22"/>
      <c r="AM16709" s="22"/>
      <c r="AN16709" s="22"/>
    </row>
    <row r="16710" spans="37:40">
      <c r="AK16710" s="22"/>
      <c r="AL16710" s="22"/>
      <c r="AM16710" s="22"/>
      <c r="AN16710" s="22"/>
    </row>
    <row r="16711" spans="37:40">
      <c r="AK16711" s="22"/>
      <c r="AL16711" s="22"/>
      <c r="AM16711" s="22"/>
      <c r="AN16711" s="22"/>
    </row>
    <row r="16712" spans="37:40">
      <c r="AK16712" s="22"/>
      <c r="AL16712" s="22"/>
      <c r="AM16712" s="22"/>
      <c r="AN16712" s="22"/>
    </row>
    <row r="16713" spans="37:40">
      <c r="AK16713" s="22"/>
      <c r="AL16713" s="22"/>
      <c r="AM16713" s="22"/>
      <c r="AN16713" s="22"/>
    </row>
    <row r="16714" spans="37:40">
      <c r="AK16714" s="22"/>
      <c r="AL16714" s="22"/>
      <c r="AM16714" s="22"/>
      <c r="AN16714" s="22"/>
    </row>
    <row r="16715" spans="37:40">
      <c r="AK16715" s="22"/>
      <c r="AL16715" s="22"/>
      <c r="AM16715" s="22"/>
      <c r="AN16715" s="22"/>
    </row>
    <row r="16716" spans="37:40">
      <c r="AK16716" s="22"/>
      <c r="AL16716" s="22"/>
      <c r="AM16716" s="22"/>
      <c r="AN16716" s="22"/>
    </row>
    <row r="16717" spans="37:40">
      <c r="AK16717" s="22"/>
      <c r="AL16717" s="22"/>
      <c r="AM16717" s="22"/>
      <c r="AN16717" s="22"/>
    </row>
    <row r="16718" spans="37:40">
      <c r="AK16718" s="22"/>
      <c r="AL16718" s="22"/>
      <c r="AM16718" s="22"/>
      <c r="AN16718" s="22"/>
    </row>
    <row r="16719" spans="37:40">
      <c r="AK16719" s="22"/>
      <c r="AL16719" s="22"/>
      <c r="AM16719" s="22"/>
      <c r="AN16719" s="22"/>
    </row>
    <row r="16720" spans="37:40">
      <c r="AK16720" s="22"/>
      <c r="AL16720" s="22"/>
      <c r="AM16720" s="22"/>
      <c r="AN16720" s="22"/>
    </row>
    <row r="16721" spans="37:40">
      <c r="AK16721" s="22"/>
      <c r="AL16721" s="22"/>
      <c r="AM16721" s="22"/>
      <c r="AN16721" s="22"/>
    </row>
    <row r="16722" spans="37:40">
      <c r="AK16722" s="22"/>
      <c r="AL16722" s="22"/>
      <c r="AM16722" s="22"/>
      <c r="AN16722" s="22"/>
    </row>
    <row r="16723" spans="37:40">
      <c r="AK16723" s="22"/>
      <c r="AL16723" s="22"/>
      <c r="AM16723" s="22"/>
      <c r="AN16723" s="22"/>
    </row>
    <row r="16724" spans="37:40">
      <c r="AK16724" s="22"/>
      <c r="AL16724" s="22"/>
      <c r="AM16724" s="22"/>
      <c r="AN16724" s="22"/>
    </row>
    <row r="16725" spans="37:40">
      <c r="AK16725" s="22"/>
      <c r="AL16725" s="22"/>
      <c r="AM16725" s="22"/>
      <c r="AN16725" s="22"/>
    </row>
    <row r="16726" spans="37:40">
      <c r="AK16726" s="22"/>
      <c r="AL16726" s="22"/>
      <c r="AM16726" s="22"/>
      <c r="AN16726" s="22"/>
    </row>
    <row r="16727" spans="37:40">
      <c r="AK16727" s="22"/>
      <c r="AL16727" s="22"/>
      <c r="AM16727" s="22"/>
      <c r="AN16727" s="22"/>
    </row>
    <row r="16728" spans="37:40">
      <c r="AK16728" s="22"/>
      <c r="AL16728" s="22"/>
      <c r="AM16728" s="22"/>
      <c r="AN16728" s="22"/>
    </row>
    <row r="16729" spans="37:40">
      <c r="AK16729" s="22"/>
      <c r="AL16729" s="22"/>
      <c r="AM16729" s="22"/>
      <c r="AN16729" s="22"/>
    </row>
    <row r="16730" spans="37:40">
      <c r="AK16730" s="22"/>
      <c r="AL16730" s="22"/>
      <c r="AM16730" s="22"/>
      <c r="AN16730" s="22"/>
    </row>
    <row r="16731" spans="37:40">
      <c r="AK16731" s="22"/>
      <c r="AL16731" s="22"/>
      <c r="AM16731" s="22"/>
      <c r="AN16731" s="22"/>
    </row>
    <row r="16732" spans="37:40">
      <c r="AK16732" s="22"/>
      <c r="AL16732" s="22"/>
      <c r="AM16732" s="22"/>
      <c r="AN16732" s="22"/>
    </row>
    <row r="16733" spans="37:40">
      <c r="AK16733" s="22"/>
      <c r="AL16733" s="22"/>
      <c r="AM16733" s="22"/>
      <c r="AN16733" s="22"/>
    </row>
    <row r="16734" spans="37:40">
      <c r="AK16734" s="22"/>
      <c r="AL16734" s="22"/>
      <c r="AM16734" s="22"/>
      <c r="AN16734" s="22"/>
    </row>
    <row r="16735" spans="37:40">
      <c r="AK16735" s="22"/>
      <c r="AL16735" s="22"/>
      <c r="AM16735" s="22"/>
      <c r="AN16735" s="22"/>
    </row>
    <row r="16736" spans="37:40">
      <c r="AK16736" s="22"/>
      <c r="AL16736" s="22"/>
      <c r="AM16736" s="22"/>
      <c r="AN16736" s="22"/>
    </row>
    <row r="16737" spans="37:40">
      <c r="AK16737" s="22"/>
      <c r="AL16737" s="22"/>
      <c r="AM16737" s="22"/>
      <c r="AN16737" s="22"/>
    </row>
    <row r="16738" spans="37:40">
      <c r="AK16738" s="22"/>
      <c r="AL16738" s="22"/>
      <c r="AM16738" s="22"/>
      <c r="AN16738" s="22"/>
    </row>
    <row r="16739" spans="37:40">
      <c r="AK16739" s="22"/>
      <c r="AL16739" s="22"/>
      <c r="AM16739" s="22"/>
      <c r="AN16739" s="22"/>
    </row>
    <row r="16740" spans="37:40">
      <c r="AK16740" s="22"/>
      <c r="AL16740" s="22"/>
      <c r="AM16740" s="22"/>
      <c r="AN16740" s="22"/>
    </row>
    <row r="16741" spans="37:40">
      <c r="AK16741" s="22"/>
      <c r="AL16741" s="22"/>
      <c r="AM16741" s="22"/>
      <c r="AN16741" s="22"/>
    </row>
    <row r="16742" spans="37:40">
      <c r="AK16742" s="22"/>
      <c r="AL16742" s="22"/>
      <c r="AM16742" s="22"/>
      <c r="AN16742" s="22"/>
    </row>
    <row r="16743" spans="37:40">
      <c r="AK16743" s="22"/>
      <c r="AL16743" s="22"/>
      <c r="AM16743" s="22"/>
      <c r="AN16743" s="22"/>
    </row>
    <row r="16744" spans="37:40">
      <c r="AK16744" s="22"/>
      <c r="AL16744" s="22"/>
      <c r="AM16744" s="22"/>
      <c r="AN16744" s="22"/>
    </row>
    <row r="16745" spans="37:40">
      <c r="AK16745" s="22"/>
      <c r="AL16745" s="22"/>
      <c r="AM16745" s="22"/>
      <c r="AN16745" s="22"/>
    </row>
    <row r="16746" spans="37:40">
      <c r="AK16746" s="22"/>
      <c r="AL16746" s="22"/>
      <c r="AM16746" s="22"/>
      <c r="AN16746" s="22"/>
    </row>
    <row r="16747" spans="37:40">
      <c r="AK16747" s="22"/>
      <c r="AL16747" s="22"/>
      <c r="AM16747" s="22"/>
      <c r="AN16747" s="22"/>
    </row>
    <row r="16748" spans="37:40">
      <c r="AK16748" s="22"/>
      <c r="AL16748" s="22"/>
      <c r="AM16748" s="22"/>
      <c r="AN16748" s="22"/>
    </row>
    <row r="16749" spans="37:40">
      <c r="AK16749" s="22"/>
      <c r="AL16749" s="22"/>
      <c r="AM16749" s="22"/>
      <c r="AN16749" s="22"/>
    </row>
    <row r="16750" spans="37:40">
      <c r="AK16750" s="22"/>
      <c r="AL16750" s="22"/>
      <c r="AM16750" s="22"/>
      <c r="AN16750" s="22"/>
    </row>
    <row r="16751" spans="37:40">
      <c r="AK16751" s="22"/>
      <c r="AL16751" s="22"/>
      <c r="AM16751" s="22"/>
      <c r="AN16751" s="22"/>
    </row>
    <row r="16752" spans="37:40">
      <c r="AK16752" s="22"/>
      <c r="AL16752" s="22"/>
      <c r="AM16752" s="22"/>
      <c r="AN16752" s="22"/>
    </row>
    <row r="16753" spans="37:40">
      <c r="AK16753" s="22"/>
      <c r="AL16753" s="22"/>
      <c r="AM16753" s="22"/>
      <c r="AN16753" s="22"/>
    </row>
    <row r="16754" spans="37:40">
      <c r="AK16754" s="22"/>
      <c r="AL16754" s="22"/>
      <c r="AM16754" s="22"/>
      <c r="AN16754" s="22"/>
    </row>
    <row r="16755" spans="37:40">
      <c r="AK16755" s="22"/>
      <c r="AL16755" s="22"/>
      <c r="AM16755" s="22"/>
      <c r="AN16755" s="22"/>
    </row>
    <row r="16756" spans="37:40">
      <c r="AK16756" s="22"/>
      <c r="AL16756" s="22"/>
      <c r="AM16756" s="22"/>
      <c r="AN16756" s="22"/>
    </row>
    <row r="16757" spans="37:40">
      <c r="AK16757" s="22"/>
      <c r="AL16757" s="22"/>
      <c r="AM16757" s="22"/>
      <c r="AN16757" s="22"/>
    </row>
    <row r="16758" spans="37:40">
      <c r="AK16758" s="22"/>
      <c r="AL16758" s="22"/>
      <c r="AM16758" s="22"/>
      <c r="AN16758" s="22"/>
    </row>
    <row r="16759" spans="37:40">
      <c r="AK16759" s="22"/>
      <c r="AL16759" s="22"/>
      <c r="AM16759" s="22"/>
      <c r="AN16759" s="22"/>
    </row>
    <row r="16760" spans="37:40">
      <c r="AK16760" s="22"/>
      <c r="AL16760" s="22"/>
      <c r="AM16760" s="22"/>
      <c r="AN16760" s="22"/>
    </row>
    <row r="16761" spans="37:40">
      <c r="AK16761" s="22"/>
      <c r="AL16761" s="22"/>
      <c r="AM16761" s="22"/>
      <c r="AN16761" s="22"/>
    </row>
    <row r="16762" spans="37:40">
      <c r="AK16762" s="22"/>
      <c r="AL16762" s="22"/>
      <c r="AM16762" s="22"/>
      <c r="AN16762" s="22"/>
    </row>
    <row r="16763" spans="37:40">
      <c r="AK16763" s="22"/>
      <c r="AL16763" s="22"/>
      <c r="AM16763" s="22"/>
      <c r="AN16763" s="22"/>
    </row>
    <row r="16764" spans="37:40">
      <c r="AK16764" s="22"/>
      <c r="AL16764" s="22"/>
      <c r="AM16764" s="22"/>
      <c r="AN16764" s="22"/>
    </row>
    <row r="16765" spans="37:40">
      <c r="AK16765" s="22"/>
      <c r="AL16765" s="22"/>
      <c r="AM16765" s="22"/>
      <c r="AN16765" s="22"/>
    </row>
    <row r="16766" spans="37:40">
      <c r="AK16766" s="22"/>
      <c r="AL16766" s="22"/>
      <c r="AM16766" s="22"/>
      <c r="AN16766" s="22"/>
    </row>
    <row r="16767" spans="37:40">
      <c r="AK16767" s="22"/>
      <c r="AL16767" s="22"/>
      <c r="AM16767" s="22"/>
      <c r="AN16767" s="22"/>
    </row>
    <row r="16768" spans="37:40">
      <c r="AK16768" s="22"/>
      <c r="AL16768" s="22"/>
      <c r="AM16768" s="22"/>
      <c r="AN16768" s="22"/>
    </row>
    <row r="16769" spans="37:40">
      <c r="AK16769" s="22"/>
      <c r="AL16769" s="22"/>
      <c r="AM16769" s="22"/>
      <c r="AN16769" s="22"/>
    </row>
    <row r="16770" spans="37:40">
      <c r="AK16770" s="22"/>
      <c r="AL16770" s="22"/>
      <c r="AM16770" s="22"/>
      <c r="AN16770" s="22"/>
    </row>
    <row r="16771" spans="37:40">
      <c r="AK16771" s="22"/>
      <c r="AL16771" s="22"/>
      <c r="AM16771" s="22"/>
      <c r="AN16771" s="22"/>
    </row>
    <row r="16772" spans="37:40">
      <c r="AK16772" s="22"/>
      <c r="AL16772" s="22"/>
      <c r="AM16772" s="22"/>
      <c r="AN16772" s="22"/>
    </row>
    <row r="16773" spans="37:40">
      <c r="AK16773" s="22"/>
      <c r="AL16773" s="22"/>
      <c r="AM16773" s="22"/>
      <c r="AN16773" s="22"/>
    </row>
    <row r="16774" spans="37:40">
      <c r="AK16774" s="22"/>
      <c r="AL16774" s="22"/>
      <c r="AM16774" s="22"/>
      <c r="AN16774" s="22"/>
    </row>
    <row r="16775" spans="37:40">
      <c r="AK16775" s="22"/>
      <c r="AL16775" s="22"/>
      <c r="AM16775" s="22"/>
      <c r="AN16775" s="22"/>
    </row>
    <row r="16776" spans="37:40">
      <c r="AK16776" s="22"/>
      <c r="AL16776" s="22"/>
      <c r="AM16776" s="22"/>
      <c r="AN16776" s="22"/>
    </row>
    <row r="16777" spans="37:40">
      <c r="AK16777" s="22"/>
      <c r="AL16777" s="22"/>
      <c r="AM16777" s="22"/>
      <c r="AN16777" s="22"/>
    </row>
    <row r="16778" spans="37:40">
      <c r="AK16778" s="22"/>
      <c r="AL16778" s="22"/>
      <c r="AM16778" s="22"/>
      <c r="AN16778" s="22"/>
    </row>
    <row r="16779" spans="37:40">
      <c r="AK16779" s="22"/>
      <c r="AL16779" s="22"/>
      <c r="AM16779" s="22"/>
      <c r="AN16779" s="22"/>
    </row>
    <row r="16780" spans="37:40">
      <c r="AK16780" s="22"/>
      <c r="AL16780" s="22"/>
      <c r="AM16780" s="22"/>
      <c r="AN16780" s="22"/>
    </row>
    <row r="16781" spans="37:40">
      <c r="AK16781" s="22"/>
      <c r="AL16781" s="22"/>
      <c r="AM16781" s="22"/>
      <c r="AN16781" s="22"/>
    </row>
    <row r="16782" spans="37:40">
      <c r="AK16782" s="22"/>
      <c r="AL16782" s="22"/>
      <c r="AM16782" s="22"/>
      <c r="AN16782" s="22"/>
    </row>
    <row r="16783" spans="37:40">
      <c r="AK16783" s="22"/>
      <c r="AL16783" s="22"/>
      <c r="AM16783" s="22"/>
      <c r="AN16783" s="22"/>
    </row>
    <row r="16784" spans="37:40">
      <c r="AK16784" s="22"/>
      <c r="AL16784" s="22"/>
      <c r="AM16784" s="22"/>
      <c r="AN16784" s="22"/>
    </row>
    <row r="16785" spans="37:40">
      <c r="AK16785" s="22"/>
      <c r="AL16785" s="22"/>
      <c r="AM16785" s="22"/>
      <c r="AN16785" s="22"/>
    </row>
    <row r="16786" spans="37:40">
      <c r="AK16786" s="22"/>
      <c r="AL16786" s="22"/>
      <c r="AM16786" s="22"/>
      <c r="AN16786" s="22"/>
    </row>
    <row r="16787" spans="37:40">
      <c r="AK16787" s="22"/>
      <c r="AL16787" s="22"/>
      <c r="AM16787" s="22"/>
      <c r="AN16787" s="22"/>
    </row>
    <row r="16788" spans="37:40">
      <c r="AK16788" s="22"/>
      <c r="AL16788" s="22"/>
      <c r="AM16788" s="22"/>
      <c r="AN16788" s="22"/>
    </row>
    <row r="16789" spans="37:40">
      <c r="AK16789" s="22"/>
      <c r="AL16789" s="22"/>
      <c r="AM16789" s="22"/>
      <c r="AN16789" s="22"/>
    </row>
    <row r="16790" spans="37:40">
      <c r="AK16790" s="22"/>
      <c r="AL16790" s="22"/>
      <c r="AM16790" s="22"/>
      <c r="AN16790" s="22"/>
    </row>
    <row r="16791" spans="37:40">
      <c r="AK16791" s="22"/>
      <c r="AL16791" s="22"/>
      <c r="AM16791" s="22"/>
      <c r="AN16791" s="22"/>
    </row>
    <row r="16792" spans="37:40">
      <c r="AK16792" s="22"/>
      <c r="AL16792" s="22"/>
      <c r="AM16792" s="22"/>
      <c r="AN16792" s="22"/>
    </row>
    <row r="16793" spans="37:40">
      <c r="AK16793" s="22"/>
      <c r="AL16793" s="22"/>
      <c r="AM16793" s="22"/>
      <c r="AN16793" s="22"/>
    </row>
    <row r="16794" spans="37:40">
      <c r="AK16794" s="22"/>
      <c r="AL16794" s="22"/>
      <c r="AM16794" s="22"/>
      <c r="AN16794" s="22"/>
    </row>
    <row r="16795" spans="37:40">
      <c r="AK16795" s="22"/>
      <c r="AL16795" s="22"/>
      <c r="AM16795" s="22"/>
      <c r="AN16795" s="22"/>
    </row>
    <row r="16796" spans="37:40">
      <c r="AK16796" s="22"/>
      <c r="AL16796" s="22"/>
      <c r="AM16796" s="22"/>
      <c r="AN16796" s="22"/>
    </row>
    <row r="16797" spans="37:40">
      <c r="AK16797" s="22"/>
      <c r="AL16797" s="22"/>
      <c r="AM16797" s="22"/>
      <c r="AN16797" s="22"/>
    </row>
    <row r="16798" spans="37:40">
      <c r="AK16798" s="22"/>
      <c r="AL16798" s="22"/>
      <c r="AM16798" s="22"/>
      <c r="AN16798" s="22"/>
    </row>
    <row r="16799" spans="37:40">
      <c r="AK16799" s="22"/>
      <c r="AL16799" s="22"/>
      <c r="AM16799" s="22"/>
      <c r="AN16799" s="22"/>
    </row>
    <row r="16800" spans="37:40">
      <c r="AK16800" s="22"/>
      <c r="AL16800" s="22"/>
      <c r="AM16800" s="22"/>
      <c r="AN16800" s="22"/>
    </row>
    <row r="16801" spans="37:40">
      <c r="AK16801" s="22"/>
      <c r="AL16801" s="22"/>
      <c r="AM16801" s="22"/>
      <c r="AN16801" s="22"/>
    </row>
    <row r="16802" spans="37:40">
      <c r="AK16802" s="22"/>
      <c r="AL16802" s="22"/>
      <c r="AM16802" s="22"/>
      <c r="AN16802" s="22"/>
    </row>
    <row r="16803" spans="37:40">
      <c r="AK16803" s="22"/>
      <c r="AL16803" s="22"/>
      <c r="AM16803" s="22"/>
      <c r="AN16803" s="22"/>
    </row>
    <row r="16804" spans="37:40">
      <c r="AK16804" s="22"/>
      <c r="AL16804" s="22"/>
      <c r="AM16804" s="22"/>
      <c r="AN16804" s="22"/>
    </row>
    <row r="16805" spans="37:40">
      <c r="AK16805" s="22"/>
      <c r="AL16805" s="22"/>
      <c r="AM16805" s="22"/>
      <c r="AN16805" s="22"/>
    </row>
    <row r="16806" spans="37:40">
      <c r="AK16806" s="22"/>
      <c r="AL16806" s="22"/>
      <c r="AM16806" s="22"/>
      <c r="AN16806" s="22"/>
    </row>
    <row r="16807" spans="37:40">
      <c r="AK16807" s="22"/>
      <c r="AL16807" s="22"/>
      <c r="AM16807" s="22"/>
      <c r="AN16807" s="22"/>
    </row>
    <row r="16808" spans="37:40">
      <c r="AK16808" s="22"/>
      <c r="AL16808" s="22"/>
      <c r="AM16808" s="22"/>
      <c r="AN16808" s="22"/>
    </row>
    <row r="16809" spans="37:40">
      <c r="AK16809" s="22"/>
      <c r="AL16809" s="22"/>
      <c r="AM16809" s="22"/>
      <c r="AN16809" s="22"/>
    </row>
    <row r="16810" spans="37:40">
      <c r="AK16810" s="22"/>
      <c r="AL16810" s="22"/>
      <c r="AM16810" s="22"/>
      <c r="AN16810" s="22"/>
    </row>
    <row r="16811" spans="37:40">
      <c r="AK16811" s="22"/>
      <c r="AL16811" s="22"/>
      <c r="AM16811" s="22"/>
      <c r="AN16811" s="22"/>
    </row>
    <row r="16812" spans="37:40">
      <c r="AK16812" s="22"/>
      <c r="AL16812" s="22"/>
      <c r="AM16812" s="22"/>
      <c r="AN16812" s="22"/>
    </row>
    <row r="16813" spans="37:40">
      <c r="AK16813" s="22"/>
      <c r="AL16813" s="22"/>
      <c r="AM16813" s="22"/>
      <c r="AN16813" s="22"/>
    </row>
    <row r="16814" spans="37:40">
      <c r="AK16814" s="22"/>
      <c r="AL16814" s="22"/>
      <c r="AM16814" s="22"/>
      <c r="AN16814" s="22"/>
    </row>
    <row r="16815" spans="37:40">
      <c r="AK16815" s="22"/>
      <c r="AL16815" s="22"/>
      <c r="AM16815" s="22"/>
      <c r="AN16815" s="22"/>
    </row>
    <row r="16816" spans="37:40">
      <c r="AK16816" s="22"/>
      <c r="AL16816" s="22"/>
      <c r="AM16816" s="22"/>
      <c r="AN16816" s="22"/>
    </row>
    <row r="16817" spans="37:40">
      <c r="AK16817" s="22"/>
      <c r="AL16817" s="22"/>
      <c r="AM16817" s="22"/>
      <c r="AN16817" s="22"/>
    </row>
    <row r="16818" spans="37:40">
      <c r="AK16818" s="22"/>
      <c r="AL16818" s="22"/>
      <c r="AM16818" s="22"/>
      <c r="AN16818" s="22"/>
    </row>
    <row r="16819" spans="37:40">
      <c r="AK16819" s="22"/>
      <c r="AL16819" s="22"/>
      <c r="AM16819" s="22"/>
      <c r="AN16819" s="22"/>
    </row>
    <row r="16820" spans="37:40">
      <c r="AK16820" s="22"/>
      <c r="AL16820" s="22"/>
      <c r="AM16820" s="22"/>
      <c r="AN16820" s="22"/>
    </row>
    <row r="16821" spans="37:40">
      <c r="AK16821" s="22"/>
      <c r="AL16821" s="22"/>
      <c r="AM16821" s="22"/>
      <c r="AN16821" s="22"/>
    </row>
    <row r="16822" spans="37:40">
      <c r="AK16822" s="22"/>
      <c r="AL16822" s="22"/>
      <c r="AM16822" s="22"/>
      <c r="AN16822" s="22"/>
    </row>
    <row r="16823" spans="37:40">
      <c r="AK16823" s="22"/>
      <c r="AL16823" s="22"/>
      <c r="AM16823" s="22"/>
      <c r="AN16823" s="22"/>
    </row>
    <row r="16824" spans="37:40">
      <c r="AK16824" s="22"/>
      <c r="AL16824" s="22"/>
      <c r="AM16824" s="22"/>
      <c r="AN16824" s="22"/>
    </row>
    <row r="16825" spans="37:40">
      <c r="AK16825" s="22"/>
      <c r="AL16825" s="22"/>
      <c r="AM16825" s="22"/>
      <c r="AN16825" s="22"/>
    </row>
    <row r="16826" spans="37:40">
      <c r="AK16826" s="22"/>
      <c r="AL16826" s="22"/>
      <c r="AM16826" s="22"/>
      <c r="AN16826" s="22"/>
    </row>
    <row r="16827" spans="37:40">
      <c r="AK16827" s="22"/>
      <c r="AL16827" s="22"/>
      <c r="AM16827" s="22"/>
      <c r="AN16827" s="22"/>
    </row>
    <row r="16828" spans="37:40">
      <c r="AK16828" s="22"/>
      <c r="AL16828" s="22"/>
      <c r="AM16828" s="22"/>
      <c r="AN16828" s="22"/>
    </row>
    <row r="16829" spans="37:40">
      <c r="AK16829" s="22"/>
      <c r="AL16829" s="22"/>
      <c r="AM16829" s="22"/>
      <c r="AN16829" s="22"/>
    </row>
    <row r="16830" spans="37:40">
      <c r="AK16830" s="22"/>
      <c r="AL16830" s="22"/>
      <c r="AM16830" s="22"/>
      <c r="AN16830" s="22"/>
    </row>
    <row r="16831" spans="37:40">
      <c r="AK16831" s="22"/>
      <c r="AL16831" s="22"/>
      <c r="AM16831" s="22"/>
      <c r="AN16831" s="22"/>
    </row>
    <row r="16832" spans="37:40">
      <c r="AK16832" s="22"/>
      <c r="AL16832" s="22"/>
      <c r="AM16832" s="22"/>
      <c r="AN16832" s="22"/>
    </row>
    <row r="16833" spans="37:40">
      <c r="AK16833" s="22"/>
      <c r="AL16833" s="22"/>
      <c r="AM16833" s="22"/>
      <c r="AN16833" s="22"/>
    </row>
    <row r="16834" spans="37:40">
      <c r="AK16834" s="22"/>
      <c r="AL16834" s="22"/>
      <c r="AM16834" s="22"/>
      <c r="AN16834" s="22"/>
    </row>
    <row r="16835" spans="37:40">
      <c r="AK16835" s="22"/>
      <c r="AL16835" s="22"/>
      <c r="AM16835" s="22"/>
      <c r="AN16835" s="22"/>
    </row>
    <row r="16836" spans="37:40">
      <c r="AK16836" s="22"/>
      <c r="AL16836" s="22"/>
      <c r="AM16836" s="22"/>
      <c r="AN16836" s="22"/>
    </row>
    <row r="16837" spans="37:40">
      <c r="AK16837" s="22"/>
      <c r="AL16837" s="22"/>
      <c r="AM16837" s="22"/>
      <c r="AN16837" s="22"/>
    </row>
    <row r="16838" spans="37:40">
      <c r="AK16838" s="22"/>
      <c r="AL16838" s="22"/>
      <c r="AM16838" s="22"/>
      <c r="AN16838" s="22"/>
    </row>
    <row r="16839" spans="37:40">
      <c r="AK16839" s="22"/>
      <c r="AL16839" s="22"/>
      <c r="AM16839" s="22"/>
      <c r="AN16839" s="22"/>
    </row>
    <row r="16840" spans="37:40">
      <c r="AK16840" s="22"/>
      <c r="AL16840" s="22"/>
      <c r="AM16840" s="22"/>
      <c r="AN16840" s="22"/>
    </row>
    <row r="16841" spans="37:40">
      <c r="AK16841" s="22"/>
      <c r="AL16841" s="22"/>
      <c r="AM16841" s="22"/>
      <c r="AN16841" s="22"/>
    </row>
    <row r="16842" spans="37:40">
      <c r="AK16842" s="22"/>
      <c r="AL16842" s="22"/>
      <c r="AM16842" s="22"/>
      <c r="AN16842" s="22"/>
    </row>
    <row r="16843" spans="37:40">
      <c r="AK16843" s="22"/>
      <c r="AL16843" s="22"/>
      <c r="AM16843" s="22"/>
      <c r="AN16843" s="22"/>
    </row>
    <row r="16844" spans="37:40">
      <c r="AK16844" s="22"/>
      <c r="AL16844" s="22"/>
      <c r="AM16844" s="22"/>
      <c r="AN16844" s="22"/>
    </row>
    <row r="16845" spans="37:40">
      <c r="AK16845" s="22"/>
      <c r="AL16845" s="22"/>
      <c r="AM16845" s="22"/>
      <c r="AN16845" s="22"/>
    </row>
    <row r="16846" spans="37:40">
      <c r="AK16846" s="22"/>
      <c r="AL16846" s="22"/>
      <c r="AM16846" s="22"/>
      <c r="AN16846" s="22"/>
    </row>
    <row r="16847" spans="37:40">
      <c r="AK16847" s="22"/>
      <c r="AL16847" s="22"/>
      <c r="AM16847" s="22"/>
      <c r="AN16847" s="22"/>
    </row>
    <row r="16848" spans="37:40">
      <c r="AK16848" s="22"/>
      <c r="AL16848" s="22"/>
      <c r="AM16848" s="22"/>
      <c r="AN16848" s="22"/>
    </row>
    <row r="16849" spans="37:40">
      <c r="AK16849" s="22"/>
      <c r="AL16849" s="22"/>
      <c r="AM16849" s="22"/>
      <c r="AN16849" s="22"/>
    </row>
    <row r="16850" spans="37:40">
      <c r="AK16850" s="22"/>
      <c r="AL16850" s="22"/>
      <c r="AM16850" s="22"/>
      <c r="AN16850" s="22"/>
    </row>
    <row r="16851" spans="37:40">
      <c r="AK16851" s="22"/>
      <c r="AL16851" s="22"/>
      <c r="AM16851" s="22"/>
      <c r="AN16851" s="22"/>
    </row>
    <row r="16852" spans="37:40">
      <c r="AK16852" s="22"/>
      <c r="AL16852" s="22"/>
      <c r="AM16852" s="22"/>
      <c r="AN16852" s="22"/>
    </row>
    <row r="16853" spans="37:40">
      <c r="AK16853" s="22"/>
      <c r="AL16853" s="22"/>
      <c r="AM16853" s="22"/>
      <c r="AN16853" s="22"/>
    </row>
    <row r="16854" spans="37:40">
      <c r="AK16854" s="22"/>
      <c r="AL16854" s="22"/>
      <c r="AM16854" s="22"/>
      <c r="AN16854" s="22"/>
    </row>
    <row r="16855" spans="37:40">
      <c r="AK16855" s="22"/>
      <c r="AL16855" s="22"/>
      <c r="AM16855" s="22"/>
      <c r="AN16855" s="22"/>
    </row>
    <row r="16856" spans="37:40">
      <c r="AK16856" s="22"/>
      <c r="AL16856" s="22"/>
      <c r="AM16856" s="22"/>
      <c r="AN16856" s="22"/>
    </row>
    <row r="16857" spans="37:40">
      <c r="AK16857" s="22"/>
      <c r="AL16857" s="22"/>
      <c r="AM16857" s="22"/>
      <c r="AN16857" s="22"/>
    </row>
    <row r="16858" spans="37:40">
      <c r="AK16858" s="22"/>
      <c r="AL16858" s="22"/>
      <c r="AM16858" s="22"/>
      <c r="AN16858" s="22"/>
    </row>
    <row r="16859" spans="37:40">
      <c r="AK16859" s="22"/>
      <c r="AL16859" s="22"/>
      <c r="AM16859" s="22"/>
      <c r="AN16859" s="22"/>
    </row>
    <row r="16860" spans="37:40">
      <c r="AK16860" s="22"/>
      <c r="AL16860" s="22"/>
      <c r="AM16860" s="22"/>
      <c r="AN16860" s="22"/>
    </row>
    <row r="16861" spans="37:40">
      <c r="AK16861" s="22"/>
      <c r="AL16861" s="22"/>
      <c r="AM16861" s="22"/>
      <c r="AN16861" s="22"/>
    </row>
    <row r="16862" spans="37:40">
      <c r="AK16862" s="22"/>
      <c r="AL16862" s="22"/>
      <c r="AM16862" s="22"/>
      <c r="AN16862" s="22"/>
    </row>
    <row r="16863" spans="37:40">
      <c r="AK16863" s="22"/>
      <c r="AL16863" s="22"/>
      <c r="AM16863" s="22"/>
      <c r="AN16863" s="22"/>
    </row>
    <row r="16864" spans="37:40">
      <c r="AK16864" s="22"/>
      <c r="AL16864" s="22"/>
      <c r="AM16864" s="22"/>
      <c r="AN16864" s="22"/>
    </row>
    <row r="16865" spans="37:40">
      <c r="AK16865" s="22"/>
      <c r="AL16865" s="22"/>
      <c r="AM16865" s="22"/>
      <c r="AN16865" s="22"/>
    </row>
    <row r="16866" spans="37:40">
      <c r="AK16866" s="22"/>
      <c r="AL16866" s="22"/>
      <c r="AM16866" s="22"/>
      <c r="AN16866" s="22"/>
    </row>
    <row r="16867" spans="37:40">
      <c r="AK16867" s="22"/>
      <c r="AL16867" s="22"/>
      <c r="AM16867" s="22"/>
      <c r="AN16867" s="22"/>
    </row>
    <row r="16868" spans="37:40">
      <c r="AK16868" s="22"/>
      <c r="AL16868" s="22"/>
      <c r="AM16868" s="22"/>
      <c r="AN16868" s="22"/>
    </row>
    <row r="16869" spans="37:40">
      <c r="AK16869" s="22"/>
      <c r="AL16869" s="22"/>
      <c r="AM16869" s="22"/>
      <c r="AN16869" s="22"/>
    </row>
    <row r="16870" spans="37:40">
      <c r="AK16870" s="22"/>
      <c r="AL16870" s="22"/>
      <c r="AM16870" s="22"/>
      <c r="AN16870" s="22"/>
    </row>
    <row r="16871" spans="37:40">
      <c r="AK16871" s="22"/>
      <c r="AL16871" s="22"/>
      <c r="AM16871" s="22"/>
      <c r="AN16871" s="22"/>
    </row>
    <row r="16872" spans="37:40">
      <c r="AK16872" s="22"/>
      <c r="AL16872" s="22"/>
      <c r="AM16872" s="22"/>
      <c r="AN16872" s="22"/>
    </row>
    <row r="16873" spans="37:40">
      <c r="AK16873" s="22"/>
      <c r="AL16873" s="22"/>
      <c r="AM16873" s="22"/>
      <c r="AN16873" s="22"/>
    </row>
    <row r="16874" spans="37:40">
      <c r="AK16874" s="22"/>
      <c r="AL16874" s="22"/>
      <c r="AM16874" s="22"/>
      <c r="AN16874" s="22"/>
    </row>
    <row r="16875" spans="37:40">
      <c r="AK16875" s="22"/>
      <c r="AL16875" s="22"/>
      <c r="AM16875" s="22"/>
      <c r="AN16875" s="22"/>
    </row>
    <row r="16876" spans="37:40">
      <c r="AK16876" s="22"/>
      <c r="AL16876" s="22"/>
      <c r="AM16876" s="22"/>
      <c r="AN16876" s="22"/>
    </row>
    <row r="16877" spans="37:40">
      <c r="AK16877" s="22"/>
      <c r="AL16877" s="22"/>
      <c r="AM16877" s="22"/>
      <c r="AN16877" s="22"/>
    </row>
    <row r="16878" spans="37:40">
      <c r="AK16878" s="22"/>
      <c r="AL16878" s="22"/>
      <c r="AM16878" s="22"/>
      <c r="AN16878" s="22"/>
    </row>
    <row r="16879" spans="37:40">
      <c r="AK16879" s="22"/>
      <c r="AL16879" s="22"/>
      <c r="AM16879" s="22"/>
      <c r="AN16879" s="22"/>
    </row>
    <row r="16880" spans="37:40">
      <c r="AK16880" s="22"/>
      <c r="AL16880" s="22"/>
      <c r="AM16880" s="22"/>
      <c r="AN16880" s="22"/>
    </row>
    <row r="16881" spans="37:40">
      <c r="AK16881" s="22"/>
      <c r="AL16881" s="22"/>
      <c r="AM16881" s="22"/>
      <c r="AN16881" s="22"/>
    </row>
    <row r="16882" spans="37:40">
      <c r="AK16882" s="22"/>
      <c r="AL16882" s="22"/>
      <c r="AM16882" s="22"/>
      <c r="AN16882" s="22"/>
    </row>
    <row r="16883" spans="37:40">
      <c r="AK16883" s="22"/>
      <c r="AL16883" s="22"/>
      <c r="AM16883" s="22"/>
      <c r="AN16883" s="22"/>
    </row>
    <row r="16884" spans="37:40">
      <c r="AK16884" s="22"/>
      <c r="AL16884" s="22"/>
      <c r="AM16884" s="22"/>
      <c r="AN16884" s="22"/>
    </row>
    <row r="16885" spans="37:40">
      <c r="AK16885" s="22"/>
      <c r="AL16885" s="22"/>
      <c r="AM16885" s="22"/>
      <c r="AN16885" s="22"/>
    </row>
    <row r="16886" spans="37:40">
      <c r="AK16886" s="22"/>
      <c r="AL16886" s="22"/>
      <c r="AM16886" s="22"/>
      <c r="AN16886" s="22"/>
    </row>
    <row r="16887" spans="37:40">
      <c r="AK16887" s="22"/>
      <c r="AL16887" s="22"/>
      <c r="AM16887" s="22"/>
      <c r="AN16887" s="22"/>
    </row>
    <row r="16888" spans="37:40">
      <c r="AK16888" s="22"/>
      <c r="AL16888" s="22"/>
      <c r="AM16888" s="22"/>
      <c r="AN16888" s="22"/>
    </row>
    <row r="16889" spans="37:40">
      <c r="AK16889" s="22"/>
      <c r="AL16889" s="22"/>
      <c r="AM16889" s="22"/>
      <c r="AN16889" s="22"/>
    </row>
    <row r="16890" spans="37:40">
      <c r="AK16890" s="22"/>
      <c r="AL16890" s="22"/>
      <c r="AM16890" s="22"/>
      <c r="AN16890" s="22"/>
    </row>
    <row r="16891" spans="37:40">
      <c r="AK16891" s="22"/>
      <c r="AL16891" s="22"/>
      <c r="AM16891" s="22"/>
      <c r="AN16891" s="22"/>
    </row>
    <row r="16892" spans="37:40">
      <c r="AK16892" s="22"/>
      <c r="AL16892" s="22"/>
      <c r="AM16892" s="22"/>
      <c r="AN16892" s="22"/>
    </row>
    <row r="16893" spans="37:40">
      <c r="AK16893" s="22"/>
      <c r="AL16893" s="22"/>
      <c r="AM16893" s="22"/>
      <c r="AN16893" s="22"/>
    </row>
    <row r="16894" spans="37:40">
      <c r="AK16894" s="22"/>
      <c r="AL16894" s="22"/>
      <c r="AM16894" s="22"/>
      <c r="AN16894" s="22"/>
    </row>
    <row r="16895" spans="37:40">
      <c r="AK16895" s="22"/>
      <c r="AL16895" s="22"/>
      <c r="AM16895" s="22"/>
      <c r="AN16895" s="22"/>
    </row>
    <row r="16896" spans="37:40">
      <c r="AK16896" s="22"/>
      <c r="AL16896" s="22"/>
      <c r="AM16896" s="22"/>
      <c r="AN16896" s="22"/>
    </row>
    <row r="16897" spans="37:40">
      <c r="AK16897" s="22"/>
      <c r="AL16897" s="22"/>
      <c r="AM16897" s="22"/>
      <c r="AN16897" s="22"/>
    </row>
    <row r="16898" spans="37:40">
      <c r="AK16898" s="22"/>
      <c r="AL16898" s="22"/>
      <c r="AM16898" s="22"/>
      <c r="AN16898" s="22"/>
    </row>
    <row r="16899" spans="37:40">
      <c r="AK16899" s="22"/>
      <c r="AL16899" s="22"/>
      <c r="AM16899" s="22"/>
      <c r="AN16899" s="22"/>
    </row>
    <row r="16900" spans="37:40">
      <c r="AK16900" s="22"/>
      <c r="AL16900" s="22"/>
      <c r="AM16900" s="22"/>
      <c r="AN16900" s="22"/>
    </row>
    <row r="16901" spans="37:40">
      <c r="AK16901" s="22"/>
      <c r="AL16901" s="22"/>
      <c r="AM16901" s="22"/>
      <c r="AN16901" s="22"/>
    </row>
    <row r="16902" spans="37:40">
      <c r="AK16902" s="22"/>
      <c r="AL16902" s="22"/>
      <c r="AM16902" s="22"/>
      <c r="AN16902" s="22"/>
    </row>
    <row r="16903" spans="37:40">
      <c r="AK16903" s="22"/>
      <c r="AL16903" s="22"/>
      <c r="AM16903" s="22"/>
      <c r="AN16903" s="22"/>
    </row>
    <row r="16904" spans="37:40">
      <c r="AK16904" s="22"/>
      <c r="AL16904" s="22"/>
      <c r="AM16904" s="22"/>
      <c r="AN16904" s="22"/>
    </row>
    <row r="16905" spans="37:40">
      <c r="AK16905" s="22"/>
      <c r="AL16905" s="22"/>
      <c r="AM16905" s="22"/>
      <c r="AN16905" s="22"/>
    </row>
    <row r="16906" spans="37:40">
      <c r="AK16906" s="22"/>
      <c r="AL16906" s="22"/>
      <c r="AM16906" s="22"/>
      <c r="AN16906" s="22"/>
    </row>
    <row r="16907" spans="37:40">
      <c r="AK16907" s="22"/>
      <c r="AL16907" s="22"/>
      <c r="AM16907" s="22"/>
      <c r="AN16907" s="22"/>
    </row>
    <row r="16908" spans="37:40">
      <c r="AK16908" s="22"/>
      <c r="AL16908" s="22"/>
      <c r="AM16908" s="22"/>
      <c r="AN16908" s="22"/>
    </row>
    <row r="16909" spans="37:40">
      <c r="AK16909" s="22"/>
      <c r="AL16909" s="22"/>
      <c r="AM16909" s="22"/>
      <c r="AN16909" s="22"/>
    </row>
    <row r="16910" spans="37:40">
      <c r="AK16910" s="22"/>
      <c r="AL16910" s="22"/>
      <c r="AM16910" s="22"/>
      <c r="AN16910" s="22"/>
    </row>
    <row r="16911" spans="37:40">
      <c r="AK16911" s="22"/>
      <c r="AL16911" s="22"/>
      <c r="AM16911" s="22"/>
      <c r="AN16911" s="22"/>
    </row>
    <row r="16912" spans="37:40">
      <c r="AK16912" s="22"/>
      <c r="AL16912" s="22"/>
      <c r="AM16912" s="22"/>
      <c r="AN16912" s="22"/>
    </row>
    <row r="16913" spans="37:40">
      <c r="AK16913" s="22"/>
      <c r="AL16913" s="22"/>
      <c r="AM16913" s="22"/>
      <c r="AN16913" s="22"/>
    </row>
    <row r="16914" spans="37:40">
      <c r="AK16914" s="22"/>
      <c r="AL16914" s="22"/>
      <c r="AM16914" s="22"/>
      <c r="AN16914" s="22"/>
    </row>
    <row r="16915" spans="37:40">
      <c r="AK16915" s="22"/>
      <c r="AL16915" s="22"/>
      <c r="AM16915" s="22"/>
      <c r="AN16915" s="22"/>
    </row>
    <row r="16916" spans="37:40">
      <c r="AK16916" s="22"/>
      <c r="AL16916" s="22"/>
      <c r="AM16916" s="22"/>
      <c r="AN16916" s="22"/>
    </row>
    <row r="16917" spans="37:40">
      <c r="AK16917" s="22"/>
      <c r="AL16917" s="22"/>
      <c r="AM16917" s="22"/>
      <c r="AN16917" s="22"/>
    </row>
    <row r="16918" spans="37:40">
      <c r="AK16918" s="22"/>
      <c r="AL16918" s="22"/>
      <c r="AM16918" s="22"/>
      <c r="AN16918" s="22"/>
    </row>
    <row r="16919" spans="37:40">
      <c r="AK16919" s="22"/>
      <c r="AL16919" s="22"/>
      <c r="AM16919" s="22"/>
      <c r="AN16919" s="22"/>
    </row>
    <row r="16920" spans="37:40">
      <c r="AK16920" s="22"/>
      <c r="AL16920" s="22"/>
      <c r="AM16920" s="22"/>
      <c r="AN16920" s="22"/>
    </row>
    <row r="16921" spans="37:40">
      <c r="AK16921" s="22"/>
      <c r="AL16921" s="22"/>
      <c r="AM16921" s="22"/>
      <c r="AN16921" s="22"/>
    </row>
    <row r="16922" spans="37:40">
      <c r="AK16922" s="22"/>
      <c r="AL16922" s="22"/>
      <c r="AM16922" s="22"/>
      <c r="AN16922" s="22"/>
    </row>
    <row r="16923" spans="37:40">
      <c r="AK16923" s="22"/>
      <c r="AL16923" s="22"/>
      <c r="AM16923" s="22"/>
      <c r="AN16923" s="22"/>
    </row>
    <row r="16924" spans="37:40">
      <c r="AK16924" s="22"/>
      <c r="AL16924" s="22"/>
      <c r="AM16924" s="22"/>
      <c r="AN16924" s="22"/>
    </row>
    <row r="16925" spans="37:40">
      <c r="AK16925" s="22"/>
      <c r="AL16925" s="22"/>
      <c r="AM16925" s="22"/>
      <c r="AN16925" s="22"/>
    </row>
    <row r="16926" spans="37:40">
      <c r="AK16926" s="22"/>
      <c r="AL16926" s="22"/>
      <c r="AM16926" s="22"/>
      <c r="AN16926" s="22"/>
    </row>
    <row r="16927" spans="37:40">
      <c r="AK16927" s="22"/>
      <c r="AL16927" s="22"/>
      <c r="AM16927" s="22"/>
      <c r="AN16927" s="22"/>
    </row>
    <row r="16928" spans="37:40">
      <c r="AK16928" s="22"/>
      <c r="AL16928" s="22"/>
      <c r="AM16928" s="22"/>
      <c r="AN16928" s="22"/>
    </row>
    <row r="16929" spans="37:40">
      <c r="AK16929" s="22"/>
      <c r="AL16929" s="22"/>
      <c r="AM16929" s="22"/>
      <c r="AN16929" s="22"/>
    </row>
    <row r="16930" spans="37:40">
      <c r="AK16930" s="22"/>
      <c r="AL16930" s="22"/>
      <c r="AM16930" s="22"/>
      <c r="AN16930" s="22"/>
    </row>
    <row r="16931" spans="37:40">
      <c r="AK16931" s="22"/>
      <c r="AL16931" s="22"/>
      <c r="AM16931" s="22"/>
      <c r="AN16931" s="22"/>
    </row>
    <row r="16932" spans="37:40">
      <c r="AK16932" s="22"/>
      <c r="AL16932" s="22"/>
      <c r="AM16932" s="22"/>
      <c r="AN16932" s="22"/>
    </row>
    <row r="16933" spans="37:40">
      <c r="AK16933" s="22"/>
      <c r="AL16933" s="22"/>
      <c r="AM16933" s="22"/>
      <c r="AN16933" s="22"/>
    </row>
    <row r="16934" spans="37:40">
      <c r="AK16934" s="22"/>
      <c r="AL16934" s="22"/>
      <c r="AM16934" s="22"/>
      <c r="AN16934" s="22"/>
    </row>
    <row r="16935" spans="37:40">
      <c r="AK16935" s="22"/>
      <c r="AL16935" s="22"/>
      <c r="AM16935" s="22"/>
      <c r="AN16935" s="22"/>
    </row>
    <row r="16936" spans="37:40">
      <c r="AK16936" s="22"/>
      <c r="AL16936" s="22"/>
      <c r="AM16936" s="22"/>
      <c r="AN16936" s="22"/>
    </row>
    <row r="16937" spans="37:40">
      <c r="AK16937" s="22"/>
      <c r="AL16937" s="22"/>
      <c r="AM16937" s="22"/>
      <c r="AN16937" s="22"/>
    </row>
    <row r="16938" spans="37:40">
      <c r="AK16938" s="22"/>
      <c r="AL16938" s="22"/>
      <c r="AM16938" s="22"/>
      <c r="AN16938" s="22"/>
    </row>
    <row r="16939" spans="37:40">
      <c r="AK16939" s="22"/>
      <c r="AL16939" s="22"/>
      <c r="AM16939" s="22"/>
      <c r="AN16939" s="22"/>
    </row>
    <row r="16940" spans="37:40">
      <c r="AK16940" s="22"/>
      <c r="AL16940" s="22"/>
      <c r="AM16940" s="22"/>
      <c r="AN16940" s="22"/>
    </row>
    <row r="16941" spans="37:40">
      <c r="AK16941" s="22"/>
      <c r="AL16941" s="22"/>
      <c r="AM16941" s="22"/>
      <c r="AN16941" s="22"/>
    </row>
    <row r="16942" spans="37:40">
      <c r="AK16942" s="22"/>
      <c r="AL16942" s="22"/>
      <c r="AM16942" s="22"/>
      <c r="AN16942" s="22"/>
    </row>
    <row r="16943" spans="37:40">
      <c r="AK16943" s="22"/>
      <c r="AL16943" s="22"/>
      <c r="AM16943" s="22"/>
      <c r="AN16943" s="22"/>
    </row>
    <row r="16944" spans="37:40">
      <c r="AK16944" s="22"/>
      <c r="AL16944" s="22"/>
      <c r="AM16944" s="22"/>
      <c r="AN16944" s="22"/>
    </row>
    <row r="16945" spans="37:40">
      <c r="AK16945" s="22"/>
      <c r="AL16945" s="22"/>
      <c r="AM16945" s="22"/>
      <c r="AN16945" s="22"/>
    </row>
    <row r="16946" spans="37:40">
      <c r="AK16946" s="22"/>
      <c r="AL16946" s="22"/>
      <c r="AM16946" s="22"/>
      <c r="AN16946" s="22"/>
    </row>
    <row r="16947" spans="37:40">
      <c r="AK16947" s="22"/>
      <c r="AL16947" s="22"/>
      <c r="AM16947" s="22"/>
      <c r="AN16947" s="22"/>
    </row>
    <row r="16948" spans="37:40">
      <c r="AK16948" s="22"/>
      <c r="AL16948" s="22"/>
      <c r="AM16948" s="22"/>
      <c r="AN16948" s="22"/>
    </row>
    <row r="16949" spans="37:40">
      <c r="AK16949" s="22"/>
      <c r="AL16949" s="22"/>
      <c r="AM16949" s="22"/>
      <c r="AN16949" s="22"/>
    </row>
    <row r="16950" spans="37:40">
      <c r="AK16950" s="22"/>
      <c r="AL16950" s="22"/>
      <c r="AM16950" s="22"/>
      <c r="AN16950" s="22"/>
    </row>
    <row r="16951" spans="37:40">
      <c r="AK16951" s="22"/>
      <c r="AL16951" s="22"/>
      <c r="AM16951" s="22"/>
      <c r="AN16951" s="22"/>
    </row>
    <row r="16952" spans="37:40">
      <c r="AK16952" s="22"/>
      <c r="AL16952" s="22"/>
      <c r="AM16952" s="22"/>
      <c r="AN16952" s="22"/>
    </row>
    <row r="16953" spans="37:40">
      <c r="AK16953" s="22"/>
      <c r="AL16953" s="22"/>
      <c r="AM16953" s="22"/>
      <c r="AN16953" s="22"/>
    </row>
    <row r="16954" spans="37:40">
      <c r="AK16954" s="22"/>
      <c r="AL16954" s="22"/>
      <c r="AM16954" s="22"/>
      <c r="AN16954" s="22"/>
    </row>
    <row r="16955" spans="37:40">
      <c r="AK16955" s="22"/>
      <c r="AL16955" s="22"/>
      <c r="AM16955" s="22"/>
      <c r="AN16955" s="22"/>
    </row>
    <row r="16956" spans="37:40">
      <c r="AK16956" s="22"/>
      <c r="AL16956" s="22"/>
      <c r="AM16956" s="22"/>
      <c r="AN16956" s="22"/>
    </row>
    <row r="16957" spans="37:40">
      <c r="AK16957" s="22"/>
      <c r="AL16957" s="22"/>
      <c r="AM16957" s="22"/>
      <c r="AN16957" s="22"/>
    </row>
    <row r="16958" spans="37:40">
      <c r="AK16958" s="22"/>
      <c r="AL16958" s="22"/>
      <c r="AM16958" s="22"/>
      <c r="AN16958" s="22"/>
    </row>
    <row r="16959" spans="37:40">
      <c r="AK16959" s="22"/>
      <c r="AL16959" s="22"/>
      <c r="AM16959" s="22"/>
      <c r="AN16959" s="22"/>
    </row>
    <row r="16960" spans="37:40">
      <c r="AK16960" s="22"/>
      <c r="AL16960" s="22"/>
      <c r="AM16960" s="22"/>
      <c r="AN16960" s="22"/>
    </row>
    <row r="16961" spans="37:40">
      <c r="AK16961" s="22"/>
      <c r="AL16961" s="22"/>
      <c r="AM16961" s="22"/>
      <c r="AN16961" s="22"/>
    </row>
    <row r="16962" spans="37:40">
      <c r="AK16962" s="22"/>
      <c r="AL16962" s="22"/>
      <c r="AM16962" s="22"/>
      <c r="AN16962" s="22"/>
    </row>
    <row r="16963" spans="37:40">
      <c r="AK16963" s="22"/>
      <c r="AL16963" s="22"/>
      <c r="AM16963" s="22"/>
      <c r="AN16963" s="22"/>
    </row>
    <row r="16964" spans="37:40">
      <c r="AK16964" s="22"/>
      <c r="AL16964" s="22"/>
      <c r="AM16964" s="22"/>
      <c r="AN16964" s="22"/>
    </row>
    <row r="16965" spans="37:40">
      <c r="AK16965" s="22"/>
      <c r="AL16965" s="22"/>
      <c r="AM16965" s="22"/>
      <c r="AN16965" s="22"/>
    </row>
    <row r="16966" spans="37:40">
      <c r="AK16966" s="22"/>
      <c r="AL16966" s="22"/>
      <c r="AM16966" s="22"/>
      <c r="AN16966" s="22"/>
    </row>
    <row r="16967" spans="37:40">
      <c r="AK16967" s="22"/>
      <c r="AL16967" s="22"/>
      <c r="AM16967" s="22"/>
      <c r="AN16967" s="22"/>
    </row>
    <row r="16968" spans="37:40">
      <c r="AK16968" s="22"/>
      <c r="AL16968" s="22"/>
      <c r="AM16968" s="22"/>
      <c r="AN16968" s="22"/>
    </row>
    <row r="16969" spans="37:40">
      <c r="AK16969" s="22"/>
      <c r="AL16969" s="22"/>
      <c r="AM16969" s="22"/>
      <c r="AN16969" s="22"/>
    </row>
    <row r="16970" spans="37:40">
      <c r="AK16970" s="22"/>
      <c r="AL16970" s="22"/>
      <c r="AM16970" s="22"/>
      <c r="AN16970" s="22"/>
    </row>
    <row r="16971" spans="37:40">
      <c r="AK16971" s="22"/>
      <c r="AL16971" s="22"/>
      <c r="AM16971" s="22"/>
      <c r="AN16971" s="22"/>
    </row>
    <row r="16972" spans="37:40">
      <c r="AK16972" s="22"/>
      <c r="AL16972" s="22"/>
      <c r="AM16972" s="22"/>
      <c r="AN16972" s="22"/>
    </row>
    <row r="16973" spans="37:40">
      <c r="AK16973" s="22"/>
      <c r="AL16973" s="22"/>
      <c r="AM16973" s="22"/>
      <c r="AN16973" s="22"/>
    </row>
    <row r="16974" spans="37:40">
      <c r="AK16974" s="22"/>
      <c r="AL16974" s="22"/>
      <c r="AM16974" s="22"/>
      <c r="AN16974" s="22"/>
    </row>
    <row r="16975" spans="37:40">
      <c r="AK16975" s="22"/>
      <c r="AL16975" s="22"/>
      <c r="AM16975" s="22"/>
      <c r="AN16975" s="22"/>
    </row>
    <row r="16976" spans="37:40">
      <c r="AK16976" s="22"/>
      <c r="AL16976" s="22"/>
      <c r="AM16976" s="22"/>
      <c r="AN16976" s="22"/>
    </row>
    <row r="16977" spans="37:40">
      <c r="AK16977" s="22"/>
      <c r="AL16977" s="22"/>
      <c r="AM16977" s="22"/>
      <c r="AN16977" s="22"/>
    </row>
    <row r="16978" spans="37:40">
      <c r="AK16978" s="22"/>
      <c r="AL16978" s="22"/>
      <c r="AM16978" s="22"/>
      <c r="AN16978" s="22"/>
    </row>
    <row r="16979" spans="37:40">
      <c r="AK16979" s="22"/>
      <c r="AL16979" s="22"/>
      <c r="AM16979" s="22"/>
      <c r="AN16979" s="22"/>
    </row>
    <row r="16980" spans="37:40">
      <c r="AK16980" s="22"/>
      <c r="AL16980" s="22"/>
      <c r="AM16980" s="22"/>
      <c r="AN16980" s="22"/>
    </row>
    <row r="16981" spans="37:40">
      <c r="AK16981" s="22"/>
      <c r="AL16981" s="22"/>
      <c r="AM16981" s="22"/>
      <c r="AN16981" s="22"/>
    </row>
    <row r="16982" spans="37:40">
      <c r="AK16982" s="22"/>
      <c r="AL16982" s="22"/>
      <c r="AM16982" s="22"/>
      <c r="AN16982" s="22"/>
    </row>
    <row r="16983" spans="37:40">
      <c r="AK16983" s="22"/>
      <c r="AL16983" s="22"/>
      <c r="AM16983" s="22"/>
      <c r="AN16983" s="22"/>
    </row>
    <row r="16984" spans="37:40">
      <c r="AK16984" s="22"/>
      <c r="AL16984" s="22"/>
      <c r="AM16984" s="22"/>
      <c r="AN16984" s="22"/>
    </row>
    <row r="16985" spans="37:40">
      <c r="AK16985" s="22"/>
      <c r="AL16985" s="22"/>
      <c r="AM16985" s="22"/>
      <c r="AN16985" s="22"/>
    </row>
    <row r="16986" spans="37:40">
      <c r="AK16986" s="22"/>
      <c r="AL16986" s="22"/>
      <c r="AM16986" s="22"/>
      <c r="AN16986" s="22"/>
    </row>
    <row r="16987" spans="37:40">
      <c r="AK16987" s="22"/>
      <c r="AL16987" s="22"/>
      <c r="AM16987" s="22"/>
      <c r="AN16987" s="22"/>
    </row>
    <row r="16988" spans="37:40">
      <c r="AK16988" s="22"/>
      <c r="AL16988" s="22"/>
      <c r="AM16988" s="22"/>
      <c r="AN16988" s="22"/>
    </row>
    <row r="16989" spans="37:40">
      <c r="AK16989" s="22"/>
      <c r="AL16989" s="22"/>
      <c r="AM16989" s="22"/>
      <c r="AN16989" s="22"/>
    </row>
    <row r="16990" spans="37:40">
      <c r="AK16990" s="22"/>
      <c r="AL16990" s="22"/>
      <c r="AM16990" s="22"/>
      <c r="AN16990" s="22"/>
    </row>
    <row r="16991" spans="37:40">
      <c r="AK16991" s="22"/>
      <c r="AL16991" s="22"/>
      <c r="AM16991" s="22"/>
      <c r="AN16991" s="22"/>
    </row>
    <row r="16992" spans="37:40">
      <c r="AK16992" s="22"/>
      <c r="AL16992" s="22"/>
      <c r="AM16992" s="22"/>
      <c r="AN16992" s="22"/>
    </row>
    <row r="16993" spans="37:40">
      <c r="AK16993" s="22"/>
      <c r="AL16993" s="22"/>
      <c r="AM16993" s="22"/>
      <c r="AN16993" s="22"/>
    </row>
    <row r="16994" spans="37:40">
      <c r="AK16994" s="22"/>
      <c r="AL16994" s="22"/>
      <c r="AM16994" s="22"/>
      <c r="AN16994" s="22"/>
    </row>
    <row r="16995" spans="37:40">
      <c r="AK16995" s="22"/>
      <c r="AL16995" s="22"/>
      <c r="AM16995" s="22"/>
      <c r="AN16995" s="22"/>
    </row>
    <row r="16996" spans="37:40">
      <c r="AK16996" s="22"/>
      <c r="AL16996" s="22"/>
      <c r="AM16996" s="22"/>
      <c r="AN16996" s="22"/>
    </row>
    <row r="16997" spans="37:40">
      <c r="AK16997" s="22"/>
      <c r="AL16997" s="22"/>
      <c r="AM16997" s="22"/>
      <c r="AN16997" s="22"/>
    </row>
    <row r="16998" spans="37:40">
      <c r="AK16998" s="22"/>
      <c r="AL16998" s="22"/>
      <c r="AM16998" s="22"/>
      <c r="AN16998" s="22"/>
    </row>
    <row r="16999" spans="37:40">
      <c r="AK16999" s="22"/>
      <c r="AL16999" s="22"/>
      <c r="AM16999" s="22"/>
      <c r="AN16999" s="22"/>
    </row>
    <row r="17000" spans="37:40">
      <c r="AK17000" s="22"/>
      <c r="AL17000" s="22"/>
      <c r="AM17000" s="22"/>
      <c r="AN17000" s="22"/>
    </row>
    <row r="17001" spans="37:40">
      <c r="AK17001" s="22"/>
      <c r="AL17001" s="22"/>
      <c r="AM17001" s="22"/>
      <c r="AN17001" s="22"/>
    </row>
    <row r="17002" spans="37:40">
      <c r="AK17002" s="22"/>
      <c r="AL17002" s="22"/>
      <c r="AM17002" s="22"/>
      <c r="AN17002" s="22"/>
    </row>
    <row r="17003" spans="37:40">
      <c r="AK17003" s="22"/>
      <c r="AL17003" s="22"/>
      <c r="AM17003" s="22"/>
      <c r="AN17003" s="22"/>
    </row>
    <row r="17004" spans="37:40">
      <c r="AK17004" s="22"/>
      <c r="AL17004" s="22"/>
      <c r="AM17004" s="22"/>
      <c r="AN17004" s="22"/>
    </row>
    <row r="17005" spans="37:40">
      <c r="AK17005" s="22"/>
      <c r="AL17005" s="22"/>
      <c r="AM17005" s="22"/>
      <c r="AN17005" s="22"/>
    </row>
    <row r="17006" spans="37:40">
      <c r="AK17006" s="22"/>
      <c r="AL17006" s="22"/>
      <c r="AM17006" s="22"/>
      <c r="AN17006" s="22"/>
    </row>
    <row r="17007" spans="37:40">
      <c r="AK17007" s="22"/>
      <c r="AL17007" s="22"/>
      <c r="AM17007" s="22"/>
      <c r="AN17007" s="22"/>
    </row>
    <row r="17008" spans="37:40">
      <c r="AK17008" s="22"/>
      <c r="AL17008" s="22"/>
      <c r="AM17008" s="22"/>
      <c r="AN17008" s="22"/>
    </row>
    <row r="17009" spans="37:40">
      <c r="AK17009" s="22"/>
      <c r="AL17009" s="22"/>
      <c r="AM17009" s="22"/>
      <c r="AN17009" s="22"/>
    </row>
    <row r="17010" spans="37:40">
      <c r="AK17010" s="22"/>
      <c r="AL17010" s="22"/>
      <c r="AM17010" s="22"/>
      <c r="AN17010" s="22"/>
    </row>
    <row r="17011" spans="37:40">
      <c r="AK17011" s="22"/>
      <c r="AL17011" s="22"/>
      <c r="AM17011" s="22"/>
      <c r="AN17011" s="22"/>
    </row>
    <row r="17012" spans="37:40">
      <c r="AK17012" s="22"/>
      <c r="AL17012" s="22"/>
      <c r="AM17012" s="22"/>
      <c r="AN17012" s="22"/>
    </row>
    <row r="17013" spans="37:40">
      <c r="AK17013" s="22"/>
      <c r="AL17013" s="22"/>
      <c r="AM17013" s="22"/>
      <c r="AN17013" s="22"/>
    </row>
    <row r="17014" spans="37:40">
      <c r="AK17014" s="22"/>
      <c r="AL17014" s="22"/>
      <c r="AM17014" s="22"/>
      <c r="AN17014" s="22"/>
    </row>
    <row r="17015" spans="37:40">
      <c r="AK17015" s="22"/>
      <c r="AL17015" s="22"/>
      <c r="AM17015" s="22"/>
      <c r="AN17015" s="22"/>
    </row>
    <row r="17016" spans="37:40">
      <c r="AK17016" s="22"/>
      <c r="AL17016" s="22"/>
      <c r="AM17016" s="22"/>
      <c r="AN17016" s="22"/>
    </row>
    <row r="17017" spans="37:40">
      <c r="AK17017" s="22"/>
      <c r="AL17017" s="22"/>
      <c r="AM17017" s="22"/>
      <c r="AN17017" s="22"/>
    </row>
    <row r="17018" spans="37:40">
      <c r="AK17018" s="22"/>
      <c r="AL17018" s="22"/>
      <c r="AM17018" s="22"/>
      <c r="AN17018" s="22"/>
    </row>
    <row r="17019" spans="37:40">
      <c r="AK17019" s="22"/>
      <c r="AL17019" s="22"/>
      <c r="AM17019" s="22"/>
      <c r="AN17019" s="22"/>
    </row>
    <row r="17020" spans="37:40">
      <c r="AK17020" s="22"/>
      <c r="AL17020" s="22"/>
      <c r="AM17020" s="22"/>
      <c r="AN17020" s="22"/>
    </row>
    <row r="17021" spans="37:40">
      <c r="AK17021" s="22"/>
      <c r="AL17021" s="22"/>
      <c r="AM17021" s="22"/>
      <c r="AN17021" s="22"/>
    </row>
    <row r="17022" spans="37:40">
      <c r="AK17022" s="22"/>
      <c r="AL17022" s="22"/>
      <c r="AM17022" s="22"/>
      <c r="AN17022" s="22"/>
    </row>
    <row r="17023" spans="37:40">
      <c r="AK17023" s="22"/>
      <c r="AL17023" s="22"/>
      <c r="AM17023" s="22"/>
      <c r="AN17023" s="22"/>
    </row>
    <row r="17024" spans="37:40">
      <c r="AK17024" s="22"/>
      <c r="AL17024" s="22"/>
      <c r="AM17024" s="22"/>
      <c r="AN17024" s="22"/>
    </row>
    <row r="17025" spans="37:40">
      <c r="AK17025" s="22"/>
      <c r="AL17025" s="22"/>
      <c r="AM17025" s="22"/>
      <c r="AN17025" s="22"/>
    </row>
    <row r="17026" spans="37:40">
      <c r="AK17026" s="22"/>
      <c r="AL17026" s="22"/>
      <c r="AM17026" s="22"/>
      <c r="AN17026" s="22"/>
    </row>
    <row r="17027" spans="37:40">
      <c r="AK17027" s="22"/>
      <c r="AL17027" s="22"/>
      <c r="AM17027" s="22"/>
      <c r="AN17027" s="22"/>
    </row>
    <row r="17028" spans="37:40">
      <c r="AK17028" s="22"/>
      <c r="AL17028" s="22"/>
      <c r="AM17028" s="22"/>
      <c r="AN17028" s="22"/>
    </row>
    <row r="17029" spans="37:40">
      <c r="AK17029" s="22"/>
      <c r="AL17029" s="22"/>
      <c r="AM17029" s="22"/>
      <c r="AN17029" s="22"/>
    </row>
    <row r="17030" spans="37:40">
      <c r="AK17030" s="22"/>
      <c r="AL17030" s="22"/>
      <c r="AM17030" s="22"/>
      <c r="AN17030" s="22"/>
    </row>
    <row r="17031" spans="37:40">
      <c r="AK17031" s="22"/>
      <c r="AL17031" s="22"/>
      <c r="AM17031" s="22"/>
      <c r="AN17031" s="22"/>
    </row>
    <row r="17032" spans="37:40">
      <c r="AK17032" s="22"/>
      <c r="AL17032" s="22"/>
      <c r="AM17032" s="22"/>
      <c r="AN17032" s="22"/>
    </row>
    <row r="17033" spans="37:40">
      <c r="AK17033" s="22"/>
      <c r="AL17033" s="22"/>
      <c r="AM17033" s="22"/>
      <c r="AN17033" s="22"/>
    </row>
    <row r="17034" spans="37:40">
      <c r="AK17034" s="22"/>
      <c r="AL17034" s="22"/>
      <c r="AM17034" s="22"/>
      <c r="AN17034" s="22"/>
    </row>
    <row r="17035" spans="37:40">
      <c r="AK17035" s="22"/>
      <c r="AL17035" s="22"/>
      <c r="AM17035" s="22"/>
      <c r="AN17035" s="22"/>
    </row>
    <row r="17036" spans="37:40">
      <c r="AK17036" s="22"/>
      <c r="AL17036" s="22"/>
      <c r="AM17036" s="22"/>
      <c r="AN17036" s="22"/>
    </row>
    <row r="17037" spans="37:40">
      <c r="AK17037" s="22"/>
      <c r="AL17037" s="22"/>
      <c r="AM17037" s="22"/>
      <c r="AN17037" s="22"/>
    </row>
    <row r="17038" spans="37:40">
      <c r="AK17038" s="22"/>
      <c r="AL17038" s="22"/>
      <c r="AM17038" s="22"/>
      <c r="AN17038" s="22"/>
    </row>
    <row r="17039" spans="37:40">
      <c r="AK17039" s="22"/>
      <c r="AL17039" s="22"/>
      <c r="AM17039" s="22"/>
      <c r="AN17039" s="22"/>
    </row>
    <row r="17040" spans="37:40">
      <c r="AK17040" s="22"/>
      <c r="AL17040" s="22"/>
      <c r="AM17040" s="22"/>
      <c r="AN17040" s="22"/>
    </row>
    <row r="17041" spans="37:40">
      <c r="AK17041" s="22"/>
      <c r="AL17041" s="22"/>
      <c r="AM17041" s="22"/>
      <c r="AN17041" s="22"/>
    </row>
    <row r="17042" spans="37:40">
      <c r="AK17042" s="22"/>
      <c r="AL17042" s="22"/>
      <c r="AM17042" s="22"/>
      <c r="AN17042" s="22"/>
    </row>
    <row r="17043" spans="37:40">
      <c r="AK17043" s="22"/>
      <c r="AL17043" s="22"/>
      <c r="AM17043" s="22"/>
      <c r="AN17043" s="22"/>
    </row>
    <row r="17044" spans="37:40">
      <c r="AK17044" s="22"/>
      <c r="AL17044" s="22"/>
      <c r="AM17044" s="22"/>
      <c r="AN17044" s="22"/>
    </row>
    <row r="17045" spans="37:40">
      <c r="AK17045" s="22"/>
      <c r="AL17045" s="22"/>
      <c r="AM17045" s="22"/>
      <c r="AN17045" s="22"/>
    </row>
    <row r="17046" spans="37:40">
      <c r="AK17046" s="22"/>
      <c r="AL17046" s="22"/>
      <c r="AM17046" s="22"/>
      <c r="AN17046" s="22"/>
    </row>
    <row r="17047" spans="37:40">
      <c r="AK17047" s="22"/>
      <c r="AL17047" s="22"/>
      <c r="AM17047" s="22"/>
      <c r="AN17047" s="22"/>
    </row>
    <row r="17048" spans="37:40">
      <c r="AK17048" s="22"/>
      <c r="AL17048" s="22"/>
      <c r="AM17048" s="22"/>
      <c r="AN17048" s="22"/>
    </row>
    <row r="17049" spans="37:40">
      <c r="AK17049" s="22"/>
      <c r="AL17049" s="22"/>
      <c r="AM17049" s="22"/>
      <c r="AN17049" s="22"/>
    </row>
    <row r="17050" spans="37:40">
      <c r="AK17050" s="22"/>
      <c r="AL17050" s="22"/>
      <c r="AM17050" s="22"/>
      <c r="AN17050" s="22"/>
    </row>
    <row r="17051" spans="37:40">
      <c r="AK17051" s="22"/>
      <c r="AL17051" s="22"/>
      <c r="AM17051" s="22"/>
      <c r="AN17051" s="22"/>
    </row>
    <row r="17052" spans="37:40">
      <c r="AK17052" s="22"/>
      <c r="AL17052" s="22"/>
      <c r="AM17052" s="22"/>
      <c r="AN17052" s="22"/>
    </row>
    <row r="17053" spans="37:40">
      <c r="AK17053" s="22"/>
      <c r="AL17053" s="22"/>
      <c r="AM17053" s="22"/>
      <c r="AN17053" s="22"/>
    </row>
    <row r="17054" spans="37:40">
      <c r="AK17054" s="22"/>
      <c r="AL17054" s="22"/>
      <c r="AM17054" s="22"/>
      <c r="AN17054" s="22"/>
    </row>
    <row r="17055" spans="37:40">
      <c r="AK17055" s="22"/>
      <c r="AL17055" s="22"/>
      <c r="AM17055" s="22"/>
      <c r="AN17055" s="22"/>
    </row>
    <row r="17056" spans="37:40">
      <c r="AK17056" s="22"/>
      <c r="AL17056" s="22"/>
      <c r="AM17056" s="22"/>
      <c r="AN17056" s="22"/>
    </row>
    <row r="17057" spans="37:40">
      <c r="AK17057" s="22"/>
      <c r="AL17057" s="22"/>
      <c r="AM17057" s="22"/>
      <c r="AN17057" s="22"/>
    </row>
    <row r="17058" spans="37:40">
      <c r="AK17058" s="22"/>
      <c r="AL17058" s="22"/>
      <c r="AM17058" s="22"/>
      <c r="AN17058" s="22"/>
    </row>
    <row r="17059" spans="37:40">
      <c r="AK17059" s="22"/>
      <c r="AL17059" s="22"/>
      <c r="AM17059" s="22"/>
      <c r="AN17059" s="22"/>
    </row>
    <row r="17060" spans="37:40">
      <c r="AK17060" s="22"/>
      <c r="AL17060" s="22"/>
      <c r="AM17060" s="22"/>
      <c r="AN17060" s="22"/>
    </row>
    <row r="17061" spans="37:40">
      <c r="AK17061" s="22"/>
      <c r="AL17061" s="22"/>
      <c r="AM17061" s="22"/>
      <c r="AN17061" s="22"/>
    </row>
    <row r="17062" spans="37:40">
      <c r="AK17062" s="22"/>
      <c r="AL17062" s="22"/>
      <c r="AM17062" s="22"/>
      <c r="AN17062" s="22"/>
    </row>
    <row r="17063" spans="37:40">
      <c r="AK17063" s="22"/>
      <c r="AL17063" s="22"/>
      <c r="AM17063" s="22"/>
      <c r="AN17063" s="22"/>
    </row>
    <row r="17064" spans="37:40">
      <c r="AK17064" s="22"/>
      <c r="AL17064" s="22"/>
      <c r="AM17064" s="22"/>
      <c r="AN17064" s="22"/>
    </row>
    <row r="17065" spans="37:40">
      <c r="AK17065" s="22"/>
      <c r="AL17065" s="22"/>
      <c r="AM17065" s="22"/>
      <c r="AN17065" s="22"/>
    </row>
    <row r="17066" spans="37:40">
      <c r="AK17066" s="22"/>
      <c r="AL17066" s="22"/>
      <c r="AM17066" s="22"/>
      <c r="AN17066" s="22"/>
    </row>
    <row r="17067" spans="37:40">
      <c r="AK17067" s="22"/>
      <c r="AL17067" s="22"/>
      <c r="AM17067" s="22"/>
      <c r="AN17067" s="22"/>
    </row>
    <row r="17068" spans="37:40">
      <c r="AK17068" s="22"/>
      <c r="AL17068" s="22"/>
      <c r="AM17068" s="22"/>
      <c r="AN17068" s="22"/>
    </row>
    <row r="17069" spans="37:40">
      <c r="AK17069" s="22"/>
      <c r="AL17069" s="22"/>
      <c r="AM17069" s="22"/>
      <c r="AN17069" s="22"/>
    </row>
    <row r="17070" spans="37:40">
      <c r="AK17070" s="22"/>
      <c r="AL17070" s="22"/>
      <c r="AM17070" s="22"/>
      <c r="AN17070" s="22"/>
    </row>
    <row r="17071" spans="37:40">
      <c r="AK17071" s="22"/>
      <c r="AL17071" s="22"/>
      <c r="AM17071" s="22"/>
      <c r="AN17071" s="22"/>
    </row>
    <row r="17072" spans="37:40">
      <c r="AK17072" s="22"/>
      <c r="AL17072" s="22"/>
      <c r="AM17072" s="22"/>
      <c r="AN17072" s="22"/>
    </row>
    <row r="17073" spans="37:40">
      <c r="AK17073" s="22"/>
      <c r="AL17073" s="22"/>
      <c r="AM17073" s="22"/>
      <c r="AN17073" s="22"/>
    </row>
    <row r="17074" spans="37:40">
      <c r="AK17074" s="22"/>
      <c r="AL17074" s="22"/>
      <c r="AM17074" s="22"/>
      <c r="AN17074" s="22"/>
    </row>
    <row r="17075" spans="37:40">
      <c r="AK17075" s="22"/>
      <c r="AL17075" s="22"/>
      <c r="AM17075" s="22"/>
      <c r="AN17075" s="22"/>
    </row>
    <row r="17076" spans="37:40">
      <c r="AK17076" s="22"/>
      <c r="AL17076" s="22"/>
      <c r="AM17076" s="22"/>
      <c r="AN17076" s="22"/>
    </row>
    <row r="17077" spans="37:40">
      <c r="AK17077" s="22"/>
      <c r="AL17077" s="22"/>
      <c r="AM17077" s="22"/>
      <c r="AN17077" s="22"/>
    </row>
    <row r="17078" spans="37:40">
      <c r="AK17078" s="22"/>
      <c r="AL17078" s="22"/>
      <c r="AM17078" s="22"/>
      <c r="AN17078" s="22"/>
    </row>
    <row r="17079" spans="37:40">
      <c r="AK17079" s="22"/>
      <c r="AL17079" s="22"/>
      <c r="AM17079" s="22"/>
      <c r="AN17079" s="22"/>
    </row>
    <row r="17080" spans="37:40">
      <c r="AK17080" s="22"/>
      <c r="AL17080" s="22"/>
      <c r="AM17080" s="22"/>
      <c r="AN17080" s="22"/>
    </row>
    <row r="17081" spans="37:40">
      <c r="AK17081" s="22"/>
      <c r="AL17081" s="22"/>
      <c r="AM17081" s="22"/>
      <c r="AN17081" s="22"/>
    </row>
    <row r="17082" spans="37:40">
      <c r="AK17082" s="22"/>
      <c r="AL17082" s="22"/>
      <c r="AM17082" s="22"/>
      <c r="AN17082" s="22"/>
    </row>
    <row r="17083" spans="37:40">
      <c r="AK17083" s="22"/>
      <c r="AL17083" s="22"/>
      <c r="AM17083" s="22"/>
      <c r="AN17083" s="22"/>
    </row>
    <row r="17084" spans="37:40">
      <c r="AK17084" s="22"/>
      <c r="AL17084" s="22"/>
      <c r="AM17084" s="22"/>
      <c r="AN17084" s="22"/>
    </row>
    <row r="17085" spans="37:40">
      <c r="AK17085" s="22"/>
      <c r="AL17085" s="22"/>
      <c r="AM17085" s="22"/>
      <c r="AN17085" s="22"/>
    </row>
    <row r="17086" spans="37:40">
      <c r="AK17086" s="22"/>
      <c r="AL17086" s="22"/>
      <c r="AM17086" s="22"/>
      <c r="AN17086" s="22"/>
    </row>
    <row r="17087" spans="37:40">
      <c r="AK17087" s="22"/>
      <c r="AL17087" s="22"/>
      <c r="AM17087" s="22"/>
      <c r="AN17087" s="22"/>
    </row>
    <row r="17088" spans="37:40">
      <c r="AK17088" s="22"/>
      <c r="AL17088" s="22"/>
      <c r="AM17088" s="22"/>
      <c r="AN17088" s="22"/>
    </row>
    <row r="17089" spans="37:40">
      <c r="AK17089" s="22"/>
      <c r="AL17089" s="22"/>
      <c r="AM17089" s="22"/>
      <c r="AN17089" s="22"/>
    </row>
    <row r="17090" spans="37:40">
      <c r="AK17090" s="22"/>
      <c r="AL17090" s="22"/>
      <c r="AM17090" s="22"/>
      <c r="AN17090" s="22"/>
    </row>
    <row r="17091" spans="37:40">
      <c r="AK17091" s="22"/>
      <c r="AL17091" s="22"/>
      <c r="AM17091" s="22"/>
      <c r="AN17091" s="22"/>
    </row>
    <row r="17092" spans="37:40">
      <c r="AK17092" s="22"/>
      <c r="AL17092" s="22"/>
      <c r="AM17092" s="22"/>
      <c r="AN17092" s="22"/>
    </row>
    <row r="17093" spans="37:40">
      <c r="AK17093" s="22"/>
      <c r="AL17093" s="22"/>
      <c r="AM17093" s="22"/>
      <c r="AN17093" s="22"/>
    </row>
    <row r="17094" spans="37:40">
      <c r="AK17094" s="22"/>
      <c r="AL17094" s="22"/>
      <c r="AM17094" s="22"/>
      <c r="AN17094" s="22"/>
    </row>
    <row r="17095" spans="37:40">
      <c r="AK17095" s="22"/>
      <c r="AL17095" s="22"/>
      <c r="AM17095" s="22"/>
      <c r="AN17095" s="22"/>
    </row>
    <row r="17096" spans="37:40">
      <c r="AK17096" s="22"/>
      <c r="AL17096" s="22"/>
      <c r="AM17096" s="22"/>
      <c r="AN17096" s="22"/>
    </row>
    <row r="17097" spans="37:40">
      <c r="AK17097" s="22"/>
      <c r="AL17097" s="22"/>
      <c r="AM17097" s="22"/>
      <c r="AN17097" s="22"/>
    </row>
    <row r="17098" spans="37:40">
      <c r="AK17098" s="22"/>
      <c r="AL17098" s="22"/>
      <c r="AM17098" s="22"/>
      <c r="AN17098" s="22"/>
    </row>
    <row r="17099" spans="37:40">
      <c r="AK17099" s="22"/>
      <c r="AL17099" s="22"/>
      <c r="AM17099" s="22"/>
      <c r="AN17099" s="22"/>
    </row>
    <row r="17100" spans="37:40">
      <c r="AK17100" s="22"/>
      <c r="AL17100" s="22"/>
      <c r="AM17100" s="22"/>
      <c r="AN17100" s="22"/>
    </row>
    <row r="17101" spans="37:40">
      <c r="AK17101" s="22"/>
      <c r="AL17101" s="22"/>
      <c r="AM17101" s="22"/>
      <c r="AN17101" s="22"/>
    </row>
    <row r="17102" spans="37:40">
      <c r="AK17102" s="22"/>
      <c r="AL17102" s="22"/>
      <c r="AM17102" s="22"/>
      <c r="AN17102" s="22"/>
    </row>
    <row r="17103" spans="37:40">
      <c r="AK17103" s="22"/>
      <c r="AL17103" s="22"/>
      <c r="AM17103" s="22"/>
      <c r="AN17103" s="22"/>
    </row>
    <row r="17104" spans="37:40">
      <c r="AK17104" s="22"/>
      <c r="AL17104" s="22"/>
      <c r="AM17104" s="22"/>
      <c r="AN17104" s="22"/>
    </row>
    <row r="17105" spans="37:40">
      <c r="AK17105" s="22"/>
      <c r="AL17105" s="22"/>
      <c r="AM17105" s="22"/>
      <c r="AN17105" s="22"/>
    </row>
    <row r="17106" spans="37:40">
      <c r="AK17106" s="22"/>
      <c r="AL17106" s="22"/>
      <c r="AM17106" s="22"/>
      <c r="AN17106" s="22"/>
    </row>
    <row r="17107" spans="37:40">
      <c r="AK17107" s="22"/>
      <c r="AL17107" s="22"/>
      <c r="AM17107" s="22"/>
      <c r="AN17107" s="22"/>
    </row>
    <row r="17108" spans="37:40">
      <c r="AK17108" s="22"/>
      <c r="AL17108" s="22"/>
      <c r="AM17108" s="22"/>
      <c r="AN17108" s="22"/>
    </row>
    <row r="17109" spans="37:40">
      <c r="AK17109" s="22"/>
      <c r="AL17109" s="22"/>
      <c r="AM17109" s="22"/>
      <c r="AN17109" s="22"/>
    </row>
    <row r="17110" spans="37:40">
      <c r="AK17110" s="22"/>
      <c r="AL17110" s="22"/>
      <c r="AM17110" s="22"/>
      <c r="AN17110" s="22"/>
    </row>
    <row r="17111" spans="37:40">
      <c r="AK17111" s="22"/>
      <c r="AL17111" s="22"/>
      <c r="AM17111" s="22"/>
      <c r="AN17111" s="22"/>
    </row>
    <row r="17112" spans="37:40">
      <c r="AK17112" s="22"/>
      <c r="AL17112" s="22"/>
      <c r="AM17112" s="22"/>
      <c r="AN17112" s="22"/>
    </row>
    <row r="17113" spans="37:40">
      <c r="AK17113" s="22"/>
      <c r="AL17113" s="22"/>
      <c r="AM17113" s="22"/>
      <c r="AN17113" s="22"/>
    </row>
    <row r="17114" spans="37:40">
      <c r="AK17114" s="22"/>
      <c r="AL17114" s="22"/>
      <c r="AM17114" s="22"/>
      <c r="AN17114" s="22"/>
    </row>
    <row r="17115" spans="37:40">
      <c r="AK17115" s="22"/>
      <c r="AL17115" s="22"/>
      <c r="AM17115" s="22"/>
      <c r="AN17115" s="22"/>
    </row>
    <row r="17116" spans="37:40">
      <c r="AK17116" s="22"/>
      <c r="AL17116" s="22"/>
      <c r="AM17116" s="22"/>
      <c r="AN17116" s="22"/>
    </row>
    <row r="17117" spans="37:40">
      <c r="AK17117" s="22"/>
      <c r="AL17117" s="22"/>
      <c r="AM17117" s="22"/>
      <c r="AN17117" s="22"/>
    </row>
    <row r="17118" spans="37:40">
      <c r="AK17118" s="22"/>
      <c r="AL17118" s="22"/>
      <c r="AM17118" s="22"/>
      <c r="AN17118" s="22"/>
    </row>
    <row r="17119" spans="37:40">
      <c r="AK17119" s="22"/>
      <c r="AL17119" s="22"/>
      <c r="AM17119" s="22"/>
      <c r="AN17119" s="22"/>
    </row>
    <row r="17120" spans="37:40">
      <c r="AK17120" s="22"/>
      <c r="AL17120" s="22"/>
      <c r="AM17120" s="22"/>
      <c r="AN17120" s="22"/>
    </row>
    <row r="17121" spans="37:40">
      <c r="AK17121" s="22"/>
      <c r="AL17121" s="22"/>
      <c r="AM17121" s="22"/>
      <c r="AN17121" s="22"/>
    </row>
    <row r="17122" spans="37:40">
      <c r="AK17122" s="22"/>
      <c r="AL17122" s="22"/>
      <c r="AM17122" s="22"/>
      <c r="AN17122" s="22"/>
    </row>
    <row r="17123" spans="37:40">
      <c r="AK17123" s="22"/>
      <c r="AL17123" s="22"/>
      <c r="AM17123" s="22"/>
      <c r="AN17123" s="22"/>
    </row>
    <row r="17124" spans="37:40">
      <c r="AK17124" s="22"/>
      <c r="AL17124" s="22"/>
      <c r="AM17124" s="22"/>
      <c r="AN17124" s="22"/>
    </row>
    <row r="17125" spans="37:40">
      <c r="AK17125" s="22"/>
      <c r="AL17125" s="22"/>
      <c r="AM17125" s="22"/>
      <c r="AN17125" s="22"/>
    </row>
    <row r="17126" spans="37:40">
      <c r="AK17126" s="22"/>
      <c r="AL17126" s="22"/>
      <c r="AM17126" s="22"/>
      <c r="AN17126" s="22"/>
    </row>
    <row r="17127" spans="37:40">
      <c r="AK17127" s="22"/>
      <c r="AL17127" s="22"/>
      <c r="AM17127" s="22"/>
      <c r="AN17127" s="22"/>
    </row>
    <row r="17128" spans="37:40">
      <c r="AK17128" s="22"/>
      <c r="AL17128" s="22"/>
      <c r="AM17128" s="22"/>
      <c r="AN17128" s="22"/>
    </row>
    <row r="17129" spans="37:40">
      <c r="AK17129" s="22"/>
      <c r="AL17129" s="22"/>
      <c r="AM17129" s="22"/>
      <c r="AN17129" s="22"/>
    </row>
    <row r="17130" spans="37:40">
      <c r="AK17130" s="22"/>
      <c r="AL17130" s="22"/>
      <c r="AM17130" s="22"/>
      <c r="AN17130" s="22"/>
    </row>
    <row r="17131" spans="37:40">
      <c r="AK17131" s="22"/>
      <c r="AL17131" s="22"/>
      <c r="AM17131" s="22"/>
      <c r="AN17131" s="22"/>
    </row>
    <row r="17132" spans="37:40">
      <c r="AK17132" s="22"/>
      <c r="AL17132" s="22"/>
      <c r="AM17132" s="22"/>
      <c r="AN17132" s="22"/>
    </row>
    <row r="17133" spans="37:40">
      <c r="AK17133" s="22"/>
      <c r="AL17133" s="22"/>
      <c r="AM17133" s="22"/>
      <c r="AN17133" s="22"/>
    </row>
    <row r="17134" spans="37:40">
      <c r="AK17134" s="22"/>
      <c r="AL17134" s="22"/>
      <c r="AM17134" s="22"/>
      <c r="AN17134" s="22"/>
    </row>
    <row r="17135" spans="37:40">
      <c r="AK17135" s="22"/>
      <c r="AL17135" s="22"/>
      <c r="AM17135" s="22"/>
      <c r="AN17135" s="22"/>
    </row>
    <row r="17136" spans="37:40">
      <c r="AK17136" s="22"/>
      <c r="AL17136" s="22"/>
      <c r="AM17136" s="22"/>
      <c r="AN17136" s="22"/>
    </row>
    <row r="17137" spans="37:40">
      <c r="AK17137" s="22"/>
      <c r="AL17137" s="22"/>
      <c r="AM17137" s="22"/>
      <c r="AN17137" s="22"/>
    </row>
    <row r="17138" spans="37:40">
      <c r="AK17138" s="22"/>
      <c r="AL17138" s="22"/>
      <c r="AM17138" s="22"/>
      <c r="AN17138" s="22"/>
    </row>
    <row r="17139" spans="37:40">
      <c r="AK17139" s="22"/>
      <c r="AL17139" s="22"/>
      <c r="AM17139" s="22"/>
      <c r="AN17139" s="22"/>
    </row>
    <row r="17140" spans="37:40">
      <c r="AK17140" s="22"/>
      <c r="AL17140" s="22"/>
      <c r="AM17140" s="22"/>
      <c r="AN17140" s="22"/>
    </row>
    <row r="17141" spans="37:40">
      <c r="AK17141" s="22"/>
      <c r="AL17141" s="22"/>
      <c r="AM17141" s="22"/>
      <c r="AN17141" s="22"/>
    </row>
    <row r="17142" spans="37:40">
      <c r="AK17142" s="22"/>
      <c r="AL17142" s="22"/>
      <c r="AM17142" s="22"/>
      <c r="AN17142" s="22"/>
    </row>
    <row r="17143" spans="37:40">
      <c r="AK17143" s="22"/>
      <c r="AL17143" s="22"/>
      <c r="AM17143" s="22"/>
      <c r="AN17143" s="22"/>
    </row>
    <row r="17144" spans="37:40">
      <c r="AK17144" s="22"/>
      <c r="AL17144" s="22"/>
      <c r="AM17144" s="22"/>
      <c r="AN17144" s="22"/>
    </row>
    <row r="17145" spans="37:40">
      <c r="AK17145" s="22"/>
      <c r="AL17145" s="22"/>
      <c r="AM17145" s="22"/>
      <c r="AN17145" s="22"/>
    </row>
    <row r="17146" spans="37:40">
      <c r="AK17146" s="22"/>
      <c r="AL17146" s="22"/>
      <c r="AM17146" s="22"/>
      <c r="AN17146" s="22"/>
    </row>
    <row r="17147" spans="37:40">
      <c r="AK17147" s="22"/>
      <c r="AL17147" s="22"/>
      <c r="AM17147" s="22"/>
      <c r="AN17147" s="22"/>
    </row>
    <row r="17148" spans="37:40">
      <c r="AK17148" s="22"/>
      <c r="AL17148" s="22"/>
      <c r="AM17148" s="22"/>
      <c r="AN17148" s="22"/>
    </row>
    <row r="17149" spans="37:40">
      <c r="AK17149" s="22"/>
      <c r="AL17149" s="22"/>
      <c r="AM17149" s="22"/>
      <c r="AN17149" s="22"/>
    </row>
    <row r="17150" spans="37:40">
      <c r="AK17150" s="22"/>
      <c r="AL17150" s="22"/>
      <c r="AM17150" s="22"/>
      <c r="AN17150" s="22"/>
    </row>
    <row r="17151" spans="37:40">
      <c r="AK17151" s="22"/>
      <c r="AL17151" s="22"/>
      <c r="AM17151" s="22"/>
      <c r="AN17151" s="22"/>
    </row>
    <row r="17152" spans="37:40">
      <c r="AK17152" s="22"/>
      <c r="AL17152" s="22"/>
      <c r="AM17152" s="22"/>
      <c r="AN17152" s="22"/>
    </row>
    <row r="17153" spans="37:40">
      <c r="AK17153" s="22"/>
      <c r="AL17153" s="22"/>
      <c r="AM17153" s="22"/>
      <c r="AN17153" s="22"/>
    </row>
    <row r="17154" spans="37:40">
      <c r="AK17154" s="22"/>
      <c r="AL17154" s="22"/>
      <c r="AM17154" s="22"/>
      <c r="AN17154" s="22"/>
    </row>
    <row r="17155" spans="37:40">
      <c r="AK17155" s="22"/>
      <c r="AL17155" s="22"/>
      <c r="AM17155" s="22"/>
      <c r="AN17155" s="22"/>
    </row>
    <row r="17156" spans="37:40">
      <c r="AK17156" s="22"/>
      <c r="AL17156" s="22"/>
      <c r="AM17156" s="22"/>
      <c r="AN17156" s="22"/>
    </row>
    <row r="17157" spans="37:40">
      <c r="AK17157" s="22"/>
      <c r="AL17157" s="22"/>
      <c r="AM17157" s="22"/>
      <c r="AN17157" s="22"/>
    </row>
    <row r="17158" spans="37:40">
      <c r="AK17158" s="22"/>
      <c r="AL17158" s="22"/>
      <c r="AM17158" s="22"/>
      <c r="AN17158" s="22"/>
    </row>
    <row r="17159" spans="37:40">
      <c r="AK17159" s="22"/>
      <c r="AL17159" s="22"/>
      <c r="AM17159" s="22"/>
      <c r="AN17159" s="22"/>
    </row>
    <row r="17160" spans="37:40">
      <c r="AK17160" s="22"/>
      <c r="AL17160" s="22"/>
      <c r="AM17160" s="22"/>
      <c r="AN17160" s="22"/>
    </row>
    <row r="17161" spans="37:40">
      <c r="AK17161" s="22"/>
      <c r="AL17161" s="22"/>
      <c r="AM17161" s="22"/>
      <c r="AN17161" s="22"/>
    </row>
    <row r="17162" spans="37:40">
      <c r="AK17162" s="22"/>
      <c r="AL17162" s="22"/>
      <c r="AM17162" s="22"/>
      <c r="AN17162" s="22"/>
    </row>
    <row r="17163" spans="37:40">
      <c r="AK17163" s="22"/>
      <c r="AL17163" s="22"/>
      <c r="AM17163" s="22"/>
      <c r="AN17163" s="22"/>
    </row>
    <row r="17164" spans="37:40">
      <c r="AK17164" s="22"/>
      <c r="AL17164" s="22"/>
      <c r="AM17164" s="22"/>
      <c r="AN17164" s="22"/>
    </row>
    <row r="17165" spans="37:40">
      <c r="AK17165" s="22"/>
      <c r="AL17165" s="22"/>
      <c r="AM17165" s="22"/>
      <c r="AN17165" s="22"/>
    </row>
    <row r="17166" spans="37:40">
      <c r="AK17166" s="22"/>
      <c r="AL17166" s="22"/>
      <c r="AM17166" s="22"/>
      <c r="AN17166" s="22"/>
    </row>
    <row r="17167" spans="37:40">
      <c r="AK17167" s="22"/>
      <c r="AL17167" s="22"/>
      <c r="AM17167" s="22"/>
      <c r="AN17167" s="22"/>
    </row>
    <row r="17168" spans="37:40">
      <c r="AK17168" s="22"/>
      <c r="AL17168" s="22"/>
      <c r="AM17168" s="22"/>
      <c r="AN17168" s="22"/>
    </row>
    <row r="17169" spans="37:40">
      <c r="AK17169" s="22"/>
      <c r="AL17169" s="22"/>
      <c r="AM17169" s="22"/>
      <c r="AN17169" s="22"/>
    </row>
    <row r="17170" spans="37:40">
      <c r="AK17170" s="22"/>
      <c r="AL17170" s="22"/>
      <c r="AM17170" s="22"/>
      <c r="AN17170" s="22"/>
    </row>
    <row r="17171" spans="37:40">
      <c r="AK17171" s="22"/>
      <c r="AL17171" s="22"/>
      <c r="AM17171" s="22"/>
      <c r="AN17171" s="22"/>
    </row>
    <row r="17172" spans="37:40">
      <c r="AK17172" s="22"/>
      <c r="AL17172" s="22"/>
      <c r="AM17172" s="22"/>
      <c r="AN17172" s="22"/>
    </row>
    <row r="17173" spans="37:40">
      <c r="AK17173" s="22"/>
      <c r="AL17173" s="22"/>
      <c r="AM17173" s="22"/>
      <c r="AN17173" s="22"/>
    </row>
    <row r="17174" spans="37:40">
      <c r="AK17174" s="22"/>
      <c r="AL17174" s="22"/>
      <c r="AM17174" s="22"/>
      <c r="AN17174" s="22"/>
    </row>
    <row r="17175" spans="37:40">
      <c r="AK17175" s="22"/>
      <c r="AL17175" s="22"/>
      <c r="AM17175" s="22"/>
      <c r="AN17175" s="22"/>
    </row>
    <row r="17176" spans="37:40">
      <c r="AK17176" s="22"/>
      <c r="AL17176" s="22"/>
      <c r="AM17176" s="22"/>
      <c r="AN17176" s="22"/>
    </row>
    <row r="17177" spans="37:40">
      <c r="AK17177" s="22"/>
      <c r="AL17177" s="22"/>
      <c r="AM17177" s="22"/>
      <c r="AN17177" s="22"/>
    </row>
    <row r="17178" spans="37:40">
      <c r="AK17178" s="22"/>
      <c r="AL17178" s="22"/>
      <c r="AM17178" s="22"/>
      <c r="AN17178" s="22"/>
    </row>
    <row r="17179" spans="37:40">
      <c r="AK17179" s="22"/>
      <c r="AL17179" s="22"/>
      <c r="AM17179" s="22"/>
      <c r="AN17179" s="22"/>
    </row>
    <row r="17180" spans="37:40">
      <c r="AK17180" s="22"/>
      <c r="AL17180" s="22"/>
      <c r="AM17180" s="22"/>
      <c r="AN17180" s="22"/>
    </row>
    <row r="17181" spans="37:40">
      <c r="AK17181" s="22"/>
      <c r="AL17181" s="22"/>
      <c r="AM17181" s="22"/>
      <c r="AN17181" s="22"/>
    </row>
    <row r="17182" spans="37:40">
      <c r="AK17182" s="22"/>
      <c r="AL17182" s="22"/>
      <c r="AM17182" s="22"/>
      <c r="AN17182" s="22"/>
    </row>
    <row r="17183" spans="37:40">
      <c r="AK17183" s="22"/>
      <c r="AL17183" s="22"/>
      <c r="AM17183" s="22"/>
      <c r="AN17183" s="22"/>
    </row>
    <row r="17184" spans="37:40">
      <c r="AK17184" s="22"/>
      <c r="AL17184" s="22"/>
      <c r="AM17184" s="22"/>
      <c r="AN17184" s="22"/>
    </row>
    <row r="17185" spans="37:40">
      <c r="AK17185" s="22"/>
      <c r="AL17185" s="22"/>
      <c r="AM17185" s="22"/>
      <c r="AN17185" s="22"/>
    </row>
    <row r="17186" spans="37:40">
      <c r="AK17186" s="22"/>
      <c r="AL17186" s="22"/>
      <c r="AM17186" s="22"/>
      <c r="AN17186" s="22"/>
    </row>
    <row r="17187" spans="37:40">
      <c r="AK17187" s="22"/>
      <c r="AL17187" s="22"/>
      <c r="AM17187" s="22"/>
      <c r="AN17187" s="22"/>
    </row>
    <row r="17188" spans="37:40">
      <c r="AK17188" s="22"/>
      <c r="AL17188" s="22"/>
      <c r="AM17188" s="22"/>
      <c r="AN17188" s="22"/>
    </row>
    <row r="17189" spans="37:40">
      <c r="AK17189" s="22"/>
      <c r="AL17189" s="22"/>
      <c r="AM17189" s="22"/>
      <c r="AN17189" s="22"/>
    </row>
    <row r="17190" spans="37:40">
      <c r="AK17190" s="22"/>
      <c r="AL17190" s="22"/>
      <c r="AM17190" s="22"/>
      <c r="AN17190" s="22"/>
    </row>
    <row r="17191" spans="37:40">
      <c r="AK17191" s="22"/>
      <c r="AL17191" s="22"/>
      <c r="AM17191" s="22"/>
      <c r="AN17191" s="22"/>
    </row>
    <row r="17192" spans="37:40">
      <c r="AK17192" s="22"/>
      <c r="AL17192" s="22"/>
      <c r="AM17192" s="22"/>
      <c r="AN17192" s="22"/>
    </row>
    <row r="17193" spans="37:40">
      <c r="AK17193" s="22"/>
      <c r="AL17193" s="22"/>
      <c r="AM17193" s="22"/>
      <c r="AN17193" s="22"/>
    </row>
    <row r="17194" spans="37:40">
      <c r="AK17194" s="22"/>
      <c r="AL17194" s="22"/>
      <c r="AM17194" s="22"/>
      <c r="AN17194" s="22"/>
    </row>
    <row r="17195" spans="37:40">
      <c r="AK17195" s="22"/>
      <c r="AL17195" s="22"/>
      <c r="AM17195" s="22"/>
      <c r="AN17195" s="22"/>
    </row>
    <row r="17196" spans="37:40">
      <c r="AK17196" s="22"/>
      <c r="AL17196" s="22"/>
      <c r="AM17196" s="22"/>
      <c r="AN17196" s="22"/>
    </row>
    <row r="17197" spans="37:40">
      <c r="AK17197" s="22"/>
      <c r="AL17197" s="22"/>
      <c r="AM17197" s="22"/>
      <c r="AN17197" s="22"/>
    </row>
    <row r="17198" spans="37:40">
      <c r="AK17198" s="22"/>
      <c r="AL17198" s="22"/>
      <c r="AM17198" s="22"/>
      <c r="AN17198" s="22"/>
    </row>
    <row r="17199" spans="37:40">
      <c r="AK17199" s="22"/>
      <c r="AL17199" s="22"/>
      <c r="AM17199" s="22"/>
      <c r="AN17199" s="22"/>
    </row>
    <row r="17200" spans="37:40">
      <c r="AK17200" s="22"/>
      <c r="AL17200" s="22"/>
      <c r="AM17200" s="22"/>
      <c r="AN17200" s="22"/>
    </row>
    <row r="17201" spans="37:40">
      <c r="AK17201" s="22"/>
      <c r="AL17201" s="22"/>
      <c r="AM17201" s="22"/>
      <c r="AN17201" s="22"/>
    </row>
    <row r="17202" spans="37:40">
      <c r="AK17202" s="22"/>
      <c r="AL17202" s="22"/>
      <c r="AM17202" s="22"/>
      <c r="AN17202" s="22"/>
    </row>
    <row r="17203" spans="37:40">
      <c r="AK17203" s="22"/>
      <c r="AL17203" s="22"/>
      <c r="AM17203" s="22"/>
      <c r="AN17203" s="22"/>
    </row>
    <row r="17204" spans="37:40">
      <c r="AK17204" s="22"/>
      <c r="AL17204" s="22"/>
      <c r="AM17204" s="22"/>
      <c r="AN17204" s="22"/>
    </row>
    <row r="17205" spans="37:40">
      <c r="AK17205" s="22"/>
      <c r="AL17205" s="22"/>
      <c r="AM17205" s="22"/>
      <c r="AN17205" s="22"/>
    </row>
    <row r="17206" spans="37:40">
      <c r="AK17206" s="22"/>
      <c r="AL17206" s="22"/>
      <c r="AM17206" s="22"/>
      <c r="AN17206" s="22"/>
    </row>
    <row r="17207" spans="37:40">
      <c r="AK17207" s="22"/>
      <c r="AL17207" s="22"/>
      <c r="AM17207" s="22"/>
      <c r="AN17207" s="22"/>
    </row>
    <row r="17208" spans="37:40">
      <c r="AK17208" s="22"/>
      <c r="AL17208" s="22"/>
      <c r="AM17208" s="22"/>
      <c r="AN17208" s="22"/>
    </row>
    <row r="17209" spans="37:40">
      <c r="AK17209" s="22"/>
      <c r="AL17209" s="22"/>
      <c r="AM17209" s="22"/>
      <c r="AN17209" s="22"/>
    </row>
    <row r="17210" spans="37:40">
      <c r="AK17210" s="22"/>
      <c r="AL17210" s="22"/>
      <c r="AM17210" s="22"/>
      <c r="AN17210" s="22"/>
    </row>
    <row r="17211" spans="37:40">
      <c r="AK17211" s="22"/>
      <c r="AL17211" s="22"/>
      <c r="AM17211" s="22"/>
      <c r="AN17211" s="22"/>
    </row>
    <row r="17212" spans="37:40">
      <c r="AK17212" s="22"/>
      <c r="AL17212" s="22"/>
      <c r="AM17212" s="22"/>
      <c r="AN17212" s="22"/>
    </row>
    <row r="17213" spans="37:40">
      <c r="AK17213" s="22"/>
      <c r="AL17213" s="22"/>
      <c r="AM17213" s="22"/>
      <c r="AN17213" s="22"/>
    </row>
    <row r="17214" spans="37:40">
      <c r="AK17214" s="22"/>
      <c r="AL17214" s="22"/>
      <c r="AM17214" s="22"/>
      <c r="AN17214" s="22"/>
    </row>
    <row r="17215" spans="37:40">
      <c r="AK17215" s="22"/>
      <c r="AL17215" s="22"/>
      <c r="AM17215" s="22"/>
      <c r="AN17215" s="22"/>
    </row>
    <row r="17216" spans="37:40">
      <c r="AK17216" s="22"/>
      <c r="AL17216" s="22"/>
      <c r="AM17216" s="22"/>
      <c r="AN17216" s="22"/>
    </row>
    <row r="17217" spans="37:40">
      <c r="AK17217" s="22"/>
      <c r="AL17217" s="22"/>
      <c r="AM17217" s="22"/>
      <c r="AN17217" s="22"/>
    </row>
    <row r="17218" spans="37:40">
      <c r="AK17218" s="22"/>
      <c r="AL17218" s="22"/>
      <c r="AM17218" s="22"/>
      <c r="AN17218" s="22"/>
    </row>
    <row r="17219" spans="37:40">
      <c r="AK17219" s="22"/>
      <c r="AL17219" s="22"/>
      <c r="AM17219" s="22"/>
      <c r="AN17219" s="22"/>
    </row>
    <row r="17220" spans="37:40">
      <c r="AK17220" s="22"/>
      <c r="AL17220" s="22"/>
      <c r="AM17220" s="22"/>
      <c r="AN17220" s="22"/>
    </row>
    <row r="17221" spans="37:40">
      <c r="AK17221" s="22"/>
      <c r="AL17221" s="22"/>
      <c r="AM17221" s="22"/>
      <c r="AN17221" s="22"/>
    </row>
    <row r="17222" spans="37:40">
      <c r="AK17222" s="22"/>
      <c r="AL17222" s="22"/>
      <c r="AM17222" s="22"/>
      <c r="AN17222" s="22"/>
    </row>
    <row r="17223" spans="37:40">
      <c r="AK17223" s="22"/>
      <c r="AL17223" s="22"/>
      <c r="AM17223" s="22"/>
      <c r="AN17223" s="22"/>
    </row>
    <row r="17224" spans="37:40">
      <c r="AK17224" s="22"/>
      <c r="AL17224" s="22"/>
      <c r="AM17224" s="22"/>
      <c r="AN17224" s="22"/>
    </row>
    <row r="17225" spans="37:40">
      <c r="AK17225" s="22"/>
      <c r="AL17225" s="22"/>
      <c r="AM17225" s="22"/>
      <c r="AN17225" s="22"/>
    </row>
    <row r="17226" spans="37:40">
      <c r="AK17226" s="22"/>
      <c r="AL17226" s="22"/>
      <c r="AM17226" s="22"/>
      <c r="AN17226" s="22"/>
    </row>
    <row r="17227" spans="37:40">
      <c r="AK17227" s="22"/>
      <c r="AL17227" s="22"/>
      <c r="AM17227" s="22"/>
      <c r="AN17227" s="22"/>
    </row>
    <row r="17228" spans="37:40">
      <c r="AK17228" s="22"/>
      <c r="AL17228" s="22"/>
      <c r="AM17228" s="22"/>
      <c r="AN17228" s="22"/>
    </row>
    <row r="17229" spans="37:40">
      <c r="AK17229" s="22"/>
      <c r="AL17229" s="22"/>
      <c r="AM17229" s="22"/>
      <c r="AN17229" s="22"/>
    </row>
    <row r="17230" spans="37:40">
      <c r="AK17230" s="22"/>
      <c r="AL17230" s="22"/>
      <c r="AM17230" s="22"/>
      <c r="AN17230" s="22"/>
    </row>
    <row r="17231" spans="37:40">
      <c r="AK17231" s="22"/>
      <c r="AL17231" s="22"/>
      <c r="AM17231" s="22"/>
      <c r="AN17231" s="22"/>
    </row>
    <row r="17232" spans="37:40">
      <c r="AK17232" s="22"/>
      <c r="AL17232" s="22"/>
      <c r="AM17232" s="22"/>
      <c r="AN17232" s="22"/>
    </row>
    <row r="17233" spans="37:40">
      <c r="AK17233" s="22"/>
      <c r="AL17233" s="22"/>
      <c r="AM17233" s="22"/>
      <c r="AN17233" s="22"/>
    </row>
    <row r="17234" spans="37:40">
      <c r="AK17234" s="22"/>
      <c r="AL17234" s="22"/>
      <c r="AM17234" s="22"/>
      <c r="AN17234" s="22"/>
    </row>
    <row r="17235" spans="37:40">
      <c r="AK17235" s="22"/>
      <c r="AL17235" s="22"/>
      <c r="AM17235" s="22"/>
      <c r="AN17235" s="22"/>
    </row>
    <row r="17236" spans="37:40">
      <c r="AK17236" s="22"/>
      <c r="AL17236" s="22"/>
      <c r="AM17236" s="22"/>
      <c r="AN17236" s="22"/>
    </row>
    <row r="17237" spans="37:40">
      <c r="AK17237" s="22"/>
      <c r="AL17237" s="22"/>
      <c r="AM17237" s="22"/>
      <c r="AN17237" s="22"/>
    </row>
    <row r="17238" spans="37:40">
      <c r="AK17238" s="22"/>
      <c r="AL17238" s="22"/>
      <c r="AM17238" s="22"/>
      <c r="AN17238" s="22"/>
    </row>
    <row r="17239" spans="37:40">
      <c r="AK17239" s="22"/>
      <c r="AL17239" s="22"/>
      <c r="AM17239" s="22"/>
      <c r="AN17239" s="22"/>
    </row>
    <row r="17240" spans="37:40">
      <c r="AK17240" s="22"/>
      <c r="AL17240" s="22"/>
      <c r="AM17240" s="22"/>
      <c r="AN17240" s="22"/>
    </row>
    <row r="17241" spans="37:40">
      <c r="AK17241" s="22"/>
      <c r="AL17241" s="22"/>
      <c r="AM17241" s="22"/>
      <c r="AN17241" s="22"/>
    </row>
    <row r="17242" spans="37:40">
      <c r="AK17242" s="22"/>
      <c r="AL17242" s="22"/>
      <c r="AM17242" s="22"/>
      <c r="AN17242" s="22"/>
    </row>
    <row r="17243" spans="37:40">
      <c r="AK17243" s="22"/>
      <c r="AL17243" s="22"/>
      <c r="AM17243" s="22"/>
      <c r="AN17243" s="22"/>
    </row>
    <row r="17244" spans="37:40">
      <c r="AK17244" s="22"/>
      <c r="AL17244" s="22"/>
      <c r="AM17244" s="22"/>
      <c r="AN17244" s="22"/>
    </row>
    <row r="17245" spans="37:40">
      <c r="AK17245" s="22"/>
      <c r="AL17245" s="22"/>
      <c r="AM17245" s="22"/>
      <c r="AN17245" s="22"/>
    </row>
    <row r="17246" spans="37:40">
      <c r="AK17246" s="22"/>
      <c r="AL17246" s="22"/>
      <c r="AM17246" s="22"/>
      <c r="AN17246" s="22"/>
    </row>
    <row r="17247" spans="37:40">
      <c r="AK17247" s="22"/>
      <c r="AL17247" s="22"/>
      <c r="AM17247" s="22"/>
      <c r="AN17247" s="22"/>
    </row>
    <row r="17248" spans="37:40">
      <c r="AK17248" s="22"/>
      <c r="AL17248" s="22"/>
      <c r="AM17248" s="22"/>
      <c r="AN17248" s="22"/>
    </row>
    <row r="17249" spans="37:40">
      <c r="AK17249" s="22"/>
      <c r="AL17249" s="22"/>
      <c r="AM17249" s="22"/>
      <c r="AN17249" s="22"/>
    </row>
    <row r="17250" spans="37:40">
      <c r="AK17250" s="22"/>
      <c r="AL17250" s="22"/>
      <c r="AM17250" s="22"/>
      <c r="AN17250" s="22"/>
    </row>
    <row r="17251" spans="37:40">
      <c r="AK17251" s="22"/>
      <c r="AL17251" s="22"/>
      <c r="AM17251" s="22"/>
      <c r="AN17251" s="22"/>
    </row>
    <row r="17252" spans="37:40">
      <c r="AK17252" s="22"/>
      <c r="AL17252" s="22"/>
      <c r="AM17252" s="22"/>
      <c r="AN17252" s="22"/>
    </row>
    <row r="17253" spans="37:40">
      <c r="AK17253" s="22"/>
      <c r="AL17253" s="22"/>
      <c r="AM17253" s="22"/>
      <c r="AN17253" s="22"/>
    </row>
    <row r="17254" spans="37:40">
      <c r="AK17254" s="22"/>
      <c r="AL17254" s="22"/>
      <c r="AM17254" s="22"/>
      <c r="AN17254" s="22"/>
    </row>
    <row r="17255" spans="37:40">
      <c r="AK17255" s="22"/>
      <c r="AL17255" s="22"/>
      <c r="AM17255" s="22"/>
      <c r="AN17255" s="22"/>
    </row>
    <row r="17256" spans="37:40">
      <c r="AK17256" s="22"/>
      <c r="AL17256" s="22"/>
      <c r="AM17256" s="22"/>
      <c r="AN17256" s="22"/>
    </row>
    <row r="17257" spans="37:40">
      <c r="AK17257" s="22"/>
      <c r="AL17257" s="22"/>
      <c r="AM17257" s="22"/>
      <c r="AN17257" s="22"/>
    </row>
    <row r="17258" spans="37:40">
      <c r="AK17258" s="22"/>
      <c r="AL17258" s="22"/>
      <c r="AM17258" s="22"/>
      <c r="AN17258" s="22"/>
    </row>
    <row r="17259" spans="37:40">
      <c r="AK17259" s="22"/>
      <c r="AL17259" s="22"/>
      <c r="AM17259" s="22"/>
      <c r="AN17259" s="22"/>
    </row>
    <row r="17260" spans="37:40">
      <c r="AK17260" s="22"/>
      <c r="AL17260" s="22"/>
      <c r="AM17260" s="22"/>
      <c r="AN17260" s="22"/>
    </row>
    <row r="17261" spans="37:40">
      <c r="AK17261" s="22"/>
      <c r="AL17261" s="22"/>
      <c r="AM17261" s="22"/>
      <c r="AN17261" s="22"/>
    </row>
    <row r="17262" spans="37:40">
      <c r="AK17262" s="22"/>
      <c r="AL17262" s="22"/>
      <c r="AM17262" s="22"/>
      <c r="AN17262" s="22"/>
    </row>
    <row r="17263" spans="37:40">
      <c r="AK17263" s="22"/>
      <c r="AL17263" s="22"/>
      <c r="AM17263" s="22"/>
      <c r="AN17263" s="22"/>
    </row>
    <row r="17264" spans="37:40">
      <c r="AK17264" s="22"/>
      <c r="AL17264" s="22"/>
      <c r="AM17264" s="22"/>
      <c r="AN17264" s="22"/>
    </row>
    <row r="17265" spans="37:40">
      <c r="AK17265" s="22"/>
      <c r="AL17265" s="22"/>
      <c r="AM17265" s="22"/>
      <c r="AN17265" s="22"/>
    </row>
    <row r="17266" spans="37:40">
      <c r="AK17266" s="22"/>
      <c r="AL17266" s="22"/>
      <c r="AM17266" s="22"/>
      <c r="AN17266" s="22"/>
    </row>
    <row r="17267" spans="37:40">
      <c r="AK17267" s="22"/>
      <c r="AL17267" s="22"/>
      <c r="AM17267" s="22"/>
      <c r="AN17267" s="22"/>
    </row>
    <row r="17268" spans="37:40">
      <c r="AK17268" s="22"/>
      <c r="AL17268" s="22"/>
      <c r="AM17268" s="22"/>
      <c r="AN17268" s="22"/>
    </row>
    <row r="17269" spans="37:40">
      <c r="AK17269" s="22"/>
      <c r="AL17269" s="22"/>
      <c r="AM17269" s="22"/>
      <c r="AN17269" s="22"/>
    </row>
    <row r="17270" spans="37:40">
      <c r="AK17270" s="22"/>
      <c r="AL17270" s="22"/>
      <c r="AM17270" s="22"/>
      <c r="AN17270" s="22"/>
    </row>
    <row r="17271" spans="37:40">
      <c r="AK17271" s="22"/>
      <c r="AL17271" s="22"/>
      <c r="AM17271" s="22"/>
      <c r="AN17271" s="22"/>
    </row>
    <row r="17272" spans="37:40">
      <c r="AK17272" s="22"/>
      <c r="AL17272" s="22"/>
      <c r="AM17272" s="22"/>
      <c r="AN17272" s="22"/>
    </row>
    <row r="17273" spans="37:40">
      <c r="AK17273" s="22"/>
      <c r="AL17273" s="22"/>
      <c r="AM17273" s="22"/>
      <c r="AN17273" s="22"/>
    </row>
    <row r="17274" spans="37:40">
      <c r="AK17274" s="22"/>
      <c r="AL17274" s="22"/>
      <c r="AM17274" s="22"/>
      <c r="AN17274" s="22"/>
    </row>
    <row r="17275" spans="37:40">
      <c r="AK17275" s="22"/>
      <c r="AL17275" s="22"/>
      <c r="AM17275" s="22"/>
      <c r="AN17275" s="22"/>
    </row>
    <row r="17276" spans="37:40">
      <c r="AK17276" s="22"/>
      <c r="AL17276" s="22"/>
      <c r="AM17276" s="22"/>
      <c r="AN17276" s="22"/>
    </row>
    <row r="17277" spans="37:40">
      <c r="AK17277" s="22"/>
      <c r="AL17277" s="22"/>
      <c r="AM17277" s="22"/>
      <c r="AN17277" s="22"/>
    </row>
    <row r="17278" spans="37:40">
      <c r="AK17278" s="22"/>
      <c r="AL17278" s="22"/>
      <c r="AM17278" s="22"/>
      <c r="AN17278" s="22"/>
    </row>
    <row r="17279" spans="37:40">
      <c r="AK17279" s="22"/>
      <c r="AL17279" s="22"/>
      <c r="AM17279" s="22"/>
      <c r="AN17279" s="22"/>
    </row>
    <row r="17280" spans="37:40">
      <c r="AK17280" s="22"/>
      <c r="AL17280" s="22"/>
      <c r="AM17280" s="22"/>
      <c r="AN17280" s="22"/>
    </row>
    <row r="17281" spans="37:40">
      <c r="AK17281" s="22"/>
      <c r="AL17281" s="22"/>
      <c r="AM17281" s="22"/>
      <c r="AN17281" s="22"/>
    </row>
    <row r="17282" spans="37:40">
      <c r="AK17282" s="22"/>
      <c r="AL17282" s="22"/>
      <c r="AM17282" s="22"/>
      <c r="AN17282" s="22"/>
    </row>
    <row r="17283" spans="37:40">
      <c r="AK17283" s="22"/>
      <c r="AL17283" s="22"/>
      <c r="AM17283" s="22"/>
      <c r="AN17283" s="22"/>
    </row>
    <row r="17284" spans="37:40">
      <c r="AK17284" s="22"/>
      <c r="AL17284" s="22"/>
      <c r="AM17284" s="22"/>
      <c r="AN17284" s="22"/>
    </row>
    <row r="17285" spans="37:40">
      <c r="AK17285" s="22"/>
      <c r="AL17285" s="22"/>
      <c r="AM17285" s="22"/>
      <c r="AN17285" s="22"/>
    </row>
    <row r="17286" spans="37:40">
      <c r="AK17286" s="22"/>
      <c r="AL17286" s="22"/>
      <c r="AM17286" s="22"/>
      <c r="AN17286" s="22"/>
    </row>
    <row r="17287" spans="37:40">
      <c r="AK17287" s="22"/>
      <c r="AL17287" s="22"/>
      <c r="AM17287" s="22"/>
      <c r="AN17287" s="22"/>
    </row>
    <row r="17288" spans="37:40">
      <c r="AK17288" s="22"/>
      <c r="AL17288" s="22"/>
      <c r="AM17288" s="22"/>
      <c r="AN17288" s="22"/>
    </row>
    <row r="17289" spans="37:40">
      <c r="AK17289" s="22"/>
      <c r="AL17289" s="22"/>
      <c r="AM17289" s="22"/>
      <c r="AN17289" s="22"/>
    </row>
    <row r="17290" spans="37:40">
      <c r="AK17290" s="22"/>
      <c r="AL17290" s="22"/>
      <c r="AM17290" s="22"/>
      <c r="AN17290" s="22"/>
    </row>
    <row r="17291" spans="37:40">
      <c r="AK17291" s="22"/>
      <c r="AL17291" s="22"/>
      <c r="AM17291" s="22"/>
      <c r="AN17291" s="22"/>
    </row>
    <row r="17292" spans="37:40">
      <c r="AK17292" s="22"/>
      <c r="AL17292" s="22"/>
      <c r="AM17292" s="22"/>
      <c r="AN17292" s="22"/>
    </row>
    <row r="17293" spans="37:40">
      <c r="AK17293" s="22"/>
      <c r="AL17293" s="22"/>
      <c r="AM17293" s="22"/>
      <c r="AN17293" s="22"/>
    </row>
    <row r="17294" spans="37:40">
      <c r="AK17294" s="22"/>
      <c r="AL17294" s="22"/>
      <c r="AM17294" s="22"/>
      <c r="AN17294" s="22"/>
    </row>
    <row r="17295" spans="37:40">
      <c r="AK17295" s="22"/>
      <c r="AL17295" s="22"/>
      <c r="AM17295" s="22"/>
      <c r="AN17295" s="22"/>
    </row>
    <row r="17296" spans="37:40">
      <c r="AK17296" s="22"/>
      <c r="AL17296" s="22"/>
      <c r="AM17296" s="22"/>
      <c r="AN17296" s="22"/>
    </row>
    <row r="17297" spans="37:40">
      <c r="AK17297" s="22"/>
      <c r="AL17297" s="22"/>
      <c r="AM17297" s="22"/>
      <c r="AN17297" s="22"/>
    </row>
    <row r="17298" spans="37:40">
      <c r="AK17298" s="22"/>
      <c r="AL17298" s="22"/>
      <c r="AM17298" s="22"/>
      <c r="AN17298" s="22"/>
    </row>
    <row r="17299" spans="37:40">
      <c r="AK17299" s="22"/>
      <c r="AL17299" s="22"/>
      <c r="AM17299" s="22"/>
      <c r="AN17299" s="22"/>
    </row>
    <row r="17300" spans="37:40">
      <c r="AK17300" s="22"/>
      <c r="AL17300" s="22"/>
      <c r="AM17300" s="22"/>
      <c r="AN17300" s="22"/>
    </row>
    <row r="17301" spans="37:40">
      <c r="AK17301" s="22"/>
      <c r="AL17301" s="22"/>
      <c r="AM17301" s="22"/>
      <c r="AN17301" s="22"/>
    </row>
    <row r="17302" spans="37:40">
      <c r="AK17302" s="22"/>
      <c r="AL17302" s="22"/>
      <c r="AM17302" s="22"/>
      <c r="AN17302" s="22"/>
    </row>
    <row r="17303" spans="37:40">
      <c r="AK17303" s="22"/>
      <c r="AL17303" s="22"/>
      <c r="AM17303" s="22"/>
      <c r="AN17303" s="22"/>
    </row>
    <row r="17304" spans="37:40">
      <c r="AK17304" s="22"/>
      <c r="AL17304" s="22"/>
      <c r="AM17304" s="22"/>
      <c r="AN17304" s="22"/>
    </row>
    <row r="17305" spans="37:40">
      <c r="AK17305" s="22"/>
      <c r="AL17305" s="22"/>
      <c r="AM17305" s="22"/>
      <c r="AN17305" s="22"/>
    </row>
    <row r="17306" spans="37:40">
      <c r="AK17306" s="22"/>
      <c r="AL17306" s="22"/>
      <c r="AM17306" s="22"/>
      <c r="AN17306" s="22"/>
    </row>
    <row r="17307" spans="37:40">
      <c r="AK17307" s="22"/>
      <c r="AL17307" s="22"/>
      <c r="AM17307" s="22"/>
      <c r="AN17307" s="22"/>
    </row>
    <row r="17308" spans="37:40">
      <c r="AK17308" s="22"/>
      <c r="AL17308" s="22"/>
      <c r="AM17308" s="22"/>
      <c r="AN17308" s="22"/>
    </row>
    <row r="17309" spans="37:40">
      <c r="AK17309" s="22"/>
      <c r="AL17309" s="22"/>
      <c r="AM17309" s="22"/>
      <c r="AN17309" s="22"/>
    </row>
    <row r="17310" spans="37:40">
      <c r="AK17310" s="22"/>
      <c r="AL17310" s="22"/>
      <c r="AM17310" s="22"/>
      <c r="AN17310" s="22"/>
    </row>
    <row r="17311" spans="37:40">
      <c r="AK17311" s="22"/>
      <c r="AL17311" s="22"/>
      <c r="AM17311" s="22"/>
      <c r="AN17311" s="22"/>
    </row>
    <row r="17312" spans="37:40">
      <c r="AK17312" s="22"/>
      <c r="AL17312" s="22"/>
      <c r="AM17312" s="22"/>
      <c r="AN17312" s="22"/>
    </row>
    <row r="17313" spans="37:40">
      <c r="AK17313" s="22"/>
      <c r="AL17313" s="22"/>
      <c r="AM17313" s="22"/>
      <c r="AN17313" s="22"/>
    </row>
    <row r="17314" spans="37:40">
      <c r="AK17314" s="22"/>
      <c r="AL17314" s="22"/>
      <c r="AM17314" s="22"/>
      <c r="AN17314" s="22"/>
    </row>
    <row r="17315" spans="37:40">
      <c r="AK17315" s="22"/>
      <c r="AL17315" s="22"/>
      <c r="AM17315" s="22"/>
      <c r="AN17315" s="22"/>
    </row>
    <row r="17316" spans="37:40">
      <c r="AK17316" s="22"/>
      <c r="AL17316" s="22"/>
      <c r="AM17316" s="22"/>
      <c r="AN17316" s="22"/>
    </row>
    <row r="17317" spans="37:40">
      <c r="AK17317" s="22"/>
      <c r="AL17317" s="22"/>
      <c r="AM17317" s="22"/>
      <c r="AN17317" s="22"/>
    </row>
    <row r="17318" spans="37:40">
      <c r="AK17318" s="22"/>
      <c r="AL17318" s="22"/>
      <c r="AM17318" s="22"/>
      <c r="AN17318" s="22"/>
    </row>
    <row r="17319" spans="37:40">
      <c r="AK17319" s="22"/>
      <c r="AL17319" s="22"/>
      <c r="AM17319" s="22"/>
      <c r="AN17319" s="22"/>
    </row>
    <row r="17320" spans="37:40">
      <c r="AK17320" s="22"/>
      <c r="AL17320" s="22"/>
      <c r="AM17320" s="22"/>
      <c r="AN17320" s="22"/>
    </row>
    <row r="17321" spans="37:40">
      <c r="AK17321" s="22"/>
      <c r="AL17321" s="22"/>
      <c r="AM17321" s="22"/>
      <c r="AN17321" s="22"/>
    </row>
    <row r="17322" spans="37:40">
      <c r="AK17322" s="22"/>
      <c r="AL17322" s="22"/>
      <c r="AM17322" s="22"/>
      <c r="AN17322" s="22"/>
    </row>
    <row r="17323" spans="37:40">
      <c r="AK17323" s="22"/>
      <c r="AL17323" s="22"/>
      <c r="AM17323" s="22"/>
      <c r="AN17323" s="22"/>
    </row>
    <row r="17324" spans="37:40">
      <c r="AK17324" s="22"/>
      <c r="AL17324" s="22"/>
      <c r="AM17324" s="22"/>
      <c r="AN17324" s="22"/>
    </row>
    <row r="17325" spans="37:40">
      <c r="AK17325" s="22"/>
      <c r="AL17325" s="22"/>
      <c r="AM17325" s="22"/>
      <c r="AN17325" s="22"/>
    </row>
    <row r="17326" spans="37:40">
      <c r="AK17326" s="22"/>
      <c r="AL17326" s="22"/>
      <c r="AM17326" s="22"/>
      <c r="AN17326" s="22"/>
    </row>
    <row r="17327" spans="37:40">
      <c r="AK17327" s="22"/>
      <c r="AL17327" s="22"/>
      <c r="AM17327" s="22"/>
      <c r="AN17327" s="22"/>
    </row>
    <row r="17328" spans="37:40">
      <c r="AK17328" s="22"/>
      <c r="AL17328" s="22"/>
      <c r="AM17328" s="22"/>
      <c r="AN17328" s="22"/>
    </row>
    <row r="17329" spans="37:40">
      <c r="AK17329" s="22"/>
      <c r="AL17329" s="22"/>
      <c r="AM17329" s="22"/>
      <c r="AN17329" s="22"/>
    </row>
    <row r="17330" spans="37:40">
      <c r="AK17330" s="22"/>
      <c r="AL17330" s="22"/>
      <c r="AM17330" s="22"/>
      <c r="AN17330" s="22"/>
    </row>
    <row r="17331" spans="37:40">
      <c r="AK17331" s="22"/>
      <c r="AL17331" s="22"/>
      <c r="AM17331" s="22"/>
      <c r="AN17331" s="22"/>
    </row>
    <row r="17332" spans="37:40">
      <c r="AK17332" s="22"/>
      <c r="AL17332" s="22"/>
      <c r="AM17332" s="22"/>
      <c r="AN17332" s="22"/>
    </row>
    <row r="17333" spans="37:40">
      <c r="AK17333" s="22"/>
      <c r="AL17333" s="22"/>
      <c r="AM17333" s="22"/>
      <c r="AN17333" s="22"/>
    </row>
    <row r="17334" spans="37:40">
      <c r="AK17334" s="22"/>
      <c r="AL17334" s="22"/>
      <c r="AM17334" s="22"/>
      <c r="AN17334" s="22"/>
    </row>
    <row r="17335" spans="37:40">
      <c r="AK17335" s="22"/>
      <c r="AL17335" s="22"/>
      <c r="AM17335" s="22"/>
      <c r="AN17335" s="22"/>
    </row>
    <row r="17336" spans="37:40">
      <c r="AK17336" s="22"/>
      <c r="AL17336" s="22"/>
      <c r="AM17336" s="22"/>
      <c r="AN17336" s="22"/>
    </row>
    <row r="17337" spans="37:40">
      <c r="AK17337" s="22"/>
      <c r="AL17337" s="22"/>
      <c r="AM17337" s="22"/>
      <c r="AN17337" s="22"/>
    </row>
    <row r="17338" spans="37:40">
      <c r="AK17338" s="22"/>
      <c r="AL17338" s="22"/>
      <c r="AM17338" s="22"/>
      <c r="AN17338" s="22"/>
    </row>
    <row r="17339" spans="37:40">
      <c r="AK17339" s="22"/>
      <c r="AL17339" s="22"/>
      <c r="AM17339" s="22"/>
      <c r="AN17339" s="22"/>
    </row>
    <row r="17340" spans="37:40">
      <c r="AK17340" s="22"/>
      <c r="AL17340" s="22"/>
      <c r="AM17340" s="22"/>
      <c r="AN17340" s="22"/>
    </row>
    <row r="17341" spans="37:40">
      <c r="AK17341" s="22"/>
      <c r="AL17341" s="22"/>
      <c r="AM17341" s="22"/>
      <c r="AN17341" s="22"/>
    </row>
    <row r="17342" spans="37:40">
      <c r="AK17342" s="22"/>
      <c r="AL17342" s="22"/>
      <c r="AM17342" s="22"/>
      <c r="AN17342" s="22"/>
    </row>
    <row r="17343" spans="37:40">
      <c r="AK17343" s="22"/>
      <c r="AL17343" s="22"/>
      <c r="AM17343" s="22"/>
      <c r="AN17343" s="22"/>
    </row>
    <row r="17344" spans="37:40">
      <c r="AK17344" s="22"/>
      <c r="AL17344" s="22"/>
      <c r="AM17344" s="22"/>
      <c r="AN17344" s="22"/>
    </row>
    <row r="17345" spans="37:40">
      <c r="AK17345" s="22"/>
      <c r="AL17345" s="22"/>
      <c r="AM17345" s="22"/>
      <c r="AN17345" s="22"/>
    </row>
    <row r="17346" spans="37:40">
      <c r="AK17346" s="22"/>
      <c r="AL17346" s="22"/>
      <c r="AM17346" s="22"/>
      <c r="AN17346" s="22"/>
    </row>
    <row r="17347" spans="37:40">
      <c r="AK17347" s="22"/>
      <c r="AL17347" s="22"/>
      <c r="AM17347" s="22"/>
      <c r="AN17347" s="22"/>
    </row>
    <row r="17348" spans="37:40">
      <c r="AK17348" s="22"/>
      <c r="AL17348" s="22"/>
      <c r="AM17348" s="22"/>
      <c r="AN17348" s="22"/>
    </row>
    <row r="17349" spans="37:40">
      <c r="AK17349" s="22"/>
      <c r="AL17349" s="22"/>
      <c r="AM17349" s="22"/>
      <c r="AN17349" s="22"/>
    </row>
    <row r="17350" spans="37:40">
      <c r="AK17350" s="22"/>
      <c r="AL17350" s="22"/>
      <c r="AM17350" s="22"/>
      <c r="AN17350" s="22"/>
    </row>
    <row r="17351" spans="37:40">
      <c r="AK17351" s="22"/>
      <c r="AL17351" s="22"/>
      <c r="AM17351" s="22"/>
      <c r="AN17351" s="22"/>
    </row>
    <row r="17352" spans="37:40">
      <c r="AK17352" s="22"/>
      <c r="AL17352" s="22"/>
      <c r="AM17352" s="22"/>
      <c r="AN17352" s="22"/>
    </row>
    <row r="17353" spans="37:40">
      <c r="AK17353" s="22"/>
      <c r="AL17353" s="22"/>
      <c r="AM17353" s="22"/>
      <c r="AN17353" s="22"/>
    </row>
    <row r="17354" spans="37:40">
      <c r="AK17354" s="22"/>
      <c r="AL17354" s="22"/>
      <c r="AM17354" s="22"/>
      <c r="AN17354" s="22"/>
    </row>
    <row r="17355" spans="37:40">
      <c r="AK17355" s="22"/>
      <c r="AL17355" s="22"/>
      <c r="AM17355" s="22"/>
      <c r="AN17355" s="22"/>
    </row>
    <row r="17356" spans="37:40">
      <c r="AK17356" s="22"/>
      <c r="AL17356" s="22"/>
      <c r="AM17356" s="22"/>
      <c r="AN17356" s="22"/>
    </row>
    <row r="17357" spans="37:40">
      <c r="AK17357" s="22"/>
      <c r="AL17357" s="22"/>
      <c r="AM17357" s="22"/>
      <c r="AN17357" s="22"/>
    </row>
    <row r="17358" spans="37:40">
      <c r="AK17358" s="22"/>
      <c r="AL17358" s="22"/>
      <c r="AM17358" s="22"/>
      <c r="AN17358" s="22"/>
    </row>
    <row r="17359" spans="37:40">
      <c r="AK17359" s="22"/>
      <c r="AL17359" s="22"/>
      <c r="AM17359" s="22"/>
      <c r="AN17359" s="22"/>
    </row>
    <row r="17360" spans="37:40">
      <c r="AK17360" s="22"/>
      <c r="AL17360" s="22"/>
      <c r="AM17360" s="22"/>
      <c r="AN17360" s="22"/>
    </row>
    <row r="17361" spans="37:40">
      <c r="AK17361" s="22"/>
      <c r="AL17361" s="22"/>
      <c r="AM17361" s="22"/>
      <c r="AN17361" s="22"/>
    </row>
    <row r="17362" spans="37:40">
      <c r="AK17362" s="22"/>
      <c r="AL17362" s="22"/>
      <c r="AM17362" s="22"/>
      <c r="AN17362" s="22"/>
    </row>
    <row r="17363" spans="37:40">
      <c r="AK17363" s="22"/>
      <c r="AL17363" s="22"/>
      <c r="AM17363" s="22"/>
      <c r="AN17363" s="22"/>
    </row>
    <row r="17364" spans="37:40">
      <c r="AK17364" s="22"/>
      <c r="AL17364" s="22"/>
      <c r="AM17364" s="22"/>
      <c r="AN17364" s="22"/>
    </row>
    <row r="17365" spans="37:40">
      <c r="AK17365" s="22"/>
      <c r="AL17365" s="22"/>
      <c r="AM17365" s="22"/>
      <c r="AN17365" s="22"/>
    </row>
    <row r="17366" spans="37:40">
      <c r="AK17366" s="22"/>
      <c r="AL17366" s="22"/>
      <c r="AM17366" s="22"/>
      <c r="AN17366" s="22"/>
    </row>
    <row r="17367" spans="37:40">
      <c r="AK17367" s="22"/>
      <c r="AL17367" s="22"/>
      <c r="AM17367" s="22"/>
      <c r="AN17367" s="22"/>
    </row>
    <row r="17368" spans="37:40">
      <c r="AK17368" s="22"/>
      <c r="AL17368" s="22"/>
      <c r="AM17368" s="22"/>
      <c r="AN17368" s="22"/>
    </row>
    <row r="17369" spans="37:40">
      <c r="AK17369" s="22"/>
      <c r="AL17369" s="22"/>
      <c r="AM17369" s="22"/>
      <c r="AN17369" s="22"/>
    </row>
    <row r="17370" spans="37:40">
      <c r="AK17370" s="22"/>
      <c r="AL17370" s="22"/>
      <c r="AM17370" s="22"/>
      <c r="AN17370" s="22"/>
    </row>
    <row r="17371" spans="37:40">
      <c r="AK17371" s="22"/>
      <c r="AL17371" s="22"/>
      <c r="AM17371" s="22"/>
      <c r="AN17371" s="22"/>
    </row>
    <row r="17372" spans="37:40">
      <c r="AK17372" s="22"/>
      <c r="AL17372" s="22"/>
      <c r="AM17372" s="22"/>
      <c r="AN17372" s="22"/>
    </row>
    <row r="17373" spans="37:40">
      <c r="AK17373" s="22"/>
      <c r="AL17373" s="22"/>
      <c r="AM17373" s="22"/>
      <c r="AN17373" s="22"/>
    </row>
    <row r="17374" spans="37:40">
      <c r="AK17374" s="22"/>
      <c r="AL17374" s="22"/>
      <c r="AM17374" s="22"/>
      <c r="AN17374" s="22"/>
    </row>
    <row r="17375" spans="37:40">
      <c r="AK17375" s="22"/>
      <c r="AL17375" s="22"/>
      <c r="AM17375" s="22"/>
      <c r="AN17375" s="22"/>
    </row>
    <row r="17376" spans="37:40">
      <c r="AK17376" s="22"/>
      <c r="AL17376" s="22"/>
      <c r="AM17376" s="22"/>
      <c r="AN17376" s="22"/>
    </row>
    <row r="17377" spans="37:40">
      <c r="AK17377" s="22"/>
      <c r="AL17377" s="22"/>
      <c r="AM17377" s="22"/>
      <c r="AN17377" s="22"/>
    </row>
    <row r="17378" spans="37:40">
      <c r="AK17378" s="22"/>
      <c r="AL17378" s="22"/>
      <c r="AM17378" s="22"/>
      <c r="AN17378" s="22"/>
    </row>
    <row r="17379" spans="37:40">
      <c r="AK17379" s="22"/>
      <c r="AL17379" s="22"/>
      <c r="AM17379" s="22"/>
      <c r="AN17379" s="22"/>
    </row>
    <row r="17380" spans="37:40">
      <c r="AK17380" s="22"/>
      <c r="AL17380" s="22"/>
      <c r="AM17380" s="22"/>
      <c r="AN17380" s="22"/>
    </row>
    <row r="17381" spans="37:40">
      <c r="AK17381" s="22"/>
      <c r="AL17381" s="22"/>
      <c r="AM17381" s="22"/>
      <c r="AN17381" s="22"/>
    </row>
    <row r="17382" spans="37:40">
      <c r="AK17382" s="22"/>
      <c r="AL17382" s="22"/>
      <c r="AM17382" s="22"/>
      <c r="AN17382" s="22"/>
    </row>
    <row r="17383" spans="37:40">
      <c r="AK17383" s="22"/>
      <c r="AL17383" s="22"/>
      <c r="AM17383" s="22"/>
      <c r="AN17383" s="22"/>
    </row>
    <row r="17384" spans="37:40">
      <c r="AK17384" s="22"/>
      <c r="AL17384" s="22"/>
      <c r="AM17384" s="22"/>
      <c r="AN17384" s="22"/>
    </row>
    <row r="17385" spans="37:40">
      <c r="AK17385" s="22"/>
      <c r="AL17385" s="22"/>
      <c r="AM17385" s="22"/>
      <c r="AN17385" s="22"/>
    </row>
    <row r="17386" spans="37:40">
      <c r="AK17386" s="22"/>
      <c r="AL17386" s="22"/>
      <c r="AM17386" s="22"/>
      <c r="AN17386" s="22"/>
    </row>
    <row r="17387" spans="37:40">
      <c r="AK17387" s="22"/>
      <c r="AL17387" s="22"/>
      <c r="AM17387" s="22"/>
      <c r="AN17387" s="22"/>
    </row>
    <row r="17388" spans="37:40">
      <c r="AK17388" s="22"/>
      <c r="AL17388" s="22"/>
      <c r="AM17388" s="22"/>
      <c r="AN17388" s="22"/>
    </row>
    <row r="17389" spans="37:40">
      <c r="AK17389" s="22"/>
      <c r="AL17389" s="22"/>
      <c r="AM17389" s="22"/>
      <c r="AN17389" s="22"/>
    </row>
    <row r="17390" spans="37:40">
      <c r="AK17390" s="22"/>
      <c r="AL17390" s="22"/>
      <c r="AM17390" s="22"/>
      <c r="AN17390" s="22"/>
    </row>
    <row r="17391" spans="37:40">
      <c r="AK17391" s="22"/>
      <c r="AL17391" s="22"/>
      <c r="AM17391" s="22"/>
      <c r="AN17391" s="22"/>
    </row>
    <row r="17392" spans="37:40">
      <c r="AK17392" s="22"/>
      <c r="AL17392" s="22"/>
      <c r="AM17392" s="22"/>
      <c r="AN17392" s="22"/>
    </row>
    <row r="17393" spans="37:40">
      <c r="AK17393" s="22"/>
      <c r="AL17393" s="22"/>
      <c r="AM17393" s="22"/>
      <c r="AN17393" s="22"/>
    </row>
    <row r="17394" spans="37:40">
      <c r="AK17394" s="22"/>
      <c r="AL17394" s="22"/>
      <c r="AM17394" s="22"/>
      <c r="AN17394" s="22"/>
    </row>
    <row r="17395" spans="37:40">
      <c r="AK17395" s="22"/>
      <c r="AL17395" s="22"/>
      <c r="AM17395" s="22"/>
      <c r="AN17395" s="22"/>
    </row>
    <row r="17396" spans="37:40">
      <c r="AK17396" s="22"/>
      <c r="AL17396" s="22"/>
      <c r="AM17396" s="22"/>
      <c r="AN17396" s="22"/>
    </row>
    <row r="17397" spans="37:40">
      <c r="AK17397" s="22"/>
      <c r="AL17397" s="22"/>
      <c r="AM17397" s="22"/>
      <c r="AN17397" s="22"/>
    </row>
    <row r="17398" spans="37:40">
      <c r="AK17398" s="22"/>
      <c r="AL17398" s="22"/>
      <c r="AM17398" s="22"/>
      <c r="AN17398" s="22"/>
    </row>
    <row r="17399" spans="37:40">
      <c r="AK17399" s="22"/>
      <c r="AL17399" s="22"/>
      <c r="AM17399" s="22"/>
      <c r="AN17399" s="22"/>
    </row>
    <row r="17400" spans="37:40">
      <c r="AK17400" s="22"/>
      <c r="AL17400" s="22"/>
      <c r="AM17400" s="22"/>
      <c r="AN17400" s="22"/>
    </row>
    <row r="17401" spans="37:40">
      <c r="AK17401" s="22"/>
      <c r="AL17401" s="22"/>
      <c r="AM17401" s="22"/>
      <c r="AN17401" s="22"/>
    </row>
    <row r="17402" spans="37:40">
      <c r="AK17402" s="22"/>
      <c r="AL17402" s="22"/>
      <c r="AM17402" s="22"/>
      <c r="AN17402" s="22"/>
    </row>
    <row r="17403" spans="37:40">
      <c r="AK17403" s="22"/>
      <c r="AL17403" s="22"/>
      <c r="AM17403" s="22"/>
      <c r="AN17403" s="22"/>
    </row>
    <row r="17404" spans="37:40">
      <c r="AK17404" s="22"/>
      <c r="AL17404" s="22"/>
      <c r="AM17404" s="22"/>
      <c r="AN17404" s="22"/>
    </row>
    <row r="17405" spans="37:40">
      <c r="AK17405" s="22"/>
      <c r="AL17405" s="22"/>
      <c r="AM17405" s="22"/>
      <c r="AN17405" s="22"/>
    </row>
    <row r="17406" spans="37:40">
      <c r="AK17406" s="22"/>
      <c r="AL17406" s="22"/>
      <c r="AM17406" s="22"/>
      <c r="AN17406" s="22"/>
    </row>
    <row r="17407" spans="37:40">
      <c r="AK17407" s="22"/>
      <c r="AL17407" s="22"/>
      <c r="AM17407" s="22"/>
      <c r="AN17407" s="22"/>
    </row>
    <row r="17408" spans="37:40">
      <c r="AK17408" s="22"/>
      <c r="AL17408" s="22"/>
      <c r="AM17408" s="22"/>
      <c r="AN17408" s="22"/>
    </row>
    <row r="17409" spans="37:40">
      <c r="AK17409" s="22"/>
      <c r="AL17409" s="22"/>
      <c r="AM17409" s="22"/>
      <c r="AN17409" s="22"/>
    </row>
    <row r="17410" spans="37:40">
      <c r="AK17410" s="22"/>
      <c r="AL17410" s="22"/>
      <c r="AM17410" s="22"/>
      <c r="AN17410" s="22"/>
    </row>
    <row r="17411" spans="37:40">
      <c r="AK17411" s="22"/>
      <c r="AL17411" s="22"/>
      <c r="AM17411" s="22"/>
      <c r="AN17411" s="22"/>
    </row>
    <row r="17412" spans="37:40">
      <c r="AK17412" s="22"/>
      <c r="AL17412" s="22"/>
      <c r="AM17412" s="22"/>
      <c r="AN17412" s="22"/>
    </row>
    <row r="17413" spans="37:40">
      <c r="AK17413" s="22"/>
      <c r="AL17413" s="22"/>
      <c r="AM17413" s="22"/>
      <c r="AN17413" s="22"/>
    </row>
    <row r="17414" spans="37:40">
      <c r="AK17414" s="22"/>
      <c r="AL17414" s="22"/>
      <c r="AM17414" s="22"/>
      <c r="AN17414" s="22"/>
    </row>
    <row r="17415" spans="37:40">
      <c r="AK17415" s="22"/>
      <c r="AL17415" s="22"/>
      <c r="AM17415" s="22"/>
      <c r="AN17415" s="22"/>
    </row>
    <row r="17416" spans="37:40">
      <c r="AK17416" s="22"/>
      <c r="AL17416" s="22"/>
      <c r="AM17416" s="22"/>
      <c r="AN17416" s="22"/>
    </row>
    <row r="17417" spans="37:40">
      <c r="AK17417" s="22"/>
      <c r="AL17417" s="22"/>
      <c r="AM17417" s="22"/>
      <c r="AN17417" s="22"/>
    </row>
    <row r="17418" spans="37:40">
      <c r="AK17418" s="22"/>
      <c r="AL17418" s="22"/>
      <c r="AM17418" s="22"/>
      <c r="AN17418" s="22"/>
    </row>
    <row r="17419" spans="37:40">
      <c r="AK17419" s="22"/>
      <c r="AL17419" s="22"/>
      <c r="AM17419" s="22"/>
      <c r="AN17419" s="22"/>
    </row>
    <row r="17420" spans="37:40">
      <c r="AK17420" s="22"/>
      <c r="AL17420" s="22"/>
      <c r="AM17420" s="22"/>
      <c r="AN17420" s="22"/>
    </row>
    <row r="17421" spans="37:40">
      <c r="AK17421" s="22"/>
      <c r="AL17421" s="22"/>
      <c r="AM17421" s="22"/>
      <c r="AN17421" s="22"/>
    </row>
    <row r="17422" spans="37:40">
      <c r="AK17422" s="22"/>
      <c r="AL17422" s="22"/>
      <c r="AM17422" s="22"/>
      <c r="AN17422" s="22"/>
    </row>
    <row r="17423" spans="37:40">
      <c r="AK17423" s="22"/>
      <c r="AL17423" s="22"/>
      <c r="AM17423" s="22"/>
      <c r="AN17423" s="22"/>
    </row>
    <row r="17424" spans="37:40">
      <c r="AK17424" s="22"/>
      <c r="AL17424" s="22"/>
      <c r="AM17424" s="22"/>
      <c r="AN17424" s="22"/>
    </row>
    <row r="17425" spans="37:40">
      <c r="AK17425" s="22"/>
      <c r="AL17425" s="22"/>
      <c r="AM17425" s="22"/>
      <c r="AN17425" s="22"/>
    </row>
    <row r="17426" spans="37:40">
      <c r="AK17426" s="22"/>
      <c r="AL17426" s="22"/>
      <c r="AM17426" s="22"/>
      <c r="AN17426" s="22"/>
    </row>
    <row r="17427" spans="37:40">
      <c r="AK17427" s="22"/>
      <c r="AL17427" s="22"/>
      <c r="AM17427" s="22"/>
      <c r="AN17427" s="22"/>
    </row>
    <row r="17428" spans="37:40">
      <c r="AK17428" s="22"/>
      <c r="AL17428" s="22"/>
      <c r="AM17428" s="22"/>
      <c r="AN17428" s="22"/>
    </row>
    <row r="17429" spans="37:40">
      <c r="AK17429" s="22"/>
      <c r="AL17429" s="22"/>
      <c r="AM17429" s="22"/>
      <c r="AN17429" s="22"/>
    </row>
    <row r="17430" spans="37:40">
      <c r="AK17430" s="22"/>
      <c r="AL17430" s="22"/>
      <c r="AM17430" s="22"/>
      <c r="AN17430" s="22"/>
    </row>
    <row r="17431" spans="37:40">
      <c r="AK17431" s="22"/>
      <c r="AL17431" s="22"/>
      <c r="AM17431" s="22"/>
      <c r="AN17431" s="22"/>
    </row>
    <row r="17432" spans="37:40">
      <c r="AK17432" s="22"/>
      <c r="AL17432" s="22"/>
      <c r="AM17432" s="22"/>
      <c r="AN17432" s="22"/>
    </row>
    <row r="17433" spans="37:40">
      <c r="AK17433" s="22"/>
      <c r="AL17433" s="22"/>
      <c r="AM17433" s="22"/>
      <c r="AN17433" s="22"/>
    </row>
    <row r="17434" spans="37:40">
      <c r="AK17434" s="22"/>
      <c r="AL17434" s="22"/>
      <c r="AM17434" s="22"/>
      <c r="AN17434" s="22"/>
    </row>
    <row r="17435" spans="37:40">
      <c r="AK17435" s="22"/>
      <c r="AL17435" s="22"/>
      <c r="AM17435" s="22"/>
      <c r="AN17435" s="22"/>
    </row>
    <row r="17436" spans="37:40">
      <c r="AK17436" s="22"/>
      <c r="AL17436" s="22"/>
      <c r="AM17436" s="22"/>
      <c r="AN17436" s="22"/>
    </row>
    <row r="17437" spans="37:40">
      <c r="AK17437" s="22"/>
      <c r="AL17437" s="22"/>
      <c r="AM17437" s="22"/>
      <c r="AN17437" s="22"/>
    </row>
    <row r="17438" spans="37:40">
      <c r="AK17438" s="22"/>
      <c r="AL17438" s="22"/>
      <c r="AM17438" s="22"/>
      <c r="AN17438" s="22"/>
    </row>
    <row r="17439" spans="37:40">
      <c r="AK17439" s="22"/>
      <c r="AL17439" s="22"/>
      <c r="AM17439" s="22"/>
      <c r="AN17439" s="22"/>
    </row>
    <row r="17440" spans="37:40">
      <c r="AK17440" s="22"/>
      <c r="AL17440" s="22"/>
      <c r="AM17440" s="22"/>
      <c r="AN17440" s="22"/>
    </row>
    <row r="17441" spans="37:40">
      <c r="AK17441" s="22"/>
      <c r="AL17441" s="22"/>
      <c r="AM17441" s="22"/>
      <c r="AN17441" s="22"/>
    </row>
    <row r="17442" spans="37:40">
      <c r="AK17442" s="22"/>
      <c r="AL17442" s="22"/>
      <c r="AM17442" s="22"/>
      <c r="AN17442" s="22"/>
    </row>
    <row r="17443" spans="37:40">
      <c r="AK17443" s="22"/>
      <c r="AL17443" s="22"/>
      <c r="AM17443" s="22"/>
      <c r="AN17443" s="22"/>
    </row>
    <row r="17444" spans="37:40">
      <c r="AK17444" s="22"/>
      <c r="AL17444" s="22"/>
      <c r="AM17444" s="22"/>
      <c r="AN17444" s="22"/>
    </row>
    <row r="17445" spans="37:40">
      <c r="AK17445" s="22"/>
      <c r="AL17445" s="22"/>
      <c r="AM17445" s="22"/>
      <c r="AN17445" s="22"/>
    </row>
    <row r="17446" spans="37:40">
      <c r="AK17446" s="22"/>
      <c r="AL17446" s="22"/>
      <c r="AM17446" s="22"/>
      <c r="AN17446" s="22"/>
    </row>
    <row r="17447" spans="37:40">
      <c r="AK17447" s="22"/>
      <c r="AL17447" s="22"/>
      <c r="AM17447" s="22"/>
      <c r="AN17447" s="22"/>
    </row>
    <row r="17448" spans="37:40">
      <c r="AK17448" s="22"/>
      <c r="AL17448" s="22"/>
      <c r="AM17448" s="22"/>
      <c r="AN17448" s="22"/>
    </row>
    <row r="17449" spans="37:40">
      <c r="AK17449" s="22"/>
      <c r="AL17449" s="22"/>
      <c r="AM17449" s="22"/>
      <c r="AN17449" s="22"/>
    </row>
    <row r="17450" spans="37:40">
      <c r="AK17450" s="22"/>
      <c r="AL17450" s="22"/>
      <c r="AM17450" s="22"/>
      <c r="AN17450" s="22"/>
    </row>
    <row r="17451" spans="37:40">
      <c r="AK17451" s="22"/>
      <c r="AL17451" s="22"/>
      <c r="AM17451" s="22"/>
      <c r="AN17451" s="22"/>
    </row>
    <row r="17452" spans="37:40">
      <c r="AK17452" s="22"/>
      <c r="AL17452" s="22"/>
      <c r="AM17452" s="22"/>
      <c r="AN17452" s="22"/>
    </row>
    <row r="17453" spans="37:40">
      <c r="AK17453" s="22"/>
      <c r="AL17453" s="22"/>
      <c r="AM17453" s="22"/>
      <c r="AN17453" s="22"/>
    </row>
    <row r="17454" spans="37:40">
      <c r="AK17454" s="22"/>
      <c r="AL17454" s="22"/>
      <c r="AM17454" s="22"/>
      <c r="AN17454" s="22"/>
    </row>
    <row r="17455" spans="37:40">
      <c r="AK17455" s="22"/>
      <c r="AL17455" s="22"/>
      <c r="AM17455" s="22"/>
      <c r="AN17455" s="22"/>
    </row>
    <row r="17456" spans="37:40">
      <c r="AK17456" s="22"/>
      <c r="AL17456" s="22"/>
      <c r="AM17456" s="22"/>
      <c r="AN17456" s="22"/>
    </row>
    <row r="17457" spans="37:40">
      <c r="AK17457" s="22"/>
      <c r="AL17457" s="22"/>
      <c r="AM17457" s="22"/>
      <c r="AN17457" s="22"/>
    </row>
    <row r="17458" spans="37:40">
      <c r="AK17458" s="22"/>
      <c r="AL17458" s="22"/>
      <c r="AM17458" s="22"/>
      <c r="AN17458" s="22"/>
    </row>
    <row r="17459" spans="37:40">
      <c r="AK17459" s="22"/>
      <c r="AL17459" s="22"/>
      <c r="AM17459" s="22"/>
      <c r="AN17459" s="22"/>
    </row>
    <row r="17460" spans="37:40">
      <c r="AK17460" s="22"/>
      <c r="AL17460" s="22"/>
      <c r="AM17460" s="22"/>
      <c r="AN17460" s="22"/>
    </row>
    <row r="17461" spans="37:40">
      <c r="AK17461" s="22"/>
      <c r="AL17461" s="22"/>
      <c r="AM17461" s="22"/>
      <c r="AN17461" s="22"/>
    </row>
    <row r="17462" spans="37:40">
      <c r="AK17462" s="22"/>
      <c r="AL17462" s="22"/>
      <c r="AM17462" s="22"/>
      <c r="AN17462" s="22"/>
    </row>
    <row r="17463" spans="37:40">
      <c r="AK17463" s="22"/>
      <c r="AL17463" s="22"/>
      <c r="AM17463" s="22"/>
      <c r="AN17463" s="22"/>
    </row>
    <row r="17464" spans="37:40">
      <c r="AK17464" s="22"/>
      <c r="AL17464" s="22"/>
      <c r="AM17464" s="22"/>
      <c r="AN17464" s="22"/>
    </row>
    <row r="17465" spans="37:40">
      <c r="AK17465" s="22"/>
      <c r="AL17465" s="22"/>
      <c r="AM17465" s="22"/>
      <c r="AN17465" s="22"/>
    </row>
    <row r="17466" spans="37:40">
      <c r="AK17466" s="22"/>
      <c r="AL17466" s="22"/>
      <c r="AM17466" s="22"/>
      <c r="AN17466" s="22"/>
    </row>
    <row r="17467" spans="37:40">
      <c r="AK17467" s="22"/>
      <c r="AL17467" s="22"/>
      <c r="AM17467" s="22"/>
      <c r="AN17467" s="22"/>
    </row>
    <row r="17468" spans="37:40">
      <c r="AK17468" s="22"/>
      <c r="AL17468" s="22"/>
      <c r="AM17468" s="22"/>
      <c r="AN17468" s="22"/>
    </row>
    <row r="17469" spans="37:40">
      <c r="AK17469" s="22"/>
      <c r="AL17469" s="22"/>
      <c r="AM17469" s="22"/>
      <c r="AN17469" s="22"/>
    </row>
    <row r="17470" spans="37:40">
      <c r="AK17470" s="22"/>
      <c r="AL17470" s="22"/>
      <c r="AM17470" s="22"/>
      <c r="AN17470" s="22"/>
    </row>
    <row r="17471" spans="37:40">
      <c r="AK17471" s="22"/>
      <c r="AL17471" s="22"/>
      <c r="AM17471" s="22"/>
      <c r="AN17471" s="22"/>
    </row>
    <row r="17472" spans="37:40">
      <c r="AK17472" s="22"/>
      <c r="AL17472" s="22"/>
      <c r="AM17472" s="22"/>
      <c r="AN17472" s="22"/>
    </row>
    <row r="17473" spans="37:40">
      <c r="AK17473" s="22"/>
      <c r="AL17473" s="22"/>
      <c r="AM17473" s="22"/>
      <c r="AN17473" s="22"/>
    </row>
    <row r="17474" spans="37:40">
      <c r="AK17474" s="22"/>
      <c r="AL17474" s="22"/>
      <c r="AM17474" s="22"/>
      <c r="AN17474" s="22"/>
    </row>
    <row r="17475" spans="37:40">
      <c r="AK17475" s="22"/>
      <c r="AL17475" s="22"/>
      <c r="AM17475" s="22"/>
      <c r="AN17475" s="22"/>
    </row>
    <row r="17476" spans="37:40">
      <c r="AK17476" s="22"/>
      <c r="AL17476" s="22"/>
      <c r="AM17476" s="22"/>
      <c r="AN17476" s="22"/>
    </row>
    <row r="17477" spans="37:40">
      <c r="AK17477" s="22"/>
      <c r="AL17477" s="22"/>
      <c r="AM17477" s="22"/>
      <c r="AN17477" s="22"/>
    </row>
    <row r="17478" spans="37:40">
      <c r="AK17478" s="22"/>
      <c r="AL17478" s="22"/>
      <c r="AM17478" s="22"/>
      <c r="AN17478" s="22"/>
    </row>
    <row r="17479" spans="37:40">
      <c r="AK17479" s="22"/>
      <c r="AL17479" s="22"/>
      <c r="AM17479" s="22"/>
      <c r="AN17479" s="22"/>
    </row>
    <row r="17480" spans="37:40">
      <c r="AK17480" s="22"/>
      <c r="AL17480" s="22"/>
      <c r="AM17480" s="22"/>
      <c r="AN17480" s="22"/>
    </row>
    <row r="17481" spans="37:40">
      <c r="AK17481" s="22"/>
      <c r="AL17481" s="22"/>
      <c r="AM17481" s="22"/>
      <c r="AN17481" s="22"/>
    </row>
    <row r="17482" spans="37:40">
      <c r="AK17482" s="22"/>
      <c r="AL17482" s="22"/>
      <c r="AM17482" s="22"/>
      <c r="AN17482" s="22"/>
    </row>
    <row r="17483" spans="37:40">
      <c r="AK17483" s="22"/>
      <c r="AL17483" s="22"/>
      <c r="AM17483" s="22"/>
      <c r="AN17483" s="22"/>
    </row>
    <row r="17484" spans="37:40">
      <c r="AK17484" s="22"/>
      <c r="AL17484" s="22"/>
      <c r="AM17484" s="22"/>
      <c r="AN17484" s="22"/>
    </row>
    <row r="17485" spans="37:40">
      <c r="AK17485" s="22"/>
      <c r="AL17485" s="22"/>
      <c r="AM17485" s="22"/>
      <c r="AN17485" s="22"/>
    </row>
    <row r="17486" spans="37:40">
      <c r="AK17486" s="22"/>
      <c r="AL17486" s="22"/>
      <c r="AM17486" s="22"/>
      <c r="AN17486" s="22"/>
    </row>
    <row r="17487" spans="37:40">
      <c r="AK17487" s="22"/>
      <c r="AL17487" s="22"/>
      <c r="AM17487" s="22"/>
      <c r="AN17487" s="22"/>
    </row>
    <row r="17488" spans="37:40">
      <c r="AK17488" s="22"/>
      <c r="AL17488" s="22"/>
      <c r="AM17488" s="22"/>
      <c r="AN17488" s="22"/>
    </row>
    <row r="17489" spans="37:40">
      <c r="AK17489" s="22"/>
      <c r="AL17489" s="22"/>
      <c r="AM17489" s="22"/>
      <c r="AN17489" s="22"/>
    </row>
    <row r="17490" spans="37:40">
      <c r="AK17490" s="22"/>
      <c r="AL17490" s="22"/>
      <c r="AM17490" s="22"/>
      <c r="AN17490" s="22"/>
    </row>
    <row r="17491" spans="37:40">
      <c r="AK17491" s="22"/>
      <c r="AL17491" s="22"/>
      <c r="AM17491" s="22"/>
      <c r="AN17491" s="22"/>
    </row>
    <row r="17492" spans="37:40">
      <c r="AK17492" s="22"/>
      <c r="AL17492" s="22"/>
      <c r="AM17492" s="22"/>
      <c r="AN17492" s="22"/>
    </row>
    <row r="17493" spans="37:40">
      <c r="AK17493" s="22"/>
      <c r="AL17493" s="22"/>
      <c r="AM17493" s="22"/>
      <c r="AN17493" s="22"/>
    </row>
    <row r="17494" spans="37:40">
      <c r="AK17494" s="22"/>
      <c r="AL17494" s="22"/>
      <c r="AM17494" s="22"/>
      <c r="AN17494" s="22"/>
    </row>
    <row r="17495" spans="37:40">
      <c r="AK17495" s="22"/>
      <c r="AL17495" s="22"/>
      <c r="AM17495" s="22"/>
      <c r="AN17495" s="22"/>
    </row>
    <row r="17496" spans="37:40">
      <c r="AK17496" s="22"/>
      <c r="AL17496" s="22"/>
      <c r="AM17496" s="22"/>
      <c r="AN17496" s="22"/>
    </row>
    <row r="17497" spans="37:40">
      <c r="AK17497" s="22"/>
      <c r="AL17497" s="22"/>
      <c r="AM17497" s="22"/>
      <c r="AN17497" s="22"/>
    </row>
    <row r="17498" spans="37:40">
      <c r="AK17498" s="22"/>
      <c r="AL17498" s="22"/>
      <c r="AM17498" s="22"/>
      <c r="AN17498" s="22"/>
    </row>
    <row r="17499" spans="37:40">
      <c r="AK17499" s="22"/>
      <c r="AL17499" s="22"/>
      <c r="AM17499" s="22"/>
      <c r="AN17499" s="22"/>
    </row>
    <row r="17500" spans="37:40">
      <c r="AK17500" s="22"/>
      <c r="AL17500" s="22"/>
      <c r="AM17500" s="22"/>
      <c r="AN17500" s="22"/>
    </row>
    <row r="17501" spans="37:40">
      <c r="AK17501" s="22"/>
      <c r="AL17501" s="22"/>
      <c r="AM17501" s="22"/>
      <c r="AN17501" s="22"/>
    </row>
    <row r="17502" spans="37:40">
      <c r="AK17502" s="22"/>
      <c r="AL17502" s="22"/>
      <c r="AM17502" s="22"/>
      <c r="AN17502" s="22"/>
    </row>
    <row r="17503" spans="37:40">
      <c r="AK17503" s="22"/>
      <c r="AL17503" s="22"/>
      <c r="AM17503" s="22"/>
      <c r="AN17503" s="22"/>
    </row>
    <row r="17504" spans="37:40">
      <c r="AK17504" s="22"/>
      <c r="AL17504" s="22"/>
      <c r="AM17504" s="22"/>
      <c r="AN17504" s="22"/>
    </row>
    <row r="17505" spans="37:40">
      <c r="AK17505" s="22"/>
      <c r="AL17505" s="22"/>
      <c r="AM17505" s="22"/>
      <c r="AN17505" s="22"/>
    </row>
    <row r="17506" spans="37:40">
      <c r="AK17506" s="22"/>
      <c r="AL17506" s="22"/>
      <c r="AM17506" s="22"/>
      <c r="AN17506" s="22"/>
    </row>
    <row r="17507" spans="37:40">
      <c r="AK17507" s="22"/>
      <c r="AL17507" s="22"/>
      <c r="AM17507" s="22"/>
      <c r="AN17507" s="22"/>
    </row>
    <row r="17508" spans="37:40">
      <c r="AK17508" s="22"/>
      <c r="AL17508" s="22"/>
      <c r="AM17508" s="22"/>
      <c r="AN17508" s="22"/>
    </row>
    <row r="17509" spans="37:40">
      <c r="AK17509" s="22"/>
      <c r="AL17509" s="22"/>
      <c r="AM17509" s="22"/>
      <c r="AN17509" s="22"/>
    </row>
    <row r="17510" spans="37:40">
      <c r="AK17510" s="22"/>
      <c r="AL17510" s="22"/>
      <c r="AM17510" s="22"/>
      <c r="AN17510" s="22"/>
    </row>
    <row r="17511" spans="37:40">
      <c r="AK17511" s="22"/>
      <c r="AL17511" s="22"/>
      <c r="AM17511" s="22"/>
      <c r="AN17511" s="22"/>
    </row>
    <row r="17512" spans="37:40">
      <c r="AK17512" s="22"/>
      <c r="AL17512" s="22"/>
      <c r="AM17512" s="22"/>
      <c r="AN17512" s="22"/>
    </row>
    <row r="17513" spans="37:40">
      <c r="AK17513" s="22"/>
      <c r="AL17513" s="22"/>
      <c r="AM17513" s="22"/>
      <c r="AN17513" s="22"/>
    </row>
    <row r="17514" spans="37:40">
      <c r="AK17514" s="22"/>
      <c r="AL17514" s="22"/>
      <c r="AM17514" s="22"/>
      <c r="AN17514" s="22"/>
    </row>
    <row r="17515" spans="37:40">
      <c r="AK17515" s="22"/>
      <c r="AL17515" s="22"/>
      <c r="AM17515" s="22"/>
      <c r="AN17515" s="22"/>
    </row>
    <row r="17516" spans="37:40">
      <c r="AK17516" s="22"/>
      <c r="AL17516" s="22"/>
      <c r="AM17516" s="22"/>
      <c r="AN17516" s="22"/>
    </row>
    <row r="17517" spans="37:40">
      <c r="AK17517" s="22"/>
      <c r="AL17517" s="22"/>
      <c r="AM17517" s="22"/>
      <c r="AN17517" s="22"/>
    </row>
    <row r="17518" spans="37:40">
      <c r="AK17518" s="22"/>
      <c r="AL17518" s="22"/>
      <c r="AM17518" s="22"/>
      <c r="AN17518" s="22"/>
    </row>
    <row r="17519" spans="37:40">
      <c r="AK17519" s="22"/>
      <c r="AL17519" s="22"/>
      <c r="AM17519" s="22"/>
      <c r="AN17519" s="22"/>
    </row>
    <row r="17520" spans="37:40">
      <c r="AK17520" s="22"/>
      <c r="AL17520" s="22"/>
      <c r="AM17520" s="22"/>
      <c r="AN17520" s="22"/>
    </row>
    <row r="17521" spans="37:40">
      <c r="AK17521" s="22"/>
      <c r="AL17521" s="22"/>
      <c r="AM17521" s="22"/>
      <c r="AN17521" s="22"/>
    </row>
    <row r="17522" spans="37:40">
      <c r="AK17522" s="22"/>
      <c r="AL17522" s="22"/>
      <c r="AM17522" s="22"/>
      <c r="AN17522" s="22"/>
    </row>
    <row r="17523" spans="37:40">
      <c r="AK17523" s="22"/>
      <c r="AL17523" s="22"/>
      <c r="AM17523" s="22"/>
      <c r="AN17523" s="22"/>
    </row>
    <row r="17524" spans="37:40">
      <c r="AK17524" s="22"/>
      <c r="AL17524" s="22"/>
      <c r="AM17524" s="22"/>
      <c r="AN17524" s="22"/>
    </row>
    <row r="17525" spans="37:40">
      <c r="AK17525" s="22"/>
      <c r="AL17525" s="22"/>
      <c r="AM17525" s="22"/>
      <c r="AN17525" s="22"/>
    </row>
    <row r="17526" spans="37:40">
      <c r="AK17526" s="22"/>
      <c r="AL17526" s="22"/>
      <c r="AM17526" s="22"/>
      <c r="AN17526" s="22"/>
    </row>
    <row r="17527" spans="37:40">
      <c r="AK17527" s="22"/>
      <c r="AL17527" s="22"/>
      <c r="AM17527" s="22"/>
      <c r="AN17527" s="22"/>
    </row>
    <row r="17528" spans="37:40">
      <c r="AK17528" s="22"/>
      <c r="AL17528" s="22"/>
      <c r="AM17528" s="22"/>
      <c r="AN17528" s="22"/>
    </row>
    <row r="17529" spans="37:40">
      <c r="AK17529" s="22"/>
      <c r="AL17529" s="22"/>
      <c r="AM17529" s="22"/>
      <c r="AN17529" s="22"/>
    </row>
    <row r="17530" spans="37:40">
      <c r="AK17530" s="22"/>
      <c r="AL17530" s="22"/>
      <c r="AM17530" s="22"/>
      <c r="AN17530" s="22"/>
    </row>
    <row r="17531" spans="37:40">
      <c r="AK17531" s="22"/>
      <c r="AL17531" s="22"/>
      <c r="AM17531" s="22"/>
      <c r="AN17531" s="22"/>
    </row>
    <row r="17532" spans="37:40">
      <c r="AK17532" s="22"/>
      <c r="AL17532" s="22"/>
      <c r="AM17532" s="22"/>
      <c r="AN17532" s="22"/>
    </row>
    <row r="17533" spans="37:40">
      <c r="AK17533" s="22"/>
      <c r="AL17533" s="22"/>
      <c r="AM17533" s="22"/>
      <c r="AN17533" s="22"/>
    </row>
    <row r="17534" spans="37:40">
      <c r="AK17534" s="22"/>
      <c r="AL17534" s="22"/>
      <c r="AM17534" s="22"/>
      <c r="AN17534" s="22"/>
    </row>
    <row r="17535" spans="37:40">
      <c r="AK17535" s="22"/>
      <c r="AL17535" s="22"/>
      <c r="AM17535" s="22"/>
      <c r="AN17535" s="22"/>
    </row>
    <row r="17536" spans="37:40">
      <c r="AK17536" s="22"/>
      <c r="AL17536" s="22"/>
      <c r="AM17536" s="22"/>
      <c r="AN17536" s="22"/>
    </row>
    <row r="17537" spans="37:40">
      <c r="AK17537" s="22"/>
      <c r="AL17537" s="22"/>
      <c r="AM17537" s="22"/>
      <c r="AN17537" s="22"/>
    </row>
    <row r="17538" spans="37:40">
      <c r="AK17538" s="22"/>
      <c r="AL17538" s="22"/>
      <c r="AM17538" s="22"/>
      <c r="AN17538" s="22"/>
    </row>
    <row r="17539" spans="37:40">
      <c r="AK17539" s="22"/>
      <c r="AL17539" s="22"/>
      <c r="AM17539" s="22"/>
      <c r="AN17539" s="22"/>
    </row>
    <row r="17540" spans="37:40">
      <c r="AK17540" s="22"/>
      <c r="AL17540" s="22"/>
      <c r="AM17540" s="22"/>
      <c r="AN17540" s="22"/>
    </row>
    <row r="17541" spans="37:40">
      <c r="AK17541" s="22"/>
      <c r="AL17541" s="22"/>
      <c r="AM17541" s="22"/>
      <c r="AN17541" s="22"/>
    </row>
    <row r="17542" spans="37:40">
      <c r="AK17542" s="22"/>
      <c r="AL17542" s="22"/>
      <c r="AM17542" s="22"/>
      <c r="AN17542" s="22"/>
    </row>
    <row r="17543" spans="37:40">
      <c r="AK17543" s="22"/>
      <c r="AL17543" s="22"/>
      <c r="AM17543" s="22"/>
      <c r="AN17543" s="22"/>
    </row>
    <row r="17544" spans="37:40">
      <c r="AK17544" s="22"/>
      <c r="AL17544" s="22"/>
      <c r="AM17544" s="22"/>
      <c r="AN17544" s="22"/>
    </row>
    <row r="17545" spans="37:40">
      <c r="AK17545" s="22"/>
      <c r="AL17545" s="22"/>
      <c r="AM17545" s="22"/>
      <c r="AN17545" s="22"/>
    </row>
    <row r="17546" spans="37:40">
      <c r="AK17546" s="22"/>
      <c r="AL17546" s="22"/>
      <c r="AM17546" s="22"/>
      <c r="AN17546" s="22"/>
    </row>
    <row r="17547" spans="37:40">
      <c r="AK17547" s="22"/>
      <c r="AL17547" s="22"/>
      <c r="AM17547" s="22"/>
      <c r="AN17547" s="22"/>
    </row>
    <row r="17548" spans="37:40">
      <c r="AK17548" s="22"/>
      <c r="AL17548" s="22"/>
      <c r="AM17548" s="22"/>
      <c r="AN17548" s="22"/>
    </row>
    <row r="17549" spans="37:40">
      <c r="AK17549" s="22"/>
      <c r="AL17549" s="22"/>
      <c r="AM17549" s="22"/>
      <c r="AN17549" s="22"/>
    </row>
    <row r="17550" spans="37:40">
      <c r="AK17550" s="22"/>
      <c r="AL17550" s="22"/>
      <c r="AM17550" s="22"/>
      <c r="AN17550" s="22"/>
    </row>
    <row r="17551" spans="37:40">
      <c r="AK17551" s="22"/>
      <c r="AL17551" s="22"/>
      <c r="AM17551" s="22"/>
      <c r="AN17551" s="22"/>
    </row>
    <row r="17552" spans="37:40">
      <c r="AK17552" s="22"/>
      <c r="AL17552" s="22"/>
      <c r="AM17552" s="22"/>
      <c r="AN17552" s="22"/>
    </row>
    <row r="17553" spans="37:40">
      <c r="AK17553" s="22"/>
      <c r="AL17553" s="22"/>
      <c r="AM17553" s="22"/>
      <c r="AN17553" s="22"/>
    </row>
    <row r="17554" spans="37:40">
      <c r="AK17554" s="22"/>
      <c r="AL17554" s="22"/>
      <c r="AM17554" s="22"/>
      <c r="AN17554" s="22"/>
    </row>
    <row r="17555" spans="37:40">
      <c r="AK17555" s="22"/>
      <c r="AL17555" s="22"/>
      <c r="AM17555" s="22"/>
      <c r="AN17555" s="22"/>
    </row>
    <row r="17556" spans="37:40">
      <c r="AK17556" s="22"/>
      <c r="AL17556" s="22"/>
      <c r="AM17556" s="22"/>
      <c r="AN17556" s="22"/>
    </row>
    <row r="17557" spans="37:40">
      <c r="AK17557" s="22"/>
      <c r="AL17557" s="22"/>
      <c r="AM17557" s="22"/>
      <c r="AN17557" s="22"/>
    </row>
    <row r="17558" spans="37:40">
      <c r="AK17558" s="22"/>
      <c r="AL17558" s="22"/>
      <c r="AM17558" s="22"/>
      <c r="AN17558" s="22"/>
    </row>
    <row r="17559" spans="37:40">
      <c r="AK17559" s="22"/>
      <c r="AL17559" s="22"/>
      <c r="AM17559" s="22"/>
      <c r="AN17559" s="22"/>
    </row>
    <row r="17560" spans="37:40">
      <c r="AK17560" s="22"/>
      <c r="AL17560" s="22"/>
      <c r="AM17560" s="22"/>
      <c r="AN17560" s="22"/>
    </row>
    <row r="17561" spans="37:40">
      <c r="AK17561" s="22"/>
      <c r="AL17561" s="22"/>
      <c r="AM17561" s="22"/>
      <c r="AN17561" s="22"/>
    </row>
    <row r="17562" spans="37:40">
      <c r="AK17562" s="22"/>
      <c r="AL17562" s="22"/>
      <c r="AM17562" s="22"/>
      <c r="AN17562" s="22"/>
    </row>
    <row r="17563" spans="37:40">
      <c r="AK17563" s="22"/>
      <c r="AL17563" s="22"/>
      <c r="AM17563" s="22"/>
      <c r="AN17563" s="22"/>
    </row>
    <row r="17564" spans="37:40">
      <c r="AK17564" s="22"/>
      <c r="AL17564" s="22"/>
      <c r="AM17564" s="22"/>
      <c r="AN17564" s="22"/>
    </row>
    <row r="17565" spans="37:40">
      <c r="AK17565" s="22"/>
      <c r="AL17565" s="22"/>
      <c r="AM17565" s="22"/>
      <c r="AN17565" s="22"/>
    </row>
    <row r="17566" spans="37:40">
      <c r="AK17566" s="22"/>
      <c r="AL17566" s="22"/>
      <c r="AM17566" s="22"/>
      <c r="AN17566" s="22"/>
    </row>
    <row r="17567" spans="37:40">
      <c r="AK17567" s="22"/>
      <c r="AL17567" s="22"/>
      <c r="AM17567" s="22"/>
      <c r="AN17567" s="22"/>
    </row>
    <row r="17568" spans="37:40">
      <c r="AK17568" s="22"/>
      <c r="AL17568" s="22"/>
      <c r="AM17568" s="22"/>
      <c r="AN17568" s="22"/>
    </row>
    <row r="17569" spans="37:40">
      <c r="AK17569" s="22"/>
      <c r="AL17569" s="22"/>
      <c r="AM17569" s="22"/>
      <c r="AN17569" s="22"/>
    </row>
    <row r="17570" spans="37:40">
      <c r="AK17570" s="22"/>
      <c r="AL17570" s="22"/>
      <c r="AM17570" s="22"/>
      <c r="AN17570" s="22"/>
    </row>
    <row r="17571" spans="37:40">
      <c r="AK17571" s="22"/>
      <c r="AL17571" s="22"/>
      <c r="AM17571" s="22"/>
      <c r="AN17571" s="22"/>
    </row>
    <row r="17572" spans="37:40">
      <c r="AK17572" s="22"/>
      <c r="AL17572" s="22"/>
      <c r="AM17572" s="22"/>
      <c r="AN17572" s="22"/>
    </row>
    <row r="17573" spans="37:40">
      <c r="AK17573" s="22"/>
      <c r="AL17573" s="22"/>
      <c r="AM17573" s="22"/>
      <c r="AN17573" s="22"/>
    </row>
    <row r="17574" spans="37:40">
      <c r="AK17574" s="22"/>
      <c r="AL17574" s="22"/>
      <c r="AM17574" s="22"/>
      <c r="AN17574" s="22"/>
    </row>
    <row r="17575" spans="37:40">
      <c r="AK17575" s="22"/>
      <c r="AL17575" s="22"/>
      <c r="AM17575" s="22"/>
      <c r="AN17575" s="22"/>
    </row>
    <row r="17576" spans="37:40">
      <c r="AK17576" s="22"/>
      <c r="AL17576" s="22"/>
      <c r="AM17576" s="22"/>
      <c r="AN17576" s="22"/>
    </row>
    <row r="17577" spans="37:40">
      <c r="AK17577" s="22"/>
      <c r="AL17577" s="22"/>
      <c r="AM17577" s="22"/>
      <c r="AN17577" s="22"/>
    </row>
    <row r="17578" spans="37:40">
      <c r="AK17578" s="22"/>
      <c r="AL17578" s="22"/>
      <c r="AM17578" s="22"/>
      <c r="AN17578" s="22"/>
    </row>
    <row r="17579" spans="37:40">
      <c r="AK17579" s="22"/>
      <c r="AL17579" s="22"/>
      <c r="AM17579" s="22"/>
      <c r="AN17579" s="22"/>
    </row>
    <row r="17580" spans="37:40">
      <c r="AK17580" s="22"/>
      <c r="AL17580" s="22"/>
      <c r="AM17580" s="22"/>
      <c r="AN17580" s="22"/>
    </row>
    <row r="17581" spans="37:40">
      <c r="AK17581" s="22"/>
      <c r="AL17581" s="22"/>
      <c r="AM17581" s="22"/>
      <c r="AN17581" s="22"/>
    </row>
    <row r="17582" spans="37:40">
      <c r="AK17582" s="22"/>
      <c r="AL17582" s="22"/>
      <c r="AM17582" s="22"/>
      <c r="AN17582" s="22"/>
    </row>
    <row r="17583" spans="37:40">
      <c r="AK17583" s="22"/>
      <c r="AL17583" s="22"/>
      <c r="AM17583" s="22"/>
      <c r="AN17583" s="22"/>
    </row>
    <row r="17584" spans="37:40">
      <c r="AK17584" s="22"/>
      <c r="AL17584" s="22"/>
      <c r="AM17584" s="22"/>
      <c r="AN17584" s="22"/>
    </row>
    <row r="17585" spans="37:40">
      <c r="AK17585" s="22"/>
      <c r="AL17585" s="22"/>
      <c r="AM17585" s="22"/>
      <c r="AN17585" s="22"/>
    </row>
    <row r="17586" spans="37:40">
      <c r="AK17586" s="22"/>
      <c r="AL17586" s="22"/>
      <c r="AM17586" s="22"/>
      <c r="AN17586" s="22"/>
    </row>
    <row r="17587" spans="37:40">
      <c r="AK17587" s="22"/>
      <c r="AL17587" s="22"/>
      <c r="AM17587" s="22"/>
      <c r="AN17587" s="22"/>
    </row>
    <row r="17588" spans="37:40">
      <c r="AK17588" s="22"/>
      <c r="AL17588" s="22"/>
      <c r="AM17588" s="22"/>
      <c r="AN17588" s="22"/>
    </row>
    <row r="17589" spans="37:40">
      <c r="AK17589" s="22"/>
      <c r="AL17589" s="22"/>
      <c r="AM17589" s="22"/>
      <c r="AN17589" s="22"/>
    </row>
    <row r="17590" spans="37:40">
      <c r="AK17590" s="22"/>
      <c r="AL17590" s="22"/>
      <c r="AM17590" s="22"/>
      <c r="AN17590" s="22"/>
    </row>
    <row r="17591" spans="37:40">
      <c r="AK17591" s="22"/>
      <c r="AL17591" s="22"/>
      <c r="AM17591" s="22"/>
      <c r="AN17591" s="22"/>
    </row>
    <row r="17592" spans="37:40">
      <c r="AK17592" s="22"/>
      <c r="AL17592" s="22"/>
      <c r="AM17592" s="22"/>
      <c r="AN17592" s="22"/>
    </row>
    <row r="17593" spans="37:40">
      <c r="AK17593" s="22"/>
      <c r="AL17593" s="22"/>
      <c r="AM17593" s="22"/>
      <c r="AN17593" s="22"/>
    </row>
    <row r="17594" spans="37:40">
      <c r="AK17594" s="22"/>
      <c r="AL17594" s="22"/>
      <c r="AM17594" s="22"/>
      <c r="AN17594" s="22"/>
    </row>
    <row r="17595" spans="37:40">
      <c r="AK17595" s="22"/>
      <c r="AL17595" s="22"/>
      <c r="AM17595" s="22"/>
      <c r="AN17595" s="22"/>
    </row>
    <row r="17596" spans="37:40">
      <c r="AK17596" s="22"/>
      <c r="AL17596" s="22"/>
      <c r="AM17596" s="22"/>
      <c r="AN17596" s="22"/>
    </row>
    <row r="17597" spans="37:40">
      <c r="AK17597" s="22"/>
      <c r="AL17597" s="22"/>
      <c r="AM17597" s="22"/>
      <c r="AN17597" s="22"/>
    </row>
    <row r="17598" spans="37:40">
      <c r="AK17598" s="22"/>
      <c r="AL17598" s="22"/>
      <c r="AM17598" s="22"/>
      <c r="AN17598" s="22"/>
    </row>
    <row r="17599" spans="37:40">
      <c r="AK17599" s="22"/>
      <c r="AL17599" s="22"/>
      <c r="AM17599" s="22"/>
      <c r="AN17599" s="22"/>
    </row>
    <row r="17600" spans="37:40">
      <c r="AK17600" s="22"/>
      <c r="AL17600" s="22"/>
      <c r="AM17600" s="22"/>
      <c r="AN17600" s="22"/>
    </row>
    <row r="17601" spans="37:40">
      <c r="AK17601" s="22"/>
      <c r="AL17601" s="22"/>
      <c r="AM17601" s="22"/>
      <c r="AN17601" s="22"/>
    </row>
    <row r="17602" spans="37:40">
      <c r="AK17602" s="22"/>
      <c r="AL17602" s="22"/>
      <c r="AM17602" s="22"/>
      <c r="AN17602" s="22"/>
    </row>
    <row r="17603" spans="37:40">
      <c r="AK17603" s="22"/>
      <c r="AL17603" s="22"/>
      <c r="AM17603" s="22"/>
      <c r="AN17603" s="22"/>
    </row>
    <row r="17604" spans="37:40">
      <c r="AK17604" s="22"/>
      <c r="AL17604" s="22"/>
      <c r="AM17604" s="22"/>
      <c r="AN17604" s="22"/>
    </row>
    <row r="17605" spans="37:40">
      <c r="AK17605" s="22"/>
      <c r="AL17605" s="22"/>
      <c r="AM17605" s="22"/>
      <c r="AN17605" s="22"/>
    </row>
    <row r="17606" spans="37:40">
      <c r="AK17606" s="22"/>
      <c r="AL17606" s="22"/>
      <c r="AM17606" s="22"/>
      <c r="AN17606" s="22"/>
    </row>
    <row r="17607" spans="37:40">
      <c r="AK17607" s="22"/>
      <c r="AL17607" s="22"/>
      <c r="AM17607" s="22"/>
      <c r="AN17607" s="22"/>
    </row>
    <row r="17608" spans="37:40">
      <c r="AK17608" s="22"/>
      <c r="AL17608" s="22"/>
      <c r="AM17608" s="22"/>
      <c r="AN17608" s="22"/>
    </row>
    <row r="17609" spans="37:40">
      <c r="AK17609" s="22"/>
      <c r="AL17609" s="22"/>
      <c r="AM17609" s="22"/>
      <c r="AN17609" s="22"/>
    </row>
    <row r="17610" spans="37:40">
      <c r="AK17610" s="22"/>
      <c r="AL17610" s="22"/>
      <c r="AM17610" s="22"/>
      <c r="AN17610" s="22"/>
    </row>
    <row r="17611" spans="37:40">
      <c r="AK17611" s="22"/>
      <c r="AL17611" s="22"/>
      <c r="AM17611" s="22"/>
      <c r="AN17611" s="22"/>
    </row>
    <row r="17612" spans="37:40">
      <c r="AK17612" s="22"/>
      <c r="AL17612" s="22"/>
      <c r="AM17612" s="22"/>
      <c r="AN17612" s="22"/>
    </row>
    <row r="17613" spans="37:40">
      <c r="AK17613" s="22"/>
      <c r="AL17613" s="22"/>
      <c r="AM17613" s="22"/>
      <c r="AN17613" s="22"/>
    </row>
    <row r="17614" spans="37:40">
      <c r="AK17614" s="22"/>
      <c r="AL17614" s="22"/>
      <c r="AM17614" s="22"/>
      <c r="AN17614" s="22"/>
    </row>
    <row r="17615" spans="37:40">
      <c r="AK17615" s="22"/>
      <c r="AL17615" s="22"/>
      <c r="AM17615" s="22"/>
      <c r="AN17615" s="22"/>
    </row>
    <row r="17616" spans="37:40">
      <c r="AK17616" s="22"/>
      <c r="AL17616" s="22"/>
      <c r="AM17616" s="22"/>
      <c r="AN17616" s="22"/>
    </row>
    <row r="17617" spans="37:40">
      <c r="AK17617" s="22"/>
      <c r="AL17617" s="22"/>
      <c r="AM17617" s="22"/>
      <c r="AN17617" s="22"/>
    </row>
    <row r="17618" spans="37:40">
      <c r="AK17618" s="22"/>
      <c r="AL17618" s="22"/>
      <c r="AM17618" s="22"/>
      <c r="AN17618" s="22"/>
    </row>
    <row r="17619" spans="37:40">
      <c r="AK17619" s="22"/>
      <c r="AL17619" s="22"/>
      <c r="AM17619" s="22"/>
      <c r="AN17619" s="22"/>
    </row>
    <row r="17620" spans="37:40">
      <c r="AK17620" s="22"/>
      <c r="AL17620" s="22"/>
      <c r="AM17620" s="22"/>
      <c r="AN17620" s="22"/>
    </row>
    <row r="17621" spans="37:40">
      <c r="AK17621" s="22"/>
      <c r="AL17621" s="22"/>
      <c r="AM17621" s="22"/>
      <c r="AN17621" s="22"/>
    </row>
    <row r="17622" spans="37:40">
      <c r="AK17622" s="22"/>
      <c r="AL17622" s="22"/>
      <c r="AM17622" s="22"/>
      <c r="AN17622" s="22"/>
    </row>
    <row r="17623" spans="37:40">
      <c r="AK17623" s="22"/>
      <c r="AL17623" s="22"/>
      <c r="AM17623" s="22"/>
      <c r="AN17623" s="22"/>
    </row>
    <row r="17624" spans="37:40">
      <c r="AK17624" s="22"/>
      <c r="AL17624" s="22"/>
      <c r="AM17624" s="22"/>
      <c r="AN17624" s="22"/>
    </row>
    <row r="17625" spans="37:40">
      <c r="AK17625" s="22"/>
      <c r="AL17625" s="22"/>
      <c r="AM17625" s="22"/>
      <c r="AN17625" s="22"/>
    </row>
    <row r="17626" spans="37:40">
      <c r="AK17626" s="22"/>
      <c r="AL17626" s="22"/>
      <c r="AM17626" s="22"/>
      <c r="AN17626" s="22"/>
    </row>
    <row r="17627" spans="37:40">
      <c r="AK17627" s="22"/>
      <c r="AL17627" s="22"/>
      <c r="AM17627" s="22"/>
      <c r="AN17627" s="22"/>
    </row>
    <row r="17628" spans="37:40">
      <c r="AK17628" s="22"/>
      <c r="AL17628" s="22"/>
      <c r="AM17628" s="22"/>
      <c r="AN17628" s="22"/>
    </row>
    <row r="17629" spans="37:40">
      <c r="AK17629" s="22"/>
      <c r="AL17629" s="22"/>
      <c r="AM17629" s="22"/>
      <c r="AN17629" s="22"/>
    </row>
    <row r="17630" spans="37:40">
      <c r="AK17630" s="22"/>
      <c r="AL17630" s="22"/>
      <c r="AM17630" s="22"/>
      <c r="AN17630" s="22"/>
    </row>
    <row r="17631" spans="37:40">
      <c r="AK17631" s="22"/>
      <c r="AL17631" s="22"/>
      <c r="AM17631" s="22"/>
      <c r="AN17631" s="22"/>
    </row>
    <row r="17632" spans="37:40">
      <c r="AK17632" s="22"/>
      <c r="AL17632" s="22"/>
      <c r="AM17632" s="22"/>
      <c r="AN17632" s="22"/>
    </row>
    <row r="17633" spans="37:40">
      <c r="AK17633" s="22"/>
      <c r="AL17633" s="22"/>
      <c r="AM17633" s="22"/>
      <c r="AN17633" s="22"/>
    </row>
    <row r="17634" spans="37:40">
      <c r="AK17634" s="22"/>
      <c r="AL17634" s="22"/>
      <c r="AM17634" s="22"/>
      <c r="AN17634" s="22"/>
    </row>
    <row r="17635" spans="37:40">
      <c r="AK17635" s="22"/>
      <c r="AL17635" s="22"/>
      <c r="AM17635" s="22"/>
      <c r="AN17635" s="22"/>
    </row>
    <row r="17636" spans="37:40">
      <c r="AK17636" s="22"/>
      <c r="AL17636" s="22"/>
      <c r="AM17636" s="22"/>
      <c r="AN17636" s="22"/>
    </row>
    <row r="17637" spans="37:40">
      <c r="AK17637" s="22"/>
      <c r="AL17637" s="22"/>
      <c r="AM17637" s="22"/>
      <c r="AN17637" s="22"/>
    </row>
    <row r="17638" spans="37:40">
      <c r="AK17638" s="22"/>
      <c r="AL17638" s="22"/>
      <c r="AM17638" s="22"/>
      <c r="AN17638" s="22"/>
    </row>
    <row r="17639" spans="37:40">
      <c r="AK17639" s="22"/>
      <c r="AL17639" s="22"/>
      <c r="AM17639" s="22"/>
      <c r="AN17639" s="22"/>
    </row>
    <row r="17640" spans="37:40">
      <c r="AK17640" s="22"/>
      <c r="AL17640" s="22"/>
      <c r="AM17640" s="22"/>
      <c r="AN17640" s="22"/>
    </row>
    <row r="17641" spans="37:40">
      <c r="AK17641" s="22"/>
      <c r="AL17641" s="22"/>
      <c r="AM17641" s="22"/>
      <c r="AN17641" s="22"/>
    </row>
    <row r="17642" spans="37:40">
      <c r="AK17642" s="22"/>
      <c r="AL17642" s="22"/>
      <c r="AM17642" s="22"/>
      <c r="AN17642" s="22"/>
    </row>
    <row r="17643" spans="37:40">
      <c r="AK17643" s="22"/>
      <c r="AL17643" s="22"/>
      <c r="AM17643" s="22"/>
      <c r="AN17643" s="22"/>
    </row>
    <row r="17644" spans="37:40">
      <c r="AK17644" s="22"/>
      <c r="AL17644" s="22"/>
      <c r="AM17644" s="22"/>
      <c r="AN17644" s="22"/>
    </row>
    <row r="17645" spans="37:40">
      <c r="AK17645" s="22"/>
      <c r="AL17645" s="22"/>
      <c r="AM17645" s="22"/>
      <c r="AN17645" s="22"/>
    </row>
    <row r="17646" spans="37:40">
      <c r="AK17646" s="22"/>
      <c r="AL17646" s="22"/>
      <c r="AM17646" s="22"/>
      <c r="AN17646" s="22"/>
    </row>
    <row r="17647" spans="37:40">
      <c r="AK17647" s="22"/>
      <c r="AL17647" s="22"/>
      <c r="AM17647" s="22"/>
      <c r="AN17647" s="22"/>
    </row>
    <row r="17648" spans="37:40">
      <c r="AK17648" s="22"/>
      <c r="AL17648" s="22"/>
      <c r="AM17648" s="22"/>
      <c r="AN17648" s="22"/>
    </row>
    <row r="17649" spans="37:40">
      <c r="AK17649" s="22"/>
      <c r="AL17649" s="22"/>
      <c r="AM17649" s="22"/>
      <c r="AN17649" s="22"/>
    </row>
    <row r="17650" spans="37:40">
      <c r="AK17650" s="22"/>
      <c r="AL17650" s="22"/>
      <c r="AM17650" s="22"/>
      <c r="AN17650" s="22"/>
    </row>
    <row r="17651" spans="37:40">
      <c r="AK17651" s="22"/>
      <c r="AL17651" s="22"/>
      <c r="AM17651" s="22"/>
      <c r="AN17651" s="22"/>
    </row>
    <row r="17652" spans="37:40">
      <c r="AK17652" s="22"/>
      <c r="AL17652" s="22"/>
      <c r="AM17652" s="22"/>
      <c r="AN17652" s="22"/>
    </row>
    <row r="17653" spans="37:40">
      <c r="AK17653" s="22"/>
      <c r="AL17653" s="22"/>
      <c r="AM17653" s="22"/>
      <c r="AN17653" s="22"/>
    </row>
    <row r="17654" spans="37:40">
      <c r="AK17654" s="22"/>
      <c r="AL17654" s="22"/>
      <c r="AM17654" s="22"/>
      <c r="AN17654" s="22"/>
    </row>
    <row r="17655" spans="37:40">
      <c r="AK17655" s="22"/>
      <c r="AL17655" s="22"/>
      <c r="AM17655" s="22"/>
      <c r="AN17655" s="22"/>
    </row>
    <row r="17656" spans="37:40">
      <c r="AK17656" s="22"/>
      <c r="AL17656" s="22"/>
      <c r="AM17656" s="22"/>
      <c r="AN17656" s="22"/>
    </row>
    <row r="17657" spans="37:40">
      <c r="AK17657" s="22"/>
      <c r="AL17657" s="22"/>
      <c r="AM17657" s="22"/>
      <c r="AN17657" s="22"/>
    </row>
    <row r="17658" spans="37:40">
      <c r="AK17658" s="22"/>
      <c r="AL17658" s="22"/>
      <c r="AM17658" s="22"/>
      <c r="AN17658" s="22"/>
    </row>
    <row r="17659" spans="37:40">
      <c r="AK17659" s="22"/>
      <c r="AL17659" s="22"/>
      <c r="AM17659" s="22"/>
      <c r="AN17659" s="22"/>
    </row>
    <row r="17660" spans="37:40">
      <c r="AK17660" s="22"/>
      <c r="AL17660" s="22"/>
      <c r="AM17660" s="22"/>
      <c r="AN17660" s="22"/>
    </row>
    <row r="17661" spans="37:40">
      <c r="AK17661" s="22"/>
      <c r="AL17661" s="22"/>
      <c r="AM17661" s="22"/>
      <c r="AN17661" s="22"/>
    </row>
    <row r="17662" spans="37:40">
      <c r="AK17662" s="22"/>
      <c r="AL17662" s="22"/>
      <c r="AM17662" s="22"/>
      <c r="AN17662" s="22"/>
    </row>
    <row r="17663" spans="37:40">
      <c r="AK17663" s="22"/>
      <c r="AL17663" s="22"/>
      <c r="AM17663" s="22"/>
      <c r="AN17663" s="22"/>
    </row>
    <row r="17664" spans="37:40">
      <c r="AK17664" s="22"/>
      <c r="AL17664" s="22"/>
      <c r="AM17664" s="22"/>
      <c r="AN17664" s="22"/>
    </row>
    <row r="17665" spans="37:40">
      <c r="AK17665" s="22"/>
      <c r="AL17665" s="22"/>
      <c r="AM17665" s="22"/>
      <c r="AN17665" s="22"/>
    </row>
    <row r="17666" spans="37:40">
      <c r="AK17666" s="22"/>
      <c r="AL17666" s="22"/>
      <c r="AM17666" s="22"/>
      <c r="AN17666" s="22"/>
    </row>
    <row r="17667" spans="37:40">
      <c r="AK17667" s="22"/>
      <c r="AL17667" s="22"/>
      <c r="AM17667" s="22"/>
      <c r="AN17667" s="22"/>
    </row>
    <row r="17668" spans="37:40">
      <c r="AK17668" s="22"/>
      <c r="AL17668" s="22"/>
      <c r="AM17668" s="22"/>
      <c r="AN17668" s="22"/>
    </row>
    <row r="17669" spans="37:40">
      <c r="AK17669" s="22"/>
      <c r="AL17669" s="22"/>
      <c r="AM17669" s="22"/>
      <c r="AN17669" s="22"/>
    </row>
    <row r="17670" spans="37:40">
      <c r="AK17670" s="22"/>
      <c r="AL17670" s="22"/>
      <c r="AM17670" s="22"/>
      <c r="AN17670" s="22"/>
    </row>
    <row r="17671" spans="37:40">
      <c r="AK17671" s="22"/>
      <c r="AL17671" s="22"/>
      <c r="AM17671" s="22"/>
      <c r="AN17671" s="22"/>
    </row>
    <row r="17672" spans="37:40">
      <c r="AK17672" s="22"/>
      <c r="AL17672" s="22"/>
      <c r="AM17672" s="22"/>
      <c r="AN17672" s="22"/>
    </row>
    <row r="17673" spans="37:40">
      <c r="AK17673" s="22"/>
      <c r="AL17673" s="22"/>
      <c r="AM17673" s="22"/>
      <c r="AN17673" s="22"/>
    </row>
    <row r="17674" spans="37:40">
      <c r="AK17674" s="22"/>
      <c r="AL17674" s="22"/>
      <c r="AM17674" s="22"/>
      <c r="AN17674" s="22"/>
    </row>
    <row r="17675" spans="37:40">
      <c r="AK17675" s="22"/>
      <c r="AL17675" s="22"/>
      <c r="AM17675" s="22"/>
      <c r="AN17675" s="22"/>
    </row>
    <row r="17676" spans="37:40">
      <c r="AK17676" s="22"/>
      <c r="AL17676" s="22"/>
      <c r="AM17676" s="22"/>
      <c r="AN17676" s="22"/>
    </row>
    <row r="17677" spans="37:40">
      <c r="AK17677" s="22"/>
      <c r="AL17677" s="22"/>
      <c r="AM17677" s="22"/>
      <c r="AN17677" s="22"/>
    </row>
    <row r="17678" spans="37:40">
      <c r="AK17678" s="22"/>
      <c r="AL17678" s="22"/>
      <c r="AM17678" s="22"/>
      <c r="AN17678" s="22"/>
    </row>
    <row r="17679" spans="37:40">
      <c r="AK17679" s="22"/>
      <c r="AL17679" s="22"/>
      <c r="AM17679" s="22"/>
      <c r="AN17679" s="22"/>
    </row>
    <row r="17680" spans="37:40">
      <c r="AK17680" s="22"/>
      <c r="AL17680" s="22"/>
      <c r="AM17680" s="22"/>
      <c r="AN17680" s="22"/>
    </row>
    <row r="17681" spans="37:40">
      <c r="AK17681" s="22"/>
      <c r="AL17681" s="22"/>
      <c r="AM17681" s="22"/>
      <c r="AN17681" s="22"/>
    </row>
    <row r="17682" spans="37:40">
      <c r="AK17682" s="22"/>
      <c r="AL17682" s="22"/>
      <c r="AM17682" s="22"/>
      <c r="AN17682" s="22"/>
    </row>
    <row r="17683" spans="37:40">
      <c r="AK17683" s="22"/>
      <c r="AL17683" s="22"/>
      <c r="AM17683" s="22"/>
      <c r="AN17683" s="22"/>
    </row>
    <row r="17684" spans="37:40">
      <c r="AK17684" s="22"/>
      <c r="AL17684" s="22"/>
      <c r="AM17684" s="22"/>
      <c r="AN17684" s="22"/>
    </row>
    <row r="17685" spans="37:40">
      <c r="AK17685" s="22"/>
      <c r="AL17685" s="22"/>
      <c r="AM17685" s="22"/>
      <c r="AN17685" s="22"/>
    </row>
    <row r="17686" spans="37:40">
      <c r="AK17686" s="22"/>
      <c r="AL17686" s="22"/>
      <c r="AM17686" s="22"/>
      <c r="AN17686" s="22"/>
    </row>
    <row r="17687" spans="37:40">
      <c r="AK17687" s="22"/>
      <c r="AL17687" s="22"/>
      <c r="AM17687" s="22"/>
      <c r="AN17687" s="22"/>
    </row>
    <row r="17688" spans="37:40">
      <c r="AK17688" s="22"/>
      <c r="AL17688" s="22"/>
      <c r="AM17688" s="22"/>
      <c r="AN17688" s="22"/>
    </row>
    <row r="17689" spans="37:40">
      <c r="AK17689" s="22"/>
      <c r="AL17689" s="22"/>
      <c r="AM17689" s="22"/>
      <c r="AN17689" s="22"/>
    </row>
    <row r="17690" spans="37:40">
      <c r="AK17690" s="22"/>
      <c r="AL17690" s="22"/>
      <c r="AM17690" s="22"/>
      <c r="AN17690" s="22"/>
    </row>
    <row r="17691" spans="37:40">
      <c r="AK17691" s="22"/>
      <c r="AL17691" s="22"/>
      <c r="AM17691" s="22"/>
      <c r="AN17691" s="22"/>
    </row>
    <row r="17692" spans="37:40">
      <c r="AK17692" s="22"/>
      <c r="AL17692" s="22"/>
      <c r="AM17692" s="22"/>
      <c r="AN17692" s="22"/>
    </row>
    <row r="17693" spans="37:40">
      <c r="AK17693" s="22"/>
      <c r="AL17693" s="22"/>
      <c r="AM17693" s="22"/>
      <c r="AN17693" s="22"/>
    </row>
    <row r="17694" spans="37:40">
      <c r="AK17694" s="22"/>
      <c r="AL17694" s="22"/>
      <c r="AM17694" s="22"/>
      <c r="AN17694" s="22"/>
    </row>
    <row r="17695" spans="37:40">
      <c r="AK17695" s="22"/>
      <c r="AL17695" s="22"/>
      <c r="AM17695" s="22"/>
      <c r="AN17695" s="22"/>
    </row>
    <row r="17696" spans="37:40">
      <c r="AK17696" s="22"/>
      <c r="AL17696" s="22"/>
      <c r="AM17696" s="22"/>
      <c r="AN17696" s="22"/>
    </row>
    <row r="17697" spans="37:40">
      <c r="AK17697" s="22"/>
      <c r="AL17697" s="22"/>
      <c r="AM17697" s="22"/>
      <c r="AN17697" s="22"/>
    </row>
    <row r="17698" spans="37:40">
      <c r="AK17698" s="22"/>
      <c r="AL17698" s="22"/>
      <c r="AM17698" s="22"/>
      <c r="AN17698" s="22"/>
    </row>
    <row r="17699" spans="37:40">
      <c r="AK17699" s="22"/>
      <c r="AL17699" s="22"/>
      <c r="AM17699" s="22"/>
      <c r="AN17699" s="22"/>
    </row>
    <row r="17700" spans="37:40">
      <c r="AK17700" s="22"/>
      <c r="AL17700" s="22"/>
      <c r="AM17700" s="22"/>
      <c r="AN17700" s="22"/>
    </row>
    <row r="17701" spans="37:40">
      <c r="AK17701" s="22"/>
      <c r="AL17701" s="22"/>
      <c r="AM17701" s="22"/>
      <c r="AN17701" s="22"/>
    </row>
    <row r="17702" spans="37:40">
      <c r="AK17702" s="22"/>
      <c r="AL17702" s="22"/>
      <c r="AM17702" s="22"/>
      <c r="AN17702" s="22"/>
    </row>
    <row r="17703" spans="37:40">
      <c r="AK17703" s="22"/>
      <c r="AL17703" s="22"/>
      <c r="AM17703" s="22"/>
      <c r="AN17703" s="22"/>
    </row>
    <row r="17704" spans="37:40">
      <c r="AK17704" s="22"/>
      <c r="AL17704" s="22"/>
      <c r="AM17704" s="22"/>
      <c r="AN17704" s="22"/>
    </row>
    <row r="17705" spans="37:40">
      <c r="AK17705" s="22"/>
      <c r="AL17705" s="22"/>
      <c r="AM17705" s="22"/>
      <c r="AN17705" s="22"/>
    </row>
    <row r="17706" spans="37:40">
      <c r="AK17706" s="22"/>
      <c r="AL17706" s="22"/>
      <c r="AM17706" s="22"/>
      <c r="AN17706" s="22"/>
    </row>
    <row r="17707" spans="37:40">
      <c r="AK17707" s="22"/>
      <c r="AL17707" s="22"/>
      <c r="AM17707" s="22"/>
      <c r="AN17707" s="22"/>
    </row>
    <row r="17708" spans="37:40">
      <c r="AK17708" s="22"/>
      <c r="AL17708" s="22"/>
      <c r="AM17708" s="22"/>
      <c r="AN17708" s="22"/>
    </row>
    <row r="17709" spans="37:40">
      <c r="AK17709" s="22"/>
      <c r="AL17709" s="22"/>
      <c r="AM17709" s="22"/>
      <c r="AN17709" s="22"/>
    </row>
    <row r="17710" spans="37:40">
      <c r="AK17710" s="22"/>
      <c r="AL17710" s="22"/>
      <c r="AM17710" s="22"/>
      <c r="AN17710" s="22"/>
    </row>
    <row r="17711" spans="37:40">
      <c r="AK17711" s="22"/>
      <c r="AL17711" s="22"/>
      <c r="AM17711" s="22"/>
      <c r="AN17711" s="22"/>
    </row>
    <row r="17712" spans="37:40">
      <c r="AK17712" s="22"/>
      <c r="AL17712" s="22"/>
      <c r="AM17712" s="22"/>
      <c r="AN17712" s="22"/>
    </row>
    <row r="17713" spans="37:40">
      <c r="AK17713" s="22"/>
      <c r="AL17713" s="22"/>
      <c r="AM17713" s="22"/>
      <c r="AN17713" s="22"/>
    </row>
    <row r="17714" spans="37:40">
      <c r="AK17714" s="22"/>
      <c r="AL17714" s="22"/>
      <c r="AM17714" s="22"/>
      <c r="AN17714" s="22"/>
    </row>
    <row r="17715" spans="37:40">
      <c r="AK17715" s="22"/>
      <c r="AL17715" s="22"/>
      <c r="AM17715" s="22"/>
      <c r="AN17715" s="22"/>
    </row>
    <row r="17716" spans="37:40">
      <c r="AK17716" s="22"/>
      <c r="AL17716" s="22"/>
      <c r="AM17716" s="22"/>
      <c r="AN17716" s="22"/>
    </row>
    <row r="17717" spans="37:40">
      <c r="AK17717" s="22"/>
      <c r="AL17717" s="22"/>
      <c r="AM17717" s="22"/>
      <c r="AN17717" s="22"/>
    </row>
    <row r="17718" spans="37:40">
      <c r="AK17718" s="22"/>
      <c r="AL17718" s="22"/>
      <c r="AM17718" s="22"/>
      <c r="AN17718" s="22"/>
    </row>
    <row r="17719" spans="37:40">
      <c r="AK17719" s="22"/>
      <c r="AL17719" s="22"/>
      <c r="AM17719" s="22"/>
      <c r="AN17719" s="22"/>
    </row>
    <row r="17720" spans="37:40">
      <c r="AK17720" s="22"/>
      <c r="AL17720" s="22"/>
      <c r="AM17720" s="22"/>
      <c r="AN17720" s="22"/>
    </row>
    <row r="17721" spans="37:40">
      <c r="AK17721" s="22"/>
      <c r="AL17721" s="22"/>
      <c r="AM17721" s="22"/>
      <c r="AN17721" s="22"/>
    </row>
    <row r="17722" spans="37:40">
      <c r="AK17722" s="22"/>
      <c r="AL17722" s="22"/>
      <c r="AM17722" s="22"/>
      <c r="AN17722" s="22"/>
    </row>
    <row r="17723" spans="37:40">
      <c r="AK17723" s="22"/>
      <c r="AL17723" s="22"/>
      <c r="AM17723" s="22"/>
      <c r="AN17723" s="22"/>
    </row>
    <row r="17724" spans="37:40">
      <c r="AK17724" s="22"/>
      <c r="AL17724" s="22"/>
      <c r="AM17724" s="22"/>
      <c r="AN17724" s="22"/>
    </row>
    <row r="17725" spans="37:40">
      <c r="AK17725" s="22"/>
      <c r="AL17725" s="22"/>
      <c r="AM17725" s="22"/>
      <c r="AN17725" s="22"/>
    </row>
    <row r="17726" spans="37:40">
      <c r="AK17726" s="22"/>
      <c r="AL17726" s="22"/>
      <c r="AM17726" s="22"/>
      <c r="AN17726" s="22"/>
    </row>
    <row r="17727" spans="37:40">
      <c r="AK17727" s="22"/>
      <c r="AL17727" s="22"/>
      <c r="AM17727" s="22"/>
      <c r="AN17727" s="22"/>
    </row>
    <row r="17728" spans="37:40">
      <c r="AK17728" s="22"/>
      <c r="AL17728" s="22"/>
      <c r="AM17728" s="22"/>
      <c r="AN17728" s="22"/>
    </row>
    <row r="17729" spans="37:40">
      <c r="AK17729" s="22"/>
      <c r="AL17729" s="22"/>
      <c r="AM17729" s="22"/>
      <c r="AN17729" s="22"/>
    </row>
    <row r="17730" spans="37:40">
      <c r="AK17730" s="22"/>
      <c r="AL17730" s="22"/>
      <c r="AM17730" s="22"/>
      <c r="AN17730" s="22"/>
    </row>
    <row r="17731" spans="37:40">
      <c r="AK17731" s="22"/>
      <c r="AL17731" s="22"/>
      <c r="AM17731" s="22"/>
      <c r="AN17731" s="22"/>
    </row>
    <row r="17732" spans="37:40">
      <c r="AK17732" s="22"/>
      <c r="AL17732" s="22"/>
      <c r="AM17732" s="22"/>
      <c r="AN17732" s="22"/>
    </row>
    <row r="17733" spans="37:40">
      <c r="AK17733" s="22"/>
      <c r="AL17733" s="22"/>
      <c r="AM17733" s="22"/>
      <c r="AN17733" s="22"/>
    </row>
    <row r="17734" spans="37:40">
      <c r="AK17734" s="22"/>
      <c r="AL17734" s="22"/>
      <c r="AM17734" s="22"/>
      <c r="AN17734" s="22"/>
    </row>
    <row r="17735" spans="37:40">
      <c r="AK17735" s="22"/>
      <c r="AL17735" s="22"/>
      <c r="AM17735" s="22"/>
      <c r="AN17735" s="22"/>
    </row>
    <row r="17736" spans="37:40">
      <c r="AK17736" s="22"/>
      <c r="AL17736" s="22"/>
      <c r="AM17736" s="22"/>
      <c r="AN17736" s="22"/>
    </row>
    <row r="17737" spans="37:40">
      <c r="AK17737" s="22"/>
      <c r="AL17737" s="22"/>
      <c r="AM17737" s="22"/>
      <c r="AN17737" s="22"/>
    </row>
    <row r="17738" spans="37:40">
      <c r="AK17738" s="22"/>
      <c r="AL17738" s="22"/>
      <c r="AM17738" s="22"/>
      <c r="AN17738" s="22"/>
    </row>
    <row r="17739" spans="37:40">
      <c r="AK17739" s="22"/>
      <c r="AL17739" s="22"/>
      <c r="AM17739" s="22"/>
      <c r="AN17739" s="22"/>
    </row>
    <row r="17740" spans="37:40">
      <c r="AK17740" s="22"/>
      <c r="AL17740" s="22"/>
      <c r="AM17740" s="22"/>
      <c r="AN17740" s="22"/>
    </row>
    <row r="17741" spans="37:40">
      <c r="AK17741" s="22"/>
      <c r="AL17741" s="22"/>
      <c r="AM17741" s="22"/>
      <c r="AN17741" s="22"/>
    </row>
    <row r="17742" spans="37:40">
      <c r="AK17742" s="22"/>
      <c r="AL17742" s="22"/>
      <c r="AM17742" s="22"/>
      <c r="AN17742" s="22"/>
    </row>
    <row r="17743" spans="37:40">
      <c r="AK17743" s="22"/>
      <c r="AL17743" s="22"/>
      <c r="AM17743" s="22"/>
      <c r="AN17743" s="22"/>
    </row>
    <row r="17744" spans="37:40">
      <c r="AK17744" s="22"/>
      <c r="AL17744" s="22"/>
      <c r="AM17744" s="22"/>
      <c r="AN17744" s="22"/>
    </row>
    <row r="17745" spans="37:40">
      <c r="AK17745" s="22"/>
      <c r="AL17745" s="22"/>
      <c r="AM17745" s="22"/>
      <c r="AN17745" s="22"/>
    </row>
    <row r="17746" spans="37:40">
      <c r="AK17746" s="22"/>
      <c r="AL17746" s="22"/>
      <c r="AM17746" s="22"/>
      <c r="AN17746" s="22"/>
    </row>
    <row r="17747" spans="37:40">
      <c r="AK17747" s="22"/>
      <c r="AL17747" s="22"/>
      <c r="AM17747" s="22"/>
      <c r="AN17747" s="22"/>
    </row>
    <row r="17748" spans="37:40">
      <c r="AK17748" s="22"/>
      <c r="AL17748" s="22"/>
      <c r="AM17748" s="22"/>
      <c r="AN17748" s="22"/>
    </row>
    <row r="17749" spans="37:40">
      <c r="AK17749" s="22"/>
      <c r="AL17749" s="22"/>
      <c r="AM17749" s="22"/>
      <c r="AN17749" s="22"/>
    </row>
    <row r="17750" spans="37:40">
      <c r="AK17750" s="22"/>
      <c r="AL17750" s="22"/>
      <c r="AM17750" s="22"/>
      <c r="AN17750" s="22"/>
    </row>
    <row r="17751" spans="37:40">
      <c r="AK17751" s="22"/>
      <c r="AL17751" s="22"/>
      <c r="AM17751" s="22"/>
      <c r="AN17751" s="22"/>
    </row>
    <row r="17752" spans="37:40">
      <c r="AK17752" s="22"/>
      <c r="AL17752" s="22"/>
      <c r="AM17752" s="22"/>
      <c r="AN17752" s="22"/>
    </row>
    <row r="17753" spans="37:40">
      <c r="AK17753" s="22"/>
      <c r="AL17753" s="22"/>
      <c r="AM17753" s="22"/>
      <c r="AN17753" s="22"/>
    </row>
    <row r="17754" spans="37:40">
      <c r="AK17754" s="22"/>
      <c r="AL17754" s="22"/>
      <c r="AM17754" s="22"/>
      <c r="AN17754" s="22"/>
    </row>
    <row r="17755" spans="37:40">
      <c r="AK17755" s="22"/>
      <c r="AL17755" s="22"/>
      <c r="AM17755" s="22"/>
      <c r="AN17755" s="22"/>
    </row>
    <row r="17756" spans="37:40">
      <c r="AK17756" s="22"/>
      <c r="AL17756" s="22"/>
      <c r="AM17756" s="22"/>
      <c r="AN17756" s="22"/>
    </row>
    <row r="17757" spans="37:40">
      <c r="AK17757" s="22"/>
      <c r="AL17757" s="22"/>
      <c r="AM17757" s="22"/>
      <c r="AN17757" s="22"/>
    </row>
    <row r="17758" spans="37:40">
      <c r="AK17758" s="22"/>
      <c r="AL17758" s="22"/>
      <c r="AM17758" s="22"/>
      <c r="AN17758" s="22"/>
    </row>
    <row r="17759" spans="37:40">
      <c r="AK17759" s="22"/>
      <c r="AL17759" s="22"/>
      <c r="AM17759" s="22"/>
      <c r="AN17759" s="22"/>
    </row>
    <row r="17760" spans="37:40">
      <c r="AK17760" s="22"/>
      <c r="AL17760" s="22"/>
      <c r="AM17760" s="22"/>
      <c r="AN17760" s="22"/>
    </row>
    <row r="17761" spans="37:40">
      <c r="AK17761" s="22"/>
      <c r="AL17761" s="22"/>
      <c r="AM17761" s="22"/>
      <c r="AN17761" s="22"/>
    </row>
    <row r="17762" spans="37:40">
      <c r="AK17762" s="22"/>
      <c r="AL17762" s="22"/>
      <c r="AM17762" s="22"/>
      <c r="AN17762" s="22"/>
    </row>
    <row r="17763" spans="37:40">
      <c r="AK17763" s="22"/>
      <c r="AL17763" s="22"/>
      <c r="AM17763" s="22"/>
      <c r="AN17763" s="22"/>
    </row>
    <row r="17764" spans="37:40">
      <c r="AK17764" s="22"/>
      <c r="AL17764" s="22"/>
      <c r="AM17764" s="22"/>
      <c r="AN17764" s="22"/>
    </row>
    <row r="17765" spans="37:40">
      <c r="AK17765" s="22"/>
      <c r="AL17765" s="22"/>
      <c r="AM17765" s="22"/>
      <c r="AN17765" s="22"/>
    </row>
    <row r="17766" spans="37:40">
      <c r="AK17766" s="22"/>
      <c r="AL17766" s="22"/>
      <c r="AM17766" s="22"/>
      <c r="AN17766" s="22"/>
    </row>
    <row r="17767" spans="37:40">
      <c r="AK17767" s="22"/>
      <c r="AL17767" s="22"/>
      <c r="AM17767" s="22"/>
      <c r="AN17767" s="22"/>
    </row>
    <row r="17768" spans="37:40">
      <c r="AK17768" s="22"/>
      <c r="AL17768" s="22"/>
      <c r="AM17768" s="22"/>
      <c r="AN17768" s="22"/>
    </row>
    <row r="17769" spans="37:40">
      <c r="AK17769" s="22"/>
      <c r="AL17769" s="22"/>
      <c r="AM17769" s="22"/>
      <c r="AN17769" s="22"/>
    </row>
    <row r="17770" spans="37:40">
      <c r="AK17770" s="22"/>
      <c r="AL17770" s="22"/>
      <c r="AM17770" s="22"/>
      <c r="AN17770" s="22"/>
    </row>
    <row r="17771" spans="37:40">
      <c r="AK17771" s="22"/>
      <c r="AL17771" s="22"/>
      <c r="AM17771" s="22"/>
      <c r="AN17771" s="22"/>
    </row>
    <row r="17772" spans="37:40">
      <c r="AK17772" s="22"/>
      <c r="AL17772" s="22"/>
      <c r="AM17772" s="22"/>
      <c r="AN17772" s="22"/>
    </row>
    <row r="17773" spans="37:40">
      <c r="AK17773" s="22"/>
      <c r="AL17773" s="22"/>
      <c r="AM17773" s="22"/>
      <c r="AN17773" s="22"/>
    </row>
    <row r="17774" spans="37:40">
      <c r="AK17774" s="22"/>
      <c r="AL17774" s="22"/>
      <c r="AM17774" s="22"/>
      <c r="AN17774" s="22"/>
    </row>
    <row r="17775" spans="37:40">
      <c r="AK17775" s="22"/>
      <c r="AL17775" s="22"/>
      <c r="AM17775" s="22"/>
      <c r="AN17775" s="22"/>
    </row>
    <row r="17776" spans="37:40">
      <c r="AK17776" s="22"/>
      <c r="AL17776" s="22"/>
      <c r="AM17776" s="22"/>
      <c r="AN17776" s="22"/>
    </row>
    <row r="17777" spans="37:40">
      <c r="AK17777" s="22"/>
      <c r="AL17777" s="22"/>
      <c r="AM17777" s="22"/>
      <c r="AN17777" s="22"/>
    </row>
    <row r="17778" spans="37:40">
      <c r="AK17778" s="22"/>
      <c r="AL17778" s="22"/>
      <c r="AM17778" s="22"/>
      <c r="AN17778" s="22"/>
    </row>
    <row r="17779" spans="37:40">
      <c r="AK17779" s="22"/>
      <c r="AL17779" s="22"/>
      <c r="AM17779" s="22"/>
      <c r="AN17779" s="22"/>
    </row>
    <row r="17780" spans="37:40">
      <c r="AK17780" s="22"/>
      <c r="AL17780" s="22"/>
      <c r="AM17780" s="22"/>
      <c r="AN17780" s="22"/>
    </row>
    <row r="17781" spans="37:40">
      <c r="AK17781" s="22"/>
      <c r="AL17781" s="22"/>
      <c r="AM17781" s="22"/>
      <c r="AN17781" s="22"/>
    </row>
    <row r="17782" spans="37:40">
      <c r="AK17782" s="22"/>
      <c r="AL17782" s="22"/>
      <c r="AM17782" s="22"/>
      <c r="AN17782" s="22"/>
    </row>
    <row r="17783" spans="37:40">
      <c r="AK17783" s="22"/>
      <c r="AL17783" s="22"/>
      <c r="AM17783" s="22"/>
      <c r="AN17783" s="22"/>
    </row>
    <row r="17784" spans="37:40">
      <c r="AK17784" s="22"/>
      <c r="AL17784" s="22"/>
      <c r="AM17784" s="22"/>
      <c r="AN17784" s="22"/>
    </row>
    <row r="17785" spans="37:40">
      <c r="AK17785" s="22"/>
      <c r="AL17785" s="22"/>
      <c r="AM17785" s="22"/>
      <c r="AN17785" s="22"/>
    </row>
    <row r="17786" spans="37:40">
      <c r="AK17786" s="22"/>
      <c r="AL17786" s="22"/>
      <c r="AM17786" s="22"/>
      <c r="AN17786" s="22"/>
    </row>
    <row r="17787" spans="37:40">
      <c r="AK17787" s="22"/>
      <c r="AL17787" s="22"/>
      <c r="AM17787" s="22"/>
      <c r="AN17787" s="22"/>
    </row>
    <row r="17788" spans="37:40">
      <c r="AK17788" s="22"/>
      <c r="AL17788" s="22"/>
      <c r="AM17788" s="22"/>
      <c r="AN17788" s="22"/>
    </row>
    <row r="17789" spans="37:40">
      <c r="AK17789" s="22"/>
      <c r="AL17789" s="22"/>
      <c r="AM17789" s="22"/>
      <c r="AN17789" s="22"/>
    </row>
    <row r="17790" spans="37:40">
      <c r="AK17790" s="22"/>
      <c r="AL17790" s="22"/>
      <c r="AM17790" s="22"/>
      <c r="AN17790" s="22"/>
    </row>
    <row r="17791" spans="37:40">
      <c r="AK17791" s="22"/>
      <c r="AL17791" s="22"/>
      <c r="AM17791" s="22"/>
      <c r="AN17791" s="22"/>
    </row>
    <row r="17792" spans="37:40">
      <c r="AK17792" s="22"/>
      <c r="AL17792" s="22"/>
      <c r="AM17792" s="22"/>
      <c r="AN17792" s="22"/>
    </row>
    <row r="17793" spans="37:40">
      <c r="AK17793" s="22"/>
      <c r="AL17793" s="22"/>
      <c r="AM17793" s="22"/>
      <c r="AN17793" s="22"/>
    </row>
    <row r="17794" spans="37:40">
      <c r="AK17794" s="22"/>
      <c r="AL17794" s="22"/>
      <c r="AM17794" s="22"/>
      <c r="AN17794" s="22"/>
    </row>
    <row r="17795" spans="37:40">
      <c r="AK17795" s="22"/>
      <c r="AL17795" s="22"/>
      <c r="AM17795" s="22"/>
      <c r="AN17795" s="22"/>
    </row>
    <row r="17796" spans="37:40">
      <c r="AK17796" s="22"/>
      <c r="AL17796" s="22"/>
      <c r="AM17796" s="22"/>
      <c r="AN17796" s="22"/>
    </row>
    <row r="17797" spans="37:40">
      <c r="AK17797" s="22"/>
      <c r="AL17797" s="22"/>
      <c r="AM17797" s="22"/>
      <c r="AN17797" s="22"/>
    </row>
    <row r="17798" spans="37:40">
      <c r="AK17798" s="22"/>
      <c r="AL17798" s="22"/>
      <c r="AM17798" s="22"/>
      <c r="AN17798" s="22"/>
    </row>
    <row r="17799" spans="37:40">
      <c r="AK17799" s="22"/>
      <c r="AL17799" s="22"/>
      <c r="AM17799" s="22"/>
      <c r="AN17799" s="22"/>
    </row>
    <row r="17800" spans="37:40">
      <c r="AK17800" s="22"/>
      <c r="AL17800" s="22"/>
      <c r="AM17800" s="22"/>
      <c r="AN17800" s="22"/>
    </row>
    <row r="17801" spans="37:40">
      <c r="AK17801" s="22"/>
      <c r="AL17801" s="22"/>
      <c r="AM17801" s="22"/>
      <c r="AN17801" s="22"/>
    </row>
    <row r="17802" spans="37:40">
      <c r="AK17802" s="22"/>
      <c r="AL17802" s="22"/>
      <c r="AM17802" s="22"/>
      <c r="AN17802" s="22"/>
    </row>
    <row r="17803" spans="37:40">
      <c r="AK17803" s="22"/>
      <c r="AL17803" s="22"/>
      <c r="AM17803" s="22"/>
      <c r="AN17803" s="22"/>
    </row>
    <row r="17804" spans="37:40">
      <c r="AK17804" s="22"/>
      <c r="AL17804" s="22"/>
      <c r="AM17804" s="22"/>
      <c r="AN17804" s="22"/>
    </row>
    <row r="17805" spans="37:40">
      <c r="AK17805" s="22"/>
      <c r="AL17805" s="22"/>
      <c r="AM17805" s="22"/>
      <c r="AN17805" s="22"/>
    </row>
    <row r="17806" spans="37:40">
      <c r="AK17806" s="22"/>
      <c r="AL17806" s="22"/>
      <c r="AM17806" s="22"/>
      <c r="AN17806" s="22"/>
    </row>
    <row r="17807" spans="37:40">
      <c r="AK17807" s="22"/>
      <c r="AL17807" s="22"/>
      <c r="AM17807" s="22"/>
      <c r="AN17807" s="22"/>
    </row>
    <row r="17808" spans="37:40">
      <c r="AK17808" s="22"/>
      <c r="AL17808" s="22"/>
      <c r="AM17808" s="22"/>
      <c r="AN17808" s="22"/>
    </row>
    <row r="17809" spans="37:40">
      <c r="AK17809" s="22"/>
      <c r="AL17809" s="22"/>
      <c r="AM17809" s="22"/>
      <c r="AN17809" s="22"/>
    </row>
    <row r="17810" spans="37:40">
      <c r="AK17810" s="22"/>
      <c r="AL17810" s="22"/>
      <c r="AM17810" s="22"/>
      <c r="AN17810" s="22"/>
    </row>
    <row r="17811" spans="37:40">
      <c r="AK17811" s="22"/>
      <c r="AL17811" s="22"/>
      <c r="AM17811" s="22"/>
      <c r="AN17811" s="22"/>
    </row>
    <row r="17812" spans="37:40">
      <c r="AK17812" s="22"/>
      <c r="AL17812" s="22"/>
      <c r="AM17812" s="22"/>
      <c r="AN17812" s="22"/>
    </row>
    <row r="17813" spans="37:40">
      <c r="AK17813" s="22"/>
      <c r="AL17813" s="22"/>
      <c r="AM17813" s="22"/>
      <c r="AN17813" s="22"/>
    </row>
    <row r="17814" spans="37:40">
      <c r="AK17814" s="22"/>
      <c r="AL17814" s="22"/>
      <c r="AM17814" s="22"/>
      <c r="AN17814" s="22"/>
    </row>
    <row r="17815" spans="37:40">
      <c r="AK17815" s="22"/>
      <c r="AL17815" s="22"/>
      <c r="AM17815" s="22"/>
      <c r="AN17815" s="22"/>
    </row>
    <row r="17816" spans="37:40">
      <c r="AK17816" s="22"/>
      <c r="AL17816" s="22"/>
      <c r="AM17816" s="22"/>
      <c r="AN17816" s="22"/>
    </row>
    <row r="17817" spans="37:40">
      <c r="AK17817" s="22"/>
      <c r="AL17817" s="22"/>
      <c r="AM17817" s="22"/>
      <c r="AN17817" s="22"/>
    </row>
    <row r="17818" spans="37:40">
      <c r="AK17818" s="22"/>
      <c r="AL17818" s="22"/>
      <c r="AM17818" s="22"/>
      <c r="AN17818" s="22"/>
    </row>
    <row r="17819" spans="37:40">
      <c r="AK17819" s="22"/>
      <c r="AL17819" s="22"/>
      <c r="AM17819" s="22"/>
      <c r="AN17819" s="22"/>
    </row>
    <row r="17820" spans="37:40">
      <c r="AK17820" s="22"/>
      <c r="AL17820" s="22"/>
      <c r="AM17820" s="22"/>
      <c r="AN17820" s="22"/>
    </row>
    <row r="17821" spans="37:40">
      <c r="AK17821" s="22"/>
      <c r="AL17821" s="22"/>
      <c r="AM17821" s="22"/>
      <c r="AN17821" s="22"/>
    </row>
    <row r="17822" spans="37:40">
      <c r="AK17822" s="22"/>
      <c r="AL17822" s="22"/>
      <c r="AM17822" s="22"/>
      <c r="AN17822" s="22"/>
    </row>
    <row r="17823" spans="37:40">
      <c r="AK17823" s="22"/>
      <c r="AL17823" s="22"/>
      <c r="AM17823" s="22"/>
      <c r="AN17823" s="22"/>
    </row>
    <row r="17824" spans="37:40">
      <c r="AK17824" s="22"/>
      <c r="AL17824" s="22"/>
      <c r="AM17824" s="22"/>
      <c r="AN17824" s="22"/>
    </row>
    <row r="17825" spans="37:40">
      <c r="AK17825" s="22"/>
      <c r="AL17825" s="22"/>
      <c r="AM17825" s="22"/>
      <c r="AN17825" s="22"/>
    </row>
    <row r="17826" spans="37:40">
      <c r="AK17826" s="22"/>
      <c r="AL17826" s="22"/>
      <c r="AM17826" s="22"/>
      <c r="AN17826" s="22"/>
    </row>
    <row r="17827" spans="37:40">
      <c r="AK17827" s="22"/>
      <c r="AL17827" s="22"/>
      <c r="AM17827" s="22"/>
      <c r="AN17827" s="22"/>
    </row>
    <row r="17828" spans="37:40">
      <c r="AK17828" s="22"/>
      <c r="AL17828" s="22"/>
      <c r="AM17828" s="22"/>
      <c r="AN17828" s="22"/>
    </row>
    <row r="17829" spans="37:40">
      <c r="AK17829" s="22"/>
      <c r="AL17829" s="22"/>
      <c r="AM17829" s="22"/>
      <c r="AN17829" s="22"/>
    </row>
    <row r="17830" spans="37:40">
      <c r="AK17830" s="22"/>
      <c r="AL17830" s="22"/>
      <c r="AM17830" s="22"/>
      <c r="AN17830" s="22"/>
    </row>
    <row r="17831" spans="37:40">
      <c r="AK17831" s="22"/>
      <c r="AL17831" s="22"/>
      <c r="AM17831" s="22"/>
      <c r="AN17831" s="22"/>
    </row>
    <row r="17832" spans="37:40">
      <c r="AK17832" s="22"/>
      <c r="AL17832" s="22"/>
      <c r="AM17832" s="22"/>
      <c r="AN17832" s="22"/>
    </row>
    <row r="17833" spans="37:40">
      <c r="AK17833" s="22"/>
      <c r="AL17833" s="22"/>
      <c r="AM17833" s="22"/>
      <c r="AN17833" s="22"/>
    </row>
    <row r="17834" spans="37:40">
      <c r="AK17834" s="22"/>
      <c r="AL17834" s="22"/>
      <c r="AM17834" s="22"/>
      <c r="AN17834" s="22"/>
    </row>
    <row r="17835" spans="37:40">
      <c r="AK17835" s="22"/>
      <c r="AL17835" s="22"/>
      <c r="AM17835" s="22"/>
      <c r="AN17835" s="22"/>
    </row>
    <row r="17836" spans="37:40">
      <c r="AK17836" s="22"/>
      <c r="AL17836" s="22"/>
      <c r="AM17836" s="22"/>
      <c r="AN17836" s="22"/>
    </row>
    <row r="17837" spans="37:40">
      <c r="AK17837" s="22"/>
      <c r="AL17837" s="22"/>
      <c r="AM17837" s="22"/>
      <c r="AN17837" s="22"/>
    </row>
    <row r="17838" spans="37:40">
      <c r="AK17838" s="22"/>
      <c r="AL17838" s="22"/>
      <c r="AM17838" s="22"/>
      <c r="AN17838" s="22"/>
    </row>
    <row r="17839" spans="37:40">
      <c r="AK17839" s="22"/>
      <c r="AL17839" s="22"/>
      <c r="AM17839" s="22"/>
      <c r="AN17839" s="22"/>
    </row>
    <row r="17840" spans="37:40">
      <c r="AK17840" s="22"/>
      <c r="AL17840" s="22"/>
      <c r="AM17840" s="22"/>
      <c r="AN17840" s="22"/>
    </row>
    <row r="17841" spans="37:40">
      <c r="AK17841" s="22"/>
      <c r="AL17841" s="22"/>
      <c r="AM17841" s="22"/>
      <c r="AN17841" s="22"/>
    </row>
    <row r="17842" spans="37:40">
      <c r="AK17842" s="22"/>
      <c r="AL17842" s="22"/>
      <c r="AM17842" s="22"/>
      <c r="AN17842" s="22"/>
    </row>
    <row r="17843" spans="37:40">
      <c r="AK17843" s="22"/>
      <c r="AL17843" s="22"/>
      <c r="AM17843" s="22"/>
      <c r="AN17843" s="22"/>
    </row>
    <row r="17844" spans="37:40">
      <c r="AK17844" s="22"/>
      <c r="AL17844" s="22"/>
      <c r="AM17844" s="22"/>
      <c r="AN17844" s="22"/>
    </row>
    <row r="17845" spans="37:40">
      <c r="AK17845" s="22"/>
      <c r="AL17845" s="22"/>
      <c r="AM17845" s="22"/>
      <c r="AN17845" s="22"/>
    </row>
    <row r="17846" spans="37:40">
      <c r="AK17846" s="22"/>
      <c r="AL17846" s="22"/>
      <c r="AM17846" s="22"/>
      <c r="AN17846" s="22"/>
    </row>
    <row r="17847" spans="37:40">
      <c r="AK17847" s="22"/>
      <c r="AL17847" s="22"/>
      <c r="AM17847" s="22"/>
      <c r="AN17847" s="22"/>
    </row>
    <row r="17848" spans="37:40">
      <c r="AK17848" s="22"/>
      <c r="AL17848" s="22"/>
      <c r="AM17848" s="22"/>
      <c r="AN17848" s="22"/>
    </row>
    <row r="17849" spans="37:40">
      <c r="AK17849" s="22"/>
      <c r="AL17849" s="22"/>
      <c r="AM17849" s="22"/>
      <c r="AN17849" s="22"/>
    </row>
    <row r="17850" spans="37:40">
      <c r="AK17850" s="22"/>
      <c r="AL17850" s="22"/>
      <c r="AM17850" s="22"/>
      <c r="AN17850" s="22"/>
    </row>
    <row r="17851" spans="37:40">
      <c r="AK17851" s="22"/>
      <c r="AL17851" s="22"/>
      <c r="AM17851" s="22"/>
      <c r="AN17851" s="22"/>
    </row>
    <row r="17852" spans="37:40">
      <c r="AK17852" s="22"/>
      <c r="AL17852" s="22"/>
      <c r="AM17852" s="22"/>
      <c r="AN17852" s="22"/>
    </row>
    <row r="17853" spans="37:40">
      <c r="AK17853" s="22"/>
      <c r="AL17853" s="22"/>
      <c r="AM17853" s="22"/>
      <c r="AN17853" s="22"/>
    </row>
    <row r="17854" spans="37:40">
      <c r="AK17854" s="22"/>
      <c r="AL17854" s="22"/>
      <c r="AM17854" s="22"/>
      <c r="AN17854" s="22"/>
    </row>
    <row r="17855" spans="37:40">
      <c r="AK17855" s="22"/>
      <c r="AL17855" s="22"/>
      <c r="AM17855" s="22"/>
      <c r="AN17855" s="22"/>
    </row>
    <row r="17856" spans="37:40">
      <c r="AK17856" s="22"/>
      <c r="AL17856" s="22"/>
      <c r="AM17856" s="22"/>
      <c r="AN17856" s="22"/>
    </row>
    <row r="17857" spans="37:40">
      <c r="AK17857" s="22"/>
      <c r="AL17857" s="22"/>
      <c r="AM17857" s="22"/>
      <c r="AN17857" s="22"/>
    </row>
    <row r="17858" spans="37:40">
      <c r="AK17858" s="22"/>
      <c r="AL17858" s="22"/>
      <c r="AM17858" s="22"/>
      <c r="AN17858" s="22"/>
    </row>
    <row r="17859" spans="37:40">
      <c r="AK17859" s="22"/>
      <c r="AL17859" s="22"/>
      <c r="AM17859" s="22"/>
      <c r="AN17859" s="22"/>
    </row>
    <row r="17860" spans="37:40">
      <c r="AK17860" s="22"/>
      <c r="AL17860" s="22"/>
      <c r="AM17860" s="22"/>
      <c r="AN17860" s="22"/>
    </row>
    <row r="17861" spans="37:40">
      <c r="AK17861" s="22"/>
      <c r="AL17861" s="22"/>
      <c r="AM17861" s="22"/>
      <c r="AN17861" s="22"/>
    </row>
    <row r="17862" spans="37:40">
      <c r="AK17862" s="22"/>
      <c r="AL17862" s="22"/>
      <c r="AM17862" s="22"/>
      <c r="AN17862" s="22"/>
    </row>
    <row r="17863" spans="37:40">
      <c r="AK17863" s="22"/>
      <c r="AL17863" s="22"/>
      <c r="AM17863" s="22"/>
      <c r="AN17863" s="22"/>
    </row>
    <row r="17864" spans="37:40">
      <c r="AK17864" s="22"/>
      <c r="AL17864" s="22"/>
      <c r="AM17864" s="22"/>
      <c r="AN17864" s="22"/>
    </row>
    <row r="17865" spans="37:40">
      <c r="AK17865" s="22"/>
      <c r="AL17865" s="22"/>
      <c r="AM17865" s="22"/>
      <c r="AN17865" s="22"/>
    </row>
    <row r="17866" spans="37:40">
      <c r="AK17866" s="22"/>
      <c r="AL17866" s="22"/>
      <c r="AM17866" s="22"/>
      <c r="AN17866" s="22"/>
    </row>
    <row r="17867" spans="37:40">
      <c r="AK17867" s="22"/>
      <c r="AL17867" s="22"/>
      <c r="AM17867" s="22"/>
      <c r="AN17867" s="22"/>
    </row>
    <row r="17868" spans="37:40">
      <c r="AK17868" s="22"/>
      <c r="AL17868" s="22"/>
      <c r="AM17868" s="22"/>
      <c r="AN17868" s="22"/>
    </row>
    <row r="17869" spans="37:40">
      <c r="AK17869" s="22"/>
      <c r="AL17869" s="22"/>
      <c r="AM17869" s="22"/>
      <c r="AN17869" s="22"/>
    </row>
    <row r="17870" spans="37:40">
      <c r="AK17870" s="22"/>
      <c r="AL17870" s="22"/>
      <c r="AM17870" s="22"/>
      <c r="AN17870" s="22"/>
    </row>
    <row r="17871" spans="37:40">
      <c r="AK17871" s="22"/>
      <c r="AL17871" s="22"/>
      <c r="AM17871" s="22"/>
      <c r="AN17871" s="22"/>
    </row>
    <row r="17872" spans="37:40">
      <c r="AK17872" s="22"/>
      <c r="AL17872" s="22"/>
      <c r="AM17872" s="22"/>
      <c r="AN17872" s="22"/>
    </row>
    <row r="17873" spans="37:40">
      <c r="AK17873" s="22"/>
      <c r="AL17873" s="22"/>
      <c r="AM17873" s="22"/>
      <c r="AN17873" s="22"/>
    </row>
    <row r="17874" spans="37:40">
      <c r="AK17874" s="22"/>
      <c r="AL17874" s="22"/>
      <c r="AM17874" s="22"/>
      <c r="AN17874" s="22"/>
    </row>
    <row r="17875" spans="37:40">
      <c r="AK17875" s="22"/>
      <c r="AL17875" s="22"/>
      <c r="AM17875" s="22"/>
      <c r="AN17875" s="22"/>
    </row>
    <row r="17876" spans="37:40">
      <c r="AK17876" s="22"/>
      <c r="AL17876" s="22"/>
      <c r="AM17876" s="22"/>
      <c r="AN17876" s="22"/>
    </row>
    <row r="17877" spans="37:40">
      <c r="AK17877" s="22"/>
      <c r="AL17877" s="22"/>
      <c r="AM17877" s="22"/>
      <c r="AN17877" s="22"/>
    </row>
    <row r="17878" spans="37:40">
      <c r="AK17878" s="22"/>
      <c r="AL17878" s="22"/>
      <c r="AM17878" s="22"/>
      <c r="AN17878" s="22"/>
    </row>
    <row r="17879" spans="37:40">
      <c r="AK17879" s="22"/>
      <c r="AL17879" s="22"/>
      <c r="AM17879" s="22"/>
      <c r="AN17879" s="22"/>
    </row>
    <row r="17880" spans="37:40">
      <c r="AK17880" s="22"/>
      <c r="AL17880" s="22"/>
      <c r="AM17880" s="22"/>
      <c r="AN17880" s="22"/>
    </row>
    <row r="17881" spans="37:40">
      <c r="AK17881" s="22"/>
      <c r="AL17881" s="22"/>
      <c r="AM17881" s="22"/>
      <c r="AN17881" s="22"/>
    </row>
    <row r="17882" spans="37:40">
      <c r="AK17882" s="22"/>
      <c r="AL17882" s="22"/>
      <c r="AM17882" s="22"/>
      <c r="AN17882" s="22"/>
    </row>
    <row r="17883" spans="37:40">
      <c r="AK17883" s="22"/>
      <c r="AL17883" s="22"/>
      <c r="AM17883" s="22"/>
      <c r="AN17883" s="22"/>
    </row>
    <row r="17884" spans="37:40">
      <c r="AK17884" s="22"/>
      <c r="AL17884" s="22"/>
      <c r="AM17884" s="22"/>
      <c r="AN17884" s="22"/>
    </row>
    <row r="17885" spans="37:40">
      <c r="AK17885" s="22"/>
      <c r="AL17885" s="22"/>
      <c r="AM17885" s="22"/>
      <c r="AN17885" s="22"/>
    </row>
    <row r="17886" spans="37:40">
      <c r="AK17886" s="22"/>
      <c r="AL17886" s="22"/>
      <c r="AM17886" s="22"/>
      <c r="AN17886" s="22"/>
    </row>
    <row r="17887" spans="37:40">
      <c r="AK17887" s="22"/>
      <c r="AL17887" s="22"/>
      <c r="AM17887" s="22"/>
      <c r="AN17887" s="22"/>
    </row>
    <row r="17888" spans="37:40">
      <c r="AK17888" s="22"/>
      <c r="AL17888" s="22"/>
      <c r="AM17888" s="22"/>
      <c r="AN17888" s="22"/>
    </row>
    <row r="17889" spans="37:40">
      <c r="AK17889" s="22"/>
      <c r="AL17889" s="22"/>
      <c r="AM17889" s="22"/>
      <c r="AN17889" s="22"/>
    </row>
    <row r="17890" spans="37:40">
      <c r="AK17890" s="22"/>
      <c r="AL17890" s="22"/>
      <c r="AM17890" s="22"/>
      <c r="AN17890" s="22"/>
    </row>
    <row r="17891" spans="37:40">
      <c r="AK17891" s="22"/>
      <c r="AL17891" s="22"/>
      <c r="AM17891" s="22"/>
      <c r="AN17891" s="22"/>
    </row>
    <row r="17892" spans="37:40">
      <c r="AK17892" s="22"/>
      <c r="AL17892" s="22"/>
      <c r="AM17892" s="22"/>
      <c r="AN17892" s="22"/>
    </row>
    <row r="17893" spans="37:40">
      <c r="AK17893" s="22"/>
      <c r="AL17893" s="22"/>
      <c r="AM17893" s="22"/>
      <c r="AN17893" s="22"/>
    </row>
    <row r="17894" spans="37:40">
      <c r="AK17894" s="22"/>
      <c r="AL17894" s="22"/>
      <c r="AM17894" s="22"/>
      <c r="AN17894" s="22"/>
    </row>
    <row r="17895" spans="37:40">
      <c r="AK17895" s="22"/>
      <c r="AL17895" s="22"/>
      <c r="AM17895" s="22"/>
      <c r="AN17895" s="22"/>
    </row>
    <row r="17896" spans="37:40">
      <c r="AK17896" s="22"/>
      <c r="AL17896" s="22"/>
      <c r="AM17896" s="22"/>
      <c r="AN17896" s="22"/>
    </row>
    <row r="17897" spans="37:40">
      <c r="AK17897" s="22"/>
      <c r="AL17897" s="22"/>
      <c r="AM17897" s="22"/>
      <c r="AN17897" s="22"/>
    </row>
    <row r="17898" spans="37:40">
      <c r="AK17898" s="22"/>
      <c r="AL17898" s="22"/>
      <c r="AM17898" s="22"/>
      <c r="AN17898" s="22"/>
    </row>
    <row r="17899" spans="37:40">
      <c r="AK17899" s="22"/>
      <c r="AL17899" s="22"/>
      <c r="AM17899" s="22"/>
      <c r="AN17899" s="22"/>
    </row>
    <row r="17900" spans="37:40">
      <c r="AK17900" s="22"/>
      <c r="AL17900" s="22"/>
      <c r="AM17900" s="22"/>
      <c r="AN17900" s="22"/>
    </row>
    <row r="17901" spans="37:40">
      <c r="AK17901" s="22"/>
      <c r="AL17901" s="22"/>
      <c r="AM17901" s="22"/>
      <c r="AN17901" s="22"/>
    </row>
    <row r="17902" spans="37:40">
      <c r="AK17902" s="22"/>
      <c r="AL17902" s="22"/>
      <c r="AM17902" s="22"/>
      <c r="AN17902" s="22"/>
    </row>
    <row r="17903" spans="37:40">
      <c r="AK17903" s="22"/>
      <c r="AL17903" s="22"/>
      <c r="AM17903" s="22"/>
      <c r="AN17903" s="22"/>
    </row>
    <row r="17904" spans="37:40">
      <c r="AK17904" s="22"/>
      <c r="AL17904" s="22"/>
      <c r="AM17904" s="22"/>
      <c r="AN17904" s="22"/>
    </row>
    <row r="17905" spans="37:40">
      <c r="AK17905" s="22"/>
      <c r="AL17905" s="22"/>
      <c r="AM17905" s="22"/>
      <c r="AN17905" s="22"/>
    </row>
    <row r="17906" spans="37:40">
      <c r="AK17906" s="22"/>
      <c r="AL17906" s="22"/>
      <c r="AM17906" s="22"/>
      <c r="AN17906" s="22"/>
    </row>
    <row r="17907" spans="37:40">
      <c r="AK17907" s="22"/>
      <c r="AL17907" s="22"/>
      <c r="AM17907" s="22"/>
      <c r="AN17907" s="22"/>
    </row>
    <row r="17908" spans="37:40">
      <c r="AK17908" s="22"/>
      <c r="AL17908" s="22"/>
      <c r="AM17908" s="22"/>
      <c r="AN17908" s="22"/>
    </row>
    <row r="17909" spans="37:40">
      <c r="AK17909" s="22"/>
      <c r="AL17909" s="22"/>
      <c r="AM17909" s="22"/>
      <c r="AN17909" s="22"/>
    </row>
    <row r="17910" spans="37:40">
      <c r="AK17910" s="22"/>
      <c r="AL17910" s="22"/>
      <c r="AM17910" s="22"/>
      <c r="AN17910" s="22"/>
    </row>
    <row r="17911" spans="37:40">
      <c r="AK17911" s="22"/>
      <c r="AL17911" s="22"/>
      <c r="AM17911" s="22"/>
      <c r="AN17911" s="22"/>
    </row>
    <row r="17912" spans="37:40">
      <c r="AK17912" s="22"/>
      <c r="AL17912" s="22"/>
      <c r="AM17912" s="22"/>
      <c r="AN17912" s="22"/>
    </row>
    <row r="17913" spans="37:40">
      <c r="AK17913" s="22"/>
      <c r="AL17913" s="22"/>
      <c r="AM17913" s="22"/>
      <c r="AN17913" s="22"/>
    </row>
    <row r="17914" spans="37:40">
      <c r="AK17914" s="22"/>
      <c r="AL17914" s="22"/>
      <c r="AM17914" s="22"/>
      <c r="AN17914" s="22"/>
    </row>
    <row r="17915" spans="37:40">
      <c r="AK17915" s="22"/>
      <c r="AL17915" s="22"/>
      <c r="AM17915" s="22"/>
      <c r="AN17915" s="22"/>
    </row>
    <row r="17916" spans="37:40">
      <c r="AK17916" s="22"/>
      <c r="AL17916" s="22"/>
      <c r="AM17916" s="22"/>
      <c r="AN17916" s="22"/>
    </row>
    <row r="17917" spans="37:40">
      <c r="AK17917" s="22"/>
      <c r="AL17917" s="22"/>
      <c r="AM17917" s="22"/>
      <c r="AN17917" s="22"/>
    </row>
    <row r="17918" spans="37:40">
      <c r="AK17918" s="22"/>
      <c r="AL17918" s="22"/>
      <c r="AM17918" s="22"/>
      <c r="AN17918" s="22"/>
    </row>
    <row r="17919" spans="37:40">
      <c r="AK17919" s="22"/>
      <c r="AL17919" s="22"/>
      <c r="AM17919" s="22"/>
      <c r="AN17919" s="22"/>
    </row>
    <row r="17920" spans="37:40">
      <c r="AK17920" s="22"/>
      <c r="AL17920" s="22"/>
      <c r="AM17920" s="22"/>
      <c r="AN17920" s="22"/>
    </row>
    <row r="17921" spans="37:40">
      <c r="AK17921" s="22"/>
      <c r="AL17921" s="22"/>
      <c r="AM17921" s="22"/>
      <c r="AN17921" s="22"/>
    </row>
    <row r="17922" spans="37:40">
      <c r="AK17922" s="22"/>
      <c r="AL17922" s="22"/>
      <c r="AM17922" s="22"/>
      <c r="AN17922" s="22"/>
    </row>
    <row r="17923" spans="37:40">
      <c r="AK17923" s="22"/>
      <c r="AL17923" s="22"/>
      <c r="AM17923" s="22"/>
      <c r="AN17923" s="22"/>
    </row>
    <row r="17924" spans="37:40">
      <c r="AK17924" s="22"/>
      <c r="AL17924" s="22"/>
      <c r="AM17924" s="22"/>
      <c r="AN17924" s="22"/>
    </row>
    <row r="17925" spans="37:40">
      <c r="AK17925" s="22"/>
      <c r="AL17925" s="22"/>
      <c r="AM17925" s="22"/>
      <c r="AN17925" s="22"/>
    </row>
    <row r="17926" spans="37:40">
      <c r="AK17926" s="22"/>
      <c r="AL17926" s="22"/>
      <c r="AM17926" s="22"/>
      <c r="AN17926" s="22"/>
    </row>
    <row r="17927" spans="37:40">
      <c r="AK17927" s="22"/>
      <c r="AL17927" s="22"/>
      <c r="AM17927" s="22"/>
      <c r="AN17927" s="22"/>
    </row>
    <row r="17928" spans="37:40">
      <c r="AK17928" s="22"/>
      <c r="AL17928" s="22"/>
      <c r="AM17928" s="22"/>
      <c r="AN17928" s="22"/>
    </row>
    <row r="17929" spans="37:40">
      <c r="AK17929" s="22"/>
      <c r="AL17929" s="22"/>
      <c r="AM17929" s="22"/>
      <c r="AN17929" s="22"/>
    </row>
    <row r="17930" spans="37:40">
      <c r="AK17930" s="22"/>
      <c r="AL17930" s="22"/>
      <c r="AM17930" s="22"/>
      <c r="AN17930" s="22"/>
    </row>
    <row r="17931" spans="37:40">
      <c r="AK17931" s="22"/>
      <c r="AL17931" s="22"/>
      <c r="AM17931" s="22"/>
      <c r="AN17931" s="22"/>
    </row>
    <row r="17932" spans="37:40">
      <c r="AK17932" s="22"/>
      <c r="AL17932" s="22"/>
      <c r="AM17932" s="22"/>
      <c r="AN17932" s="22"/>
    </row>
    <row r="17933" spans="37:40">
      <c r="AK17933" s="22"/>
      <c r="AL17933" s="22"/>
      <c r="AM17933" s="22"/>
      <c r="AN17933" s="22"/>
    </row>
    <row r="17934" spans="37:40">
      <c r="AK17934" s="22"/>
      <c r="AL17934" s="22"/>
      <c r="AM17934" s="22"/>
      <c r="AN17934" s="22"/>
    </row>
    <row r="17935" spans="37:40">
      <c r="AK17935" s="22"/>
      <c r="AL17935" s="22"/>
      <c r="AM17935" s="22"/>
      <c r="AN17935" s="22"/>
    </row>
    <row r="17936" spans="37:40">
      <c r="AK17936" s="22"/>
      <c r="AL17936" s="22"/>
      <c r="AM17936" s="22"/>
      <c r="AN17936" s="22"/>
    </row>
    <row r="17937" spans="37:40">
      <c r="AK17937" s="22"/>
      <c r="AL17937" s="22"/>
      <c r="AM17937" s="22"/>
      <c r="AN17937" s="22"/>
    </row>
    <row r="17938" spans="37:40">
      <c r="AK17938" s="22"/>
      <c r="AL17938" s="22"/>
      <c r="AM17938" s="22"/>
      <c r="AN17938" s="22"/>
    </row>
    <row r="17939" spans="37:40">
      <c r="AK17939" s="22"/>
      <c r="AL17939" s="22"/>
      <c r="AM17939" s="22"/>
      <c r="AN17939" s="22"/>
    </row>
    <row r="17940" spans="37:40">
      <c r="AK17940" s="22"/>
      <c r="AL17940" s="22"/>
      <c r="AM17940" s="22"/>
      <c r="AN17940" s="22"/>
    </row>
    <row r="17941" spans="37:40">
      <c r="AK17941" s="22"/>
      <c r="AL17941" s="22"/>
      <c r="AM17941" s="22"/>
      <c r="AN17941" s="22"/>
    </row>
    <row r="17942" spans="37:40">
      <c r="AK17942" s="22"/>
      <c r="AL17942" s="22"/>
      <c r="AM17942" s="22"/>
      <c r="AN17942" s="22"/>
    </row>
    <row r="17943" spans="37:40">
      <c r="AK17943" s="22"/>
      <c r="AL17943" s="22"/>
      <c r="AM17943" s="22"/>
      <c r="AN17943" s="22"/>
    </row>
    <row r="17944" spans="37:40">
      <c r="AK17944" s="22"/>
      <c r="AL17944" s="22"/>
      <c r="AM17944" s="22"/>
      <c r="AN17944" s="22"/>
    </row>
    <row r="17945" spans="37:40">
      <c r="AK17945" s="22"/>
      <c r="AL17945" s="22"/>
      <c r="AM17945" s="22"/>
      <c r="AN17945" s="22"/>
    </row>
    <row r="17946" spans="37:40">
      <c r="AK17946" s="22"/>
      <c r="AL17946" s="22"/>
      <c r="AM17946" s="22"/>
      <c r="AN17946" s="22"/>
    </row>
    <row r="17947" spans="37:40">
      <c r="AK17947" s="22"/>
      <c r="AL17947" s="22"/>
      <c r="AM17947" s="22"/>
      <c r="AN17947" s="22"/>
    </row>
    <row r="17948" spans="37:40">
      <c r="AK17948" s="22"/>
      <c r="AL17948" s="22"/>
      <c r="AM17948" s="22"/>
      <c r="AN17948" s="22"/>
    </row>
    <row r="17949" spans="37:40">
      <c r="AK17949" s="22"/>
      <c r="AL17949" s="22"/>
      <c r="AM17949" s="22"/>
      <c r="AN17949" s="22"/>
    </row>
    <row r="17950" spans="37:40">
      <c r="AK17950" s="22"/>
      <c r="AL17950" s="22"/>
      <c r="AM17950" s="22"/>
      <c r="AN17950" s="22"/>
    </row>
    <row r="17951" spans="37:40">
      <c r="AK17951" s="22"/>
      <c r="AL17951" s="22"/>
      <c r="AM17951" s="22"/>
      <c r="AN17951" s="22"/>
    </row>
    <row r="17952" spans="37:40">
      <c r="AK17952" s="22"/>
      <c r="AL17952" s="22"/>
      <c r="AM17952" s="22"/>
      <c r="AN17952" s="22"/>
    </row>
    <row r="17953" spans="37:40">
      <c r="AK17953" s="22"/>
      <c r="AL17953" s="22"/>
      <c r="AM17953" s="22"/>
      <c r="AN17953" s="22"/>
    </row>
    <row r="17954" spans="37:40">
      <c r="AK17954" s="22"/>
      <c r="AL17954" s="22"/>
      <c r="AM17954" s="22"/>
      <c r="AN17954" s="22"/>
    </row>
    <row r="17955" spans="37:40">
      <c r="AK17955" s="22"/>
      <c r="AL17955" s="22"/>
      <c r="AM17955" s="22"/>
      <c r="AN17955" s="22"/>
    </row>
    <row r="17956" spans="37:40">
      <c r="AK17956" s="22"/>
      <c r="AL17956" s="22"/>
      <c r="AM17956" s="22"/>
      <c r="AN17956" s="22"/>
    </row>
    <row r="17957" spans="37:40">
      <c r="AK17957" s="22"/>
      <c r="AL17957" s="22"/>
      <c r="AM17957" s="22"/>
      <c r="AN17957" s="22"/>
    </row>
    <row r="17958" spans="37:40">
      <c r="AK17958" s="22"/>
      <c r="AL17958" s="22"/>
      <c r="AM17958" s="22"/>
      <c r="AN17958" s="22"/>
    </row>
    <row r="17959" spans="37:40">
      <c r="AK17959" s="22"/>
      <c r="AL17959" s="22"/>
      <c r="AM17959" s="22"/>
      <c r="AN17959" s="22"/>
    </row>
    <row r="17960" spans="37:40">
      <c r="AK17960" s="22"/>
      <c r="AL17960" s="22"/>
      <c r="AM17960" s="22"/>
      <c r="AN17960" s="22"/>
    </row>
    <row r="17961" spans="37:40">
      <c r="AK17961" s="22"/>
      <c r="AL17961" s="22"/>
      <c r="AM17961" s="22"/>
      <c r="AN17961" s="22"/>
    </row>
    <row r="17962" spans="37:40">
      <c r="AK17962" s="22"/>
      <c r="AL17962" s="22"/>
      <c r="AM17962" s="22"/>
      <c r="AN17962" s="22"/>
    </row>
    <row r="17963" spans="37:40">
      <c r="AK17963" s="22"/>
      <c r="AL17963" s="22"/>
      <c r="AM17963" s="22"/>
      <c r="AN17963" s="22"/>
    </row>
    <row r="17964" spans="37:40">
      <c r="AK17964" s="22"/>
      <c r="AL17964" s="22"/>
      <c r="AM17964" s="22"/>
      <c r="AN17964" s="22"/>
    </row>
    <row r="17965" spans="37:40">
      <c r="AK17965" s="22"/>
      <c r="AL17965" s="22"/>
      <c r="AM17965" s="22"/>
      <c r="AN17965" s="22"/>
    </row>
    <row r="17966" spans="37:40">
      <c r="AK17966" s="22"/>
      <c r="AL17966" s="22"/>
      <c r="AM17966" s="22"/>
      <c r="AN17966" s="22"/>
    </row>
    <row r="17967" spans="37:40">
      <c r="AK17967" s="22"/>
      <c r="AL17967" s="22"/>
      <c r="AM17967" s="22"/>
      <c r="AN17967" s="22"/>
    </row>
    <row r="17968" spans="37:40">
      <c r="AK17968" s="22"/>
      <c r="AL17968" s="22"/>
      <c r="AM17968" s="22"/>
      <c r="AN17968" s="22"/>
    </row>
    <row r="17969" spans="37:40">
      <c r="AK17969" s="22"/>
      <c r="AL17969" s="22"/>
      <c r="AM17969" s="22"/>
      <c r="AN17969" s="22"/>
    </row>
    <row r="17970" spans="37:40">
      <c r="AK17970" s="22"/>
      <c r="AL17970" s="22"/>
      <c r="AM17970" s="22"/>
      <c r="AN17970" s="22"/>
    </row>
    <row r="17971" spans="37:40">
      <c r="AK17971" s="22"/>
      <c r="AL17971" s="22"/>
      <c r="AM17971" s="22"/>
      <c r="AN17971" s="22"/>
    </row>
    <row r="17972" spans="37:40">
      <c r="AK17972" s="22"/>
      <c r="AL17972" s="22"/>
      <c r="AM17972" s="22"/>
      <c r="AN17972" s="22"/>
    </row>
    <row r="17973" spans="37:40">
      <c r="AK17973" s="22"/>
      <c r="AL17973" s="22"/>
      <c r="AM17973" s="22"/>
      <c r="AN17973" s="22"/>
    </row>
    <row r="17974" spans="37:40">
      <c r="AK17974" s="22"/>
      <c r="AL17974" s="22"/>
      <c r="AM17974" s="22"/>
      <c r="AN17974" s="22"/>
    </row>
    <row r="17975" spans="37:40">
      <c r="AK17975" s="22"/>
      <c r="AL17975" s="22"/>
      <c r="AM17975" s="22"/>
      <c r="AN17975" s="22"/>
    </row>
    <row r="17976" spans="37:40">
      <c r="AK17976" s="22"/>
      <c r="AL17976" s="22"/>
      <c r="AM17976" s="22"/>
      <c r="AN17976" s="22"/>
    </row>
    <row r="17977" spans="37:40">
      <c r="AK17977" s="22"/>
      <c r="AL17977" s="22"/>
      <c r="AM17977" s="22"/>
      <c r="AN17977" s="22"/>
    </row>
    <row r="17978" spans="37:40">
      <c r="AK17978" s="22"/>
      <c r="AL17978" s="22"/>
      <c r="AM17978" s="22"/>
      <c r="AN17978" s="22"/>
    </row>
    <row r="17979" spans="37:40">
      <c r="AK17979" s="22"/>
      <c r="AL17979" s="22"/>
      <c r="AM17979" s="22"/>
      <c r="AN17979" s="22"/>
    </row>
    <row r="17980" spans="37:40">
      <c r="AK17980" s="22"/>
      <c r="AL17980" s="22"/>
      <c r="AM17980" s="22"/>
      <c r="AN17980" s="22"/>
    </row>
    <row r="17981" spans="37:40">
      <c r="AK17981" s="22"/>
      <c r="AL17981" s="22"/>
      <c r="AM17981" s="22"/>
      <c r="AN17981" s="22"/>
    </row>
    <row r="17982" spans="37:40">
      <c r="AK17982" s="22"/>
      <c r="AL17982" s="22"/>
      <c r="AM17982" s="22"/>
      <c r="AN17982" s="22"/>
    </row>
    <row r="17983" spans="37:40">
      <c r="AK17983" s="22"/>
      <c r="AL17983" s="22"/>
      <c r="AM17983" s="22"/>
      <c r="AN17983" s="22"/>
    </row>
    <row r="17984" spans="37:40">
      <c r="AK17984" s="22"/>
      <c r="AL17984" s="22"/>
      <c r="AM17984" s="22"/>
      <c r="AN17984" s="22"/>
    </row>
    <row r="17985" spans="37:40">
      <c r="AK17985" s="22"/>
      <c r="AL17985" s="22"/>
      <c r="AM17985" s="22"/>
      <c r="AN17985" s="22"/>
    </row>
    <row r="17986" spans="37:40">
      <c r="AK17986" s="22"/>
      <c r="AL17986" s="22"/>
      <c r="AM17986" s="22"/>
      <c r="AN17986" s="22"/>
    </row>
    <row r="17987" spans="37:40">
      <c r="AK17987" s="22"/>
      <c r="AL17987" s="22"/>
      <c r="AM17987" s="22"/>
      <c r="AN17987" s="22"/>
    </row>
    <row r="17988" spans="37:40">
      <c r="AK17988" s="22"/>
      <c r="AL17988" s="22"/>
      <c r="AM17988" s="22"/>
      <c r="AN17988" s="22"/>
    </row>
    <row r="17989" spans="37:40">
      <c r="AK17989" s="22"/>
      <c r="AL17989" s="22"/>
      <c r="AM17989" s="22"/>
      <c r="AN17989" s="22"/>
    </row>
    <row r="17990" spans="37:40">
      <c r="AK17990" s="22"/>
      <c r="AL17990" s="22"/>
      <c r="AM17990" s="22"/>
      <c r="AN17990" s="22"/>
    </row>
    <row r="17991" spans="37:40">
      <c r="AK17991" s="22"/>
      <c r="AL17991" s="22"/>
      <c r="AM17991" s="22"/>
      <c r="AN17991" s="22"/>
    </row>
    <row r="17992" spans="37:40">
      <c r="AK17992" s="22"/>
      <c r="AL17992" s="22"/>
      <c r="AM17992" s="22"/>
      <c r="AN17992" s="22"/>
    </row>
    <row r="17993" spans="37:40">
      <c r="AK17993" s="22"/>
      <c r="AL17993" s="22"/>
      <c r="AM17993" s="22"/>
      <c r="AN17993" s="22"/>
    </row>
    <row r="17994" spans="37:40">
      <c r="AK17994" s="22"/>
      <c r="AL17994" s="22"/>
      <c r="AM17994" s="22"/>
      <c r="AN17994" s="22"/>
    </row>
    <row r="17995" spans="37:40">
      <c r="AK17995" s="22"/>
      <c r="AL17995" s="22"/>
      <c r="AM17995" s="22"/>
      <c r="AN17995" s="22"/>
    </row>
    <row r="17996" spans="37:40">
      <c r="AK17996" s="22"/>
      <c r="AL17996" s="22"/>
      <c r="AM17996" s="22"/>
      <c r="AN17996" s="22"/>
    </row>
    <row r="17997" spans="37:40">
      <c r="AK17997" s="22"/>
      <c r="AL17997" s="22"/>
      <c r="AM17997" s="22"/>
      <c r="AN17997" s="22"/>
    </row>
    <row r="17998" spans="37:40">
      <c r="AK17998" s="22"/>
      <c r="AL17998" s="22"/>
      <c r="AM17998" s="22"/>
      <c r="AN17998" s="22"/>
    </row>
    <row r="17999" spans="37:40">
      <c r="AK17999" s="22"/>
      <c r="AL17999" s="22"/>
      <c r="AM17999" s="22"/>
      <c r="AN17999" s="22"/>
    </row>
    <row r="18000" spans="37:40">
      <c r="AK18000" s="22"/>
      <c r="AL18000" s="22"/>
      <c r="AM18000" s="22"/>
      <c r="AN18000" s="22"/>
    </row>
    <row r="18001" spans="37:40">
      <c r="AK18001" s="22"/>
      <c r="AL18001" s="22"/>
      <c r="AM18001" s="22"/>
      <c r="AN18001" s="22"/>
    </row>
    <row r="18002" spans="37:40">
      <c r="AK18002" s="22"/>
      <c r="AL18002" s="22"/>
      <c r="AM18002" s="22"/>
      <c r="AN18002" s="22"/>
    </row>
    <row r="18003" spans="37:40">
      <c r="AK18003" s="22"/>
      <c r="AL18003" s="22"/>
      <c r="AM18003" s="22"/>
      <c r="AN18003" s="22"/>
    </row>
    <row r="18004" spans="37:40">
      <c r="AK18004" s="22"/>
      <c r="AL18004" s="22"/>
      <c r="AM18004" s="22"/>
      <c r="AN18004" s="22"/>
    </row>
    <row r="18005" spans="37:40">
      <c r="AK18005" s="22"/>
      <c r="AL18005" s="22"/>
      <c r="AM18005" s="22"/>
      <c r="AN18005" s="22"/>
    </row>
    <row r="18006" spans="37:40">
      <c r="AK18006" s="22"/>
      <c r="AL18006" s="22"/>
      <c r="AM18006" s="22"/>
      <c r="AN18006" s="22"/>
    </row>
    <row r="18007" spans="37:40">
      <c r="AK18007" s="22"/>
      <c r="AL18007" s="22"/>
      <c r="AM18007" s="22"/>
      <c r="AN18007" s="22"/>
    </row>
    <row r="18008" spans="37:40">
      <c r="AK18008" s="22"/>
      <c r="AL18008" s="22"/>
      <c r="AM18008" s="22"/>
      <c r="AN18008" s="22"/>
    </row>
    <row r="18009" spans="37:40">
      <c r="AK18009" s="22"/>
      <c r="AL18009" s="22"/>
      <c r="AM18009" s="22"/>
      <c r="AN18009" s="22"/>
    </row>
    <row r="18010" spans="37:40">
      <c r="AK18010" s="22"/>
      <c r="AL18010" s="22"/>
      <c r="AM18010" s="22"/>
      <c r="AN18010" s="22"/>
    </row>
    <row r="18011" spans="37:40">
      <c r="AK18011" s="22"/>
      <c r="AL18011" s="22"/>
      <c r="AM18011" s="22"/>
      <c r="AN18011" s="22"/>
    </row>
    <row r="18012" spans="37:40">
      <c r="AK18012" s="22"/>
      <c r="AL18012" s="22"/>
      <c r="AM18012" s="22"/>
      <c r="AN18012" s="22"/>
    </row>
    <row r="18013" spans="37:40">
      <c r="AK18013" s="22"/>
      <c r="AL18013" s="22"/>
      <c r="AM18013" s="22"/>
      <c r="AN18013" s="22"/>
    </row>
    <row r="18014" spans="37:40">
      <c r="AK18014" s="22"/>
      <c r="AL18014" s="22"/>
      <c r="AM18014" s="22"/>
      <c r="AN18014" s="22"/>
    </row>
    <row r="18015" spans="37:40">
      <c r="AK18015" s="22"/>
      <c r="AL18015" s="22"/>
      <c r="AM18015" s="22"/>
      <c r="AN18015" s="22"/>
    </row>
    <row r="18016" spans="37:40">
      <c r="AK18016" s="22"/>
      <c r="AL18016" s="22"/>
      <c r="AM18016" s="22"/>
      <c r="AN18016" s="22"/>
    </row>
    <row r="18017" spans="37:40">
      <c r="AK18017" s="22"/>
      <c r="AL18017" s="22"/>
      <c r="AM18017" s="22"/>
      <c r="AN18017" s="22"/>
    </row>
    <row r="18018" spans="37:40">
      <c r="AK18018" s="22"/>
      <c r="AL18018" s="22"/>
      <c r="AM18018" s="22"/>
      <c r="AN18018" s="22"/>
    </row>
    <row r="18019" spans="37:40">
      <c r="AK18019" s="22"/>
      <c r="AL18019" s="22"/>
      <c r="AM18019" s="22"/>
      <c r="AN18019" s="22"/>
    </row>
    <row r="18020" spans="37:40">
      <c r="AK18020" s="22"/>
      <c r="AL18020" s="22"/>
      <c r="AM18020" s="22"/>
      <c r="AN18020" s="22"/>
    </row>
    <row r="18021" spans="37:40">
      <c r="AK18021" s="22"/>
      <c r="AL18021" s="22"/>
      <c r="AM18021" s="22"/>
      <c r="AN18021" s="22"/>
    </row>
    <row r="18022" spans="37:40">
      <c r="AK18022" s="22"/>
      <c r="AL18022" s="22"/>
      <c r="AM18022" s="22"/>
      <c r="AN18022" s="22"/>
    </row>
    <row r="18023" spans="37:40">
      <c r="AK18023" s="22"/>
      <c r="AL18023" s="22"/>
      <c r="AM18023" s="22"/>
      <c r="AN18023" s="22"/>
    </row>
    <row r="18024" spans="37:40">
      <c r="AK18024" s="22"/>
      <c r="AL18024" s="22"/>
      <c r="AM18024" s="22"/>
      <c r="AN18024" s="22"/>
    </row>
    <row r="18025" spans="37:40">
      <c r="AK18025" s="22"/>
      <c r="AL18025" s="22"/>
      <c r="AM18025" s="22"/>
      <c r="AN18025" s="22"/>
    </row>
    <row r="18026" spans="37:40">
      <c r="AK18026" s="22"/>
      <c r="AL18026" s="22"/>
      <c r="AM18026" s="22"/>
      <c r="AN18026" s="22"/>
    </row>
    <row r="18027" spans="37:40">
      <c r="AK18027" s="22"/>
      <c r="AL18027" s="22"/>
      <c r="AM18027" s="22"/>
      <c r="AN18027" s="22"/>
    </row>
    <row r="18028" spans="37:40">
      <c r="AK18028" s="22"/>
      <c r="AL18028" s="22"/>
      <c r="AM18028" s="22"/>
      <c r="AN18028" s="22"/>
    </row>
    <row r="18029" spans="37:40">
      <c r="AK18029" s="22"/>
      <c r="AL18029" s="22"/>
      <c r="AM18029" s="22"/>
      <c r="AN18029" s="22"/>
    </row>
    <row r="18030" spans="37:40">
      <c r="AK18030" s="22"/>
      <c r="AL18030" s="22"/>
      <c r="AM18030" s="22"/>
      <c r="AN18030" s="22"/>
    </row>
    <row r="18031" spans="37:40">
      <c r="AK18031" s="22"/>
      <c r="AL18031" s="22"/>
      <c r="AM18031" s="22"/>
      <c r="AN18031" s="22"/>
    </row>
    <row r="18032" spans="37:40">
      <c r="AK18032" s="22"/>
      <c r="AL18032" s="22"/>
      <c r="AM18032" s="22"/>
      <c r="AN18032" s="22"/>
    </row>
    <row r="18033" spans="37:40">
      <c r="AK18033" s="22"/>
      <c r="AL18033" s="22"/>
      <c r="AM18033" s="22"/>
      <c r="AN18033" s="22"/>
    </row>
    <row r="18034" spans="37:40">
      <c r="AK18034" s="22"/>
      <c r="AL18034" s="22"/>
      <c r="AM18034" s="22"/>
      <c r="AN18034" s="22"/>
    </row>
    <row r="18035" spans="37:40">
      <c r="AK18035" s="22"/>
      <c r="AL18035" s="22"/>
      <c r="AM18035" s="22"/>
      <c r="AN18035" s="22"/>
    </row>
    <row r="18036" spans="37:40">
      <c r="AK18036" s="22"/>
      <c r="AL18036" s="22"/>
      <c r="AM18036" s="22"/>
      <c r="AN18036" s="22"/>
    </row>
    <row r="18037" spans="37:40">
      <c r="AK18037" s="22"/>
      <c r="AL18037" s="22"/>
      <c r="AM18037" s="22"/>
      <c r="AN18037" s="22"/>
    </row>
    <row r="18038" spans="37:40">
      <c r="AK18038" s="22"/>
      <c r="AL18038" s="22"/>
      <c r="AM18038" s="22"/>
      <c r="AN18038" s="22"/>
    </row>
    <row r="18039" spans="37:40">
      <c r="AK18039" s="22"/>
      <c r="AL18039" s="22"/>
      <c r="AM18039" s="22"/>
      <c r="AN18039" s="22"/>
    </row>
    <row r="18040" spans="37:40">
      <c r="AK18040" s="22"/>
      <c r="AL18040" s="22"/>
      <c r="AM18040" s="22"/>
      <c r="AN18040" s="22"/>
    </row>
    <row r="18041" spans="37:40">
      <c r="AK18041" s="22"/>
      <c r="AL18041" s="22"/>
      <c r="AM18041" s="22"/>
      <c r="AN18041" s="22"/>
    </row>
    <row r="18042" spans="37:40">
      <c r="AK18042" s="22"/>
      <c r="AL18042" s="22"/>
      <c r="AM18042" s="22"/>
      <c r="AN18042" s="22"/>
    </row>
    <row r="18043" spans="37:40">
      <c r="AK18043" s="22"/>
      <c r="AL18043" s="22"/>
      <c r="AM18043" s="22"/>
      <c r="AN18043" s="22"/>
    </row>
    <row r="18044" spans="37:40">
      <c r="AK18044" s="22"/>
      <c r="AL18044" s="22"/>
      <c r="AM18044" s="22"/>
      <c r="AN18044" s="22"/>
    </row>
    <row r="18045" spans="37:40">
      <c r="AK18045" s="22"/>
      <c r="AL18045" s="22"/>
      <c r="AM18045" s="22"/>
      <c r="AN18045" s="22"/>
    </row>
    <row r="18046" spans="37:40">
      <c r="AK18046" s="22"/>
      <c r="AL18046" s="22"/>
      <c r="AM18046" s="22"/>
      <c r="AN18046" s="22"/>
    </row>
    <row r="18047" spans="37:40">
      <c r="AK18047" s="22"/>
      <c r="AL18047" s="22"/>
      <c r="AM18047" s="22"/>
      <c r="AN18047" s="22"/>
    </row>
    <row r="18048" spans="37:40">
      <c r="AK18048" s="22"/>
      <c r="AL18048" s="22"/>
      <c r="AM18048" s="22"/>
      <c r="AN18048" s="22"/>
    </row>
    <row r="18049" spans="37:40">
      <c r="AK18049" s="22"/>
      <c r="AL18049" s="22"/>
      <c r="AM18049" s="22"/>
      <c r="AN18049" s="22"/>
    </row>
    <row r="18050" spans="37:40">
      <c r="AK18050" s="22"/>
      <c r="AL18050" s="22"/>
      <c r="AM18050" s="22"/>
      <c r="AN18050" s="22"/>
    </row>
    <row r="18051" spans="37:40">
      <c r="AK18051" s="22"/>
      <c r="AL18051" s="22"/>
      <c r="AM18051" s="22"/>
      <c r="AN18051" s="22"/>
    </row>
    <row r="18052" spans="37:40">
      <c r="AK18052" s="22"/>
      <c r="AL18052" s="22"/>
      <c r="AM18052" s="22"/>
      <c r="AN18052" s="22"/>
    </row>
    <row r="18053" spans="37:40">
      <c r="AK18053" s="22"/>
      <c r="AL18053" s="22"/>
      <c r="AM18053" s="22"/>
      <c r="AN18053" s="22"/>
    </row>
    <row r="18054" spans="37:40">
      <c r="AK18054" s="22"/>
      <c r="AL18054" s="22"/>
      <c r="AM18054" s="22"/>
      <c r="AN18054" s="22"/>
    </row>
    <row r="18055" spans="37:40">
      <c r="AK18055" s="22"/>
      <c r="AL18055" s="22"/>
      <c r="AM18055" s="22"/>
      <c r="AN18055" s="22"/>
    </row>
    <row r="18056" spans="37:40">
      <c r="AK18056" s="22"/>
      <c r="AL18056" s="22"/>
      <c r="AM18056" s="22"/>
      <c r="AN18056" s="22"/>
    </row>
    <row r="18057" spans="37:40">
      <c r="AK18057" s="22"/>
      <c r="AL18057" s="22"/>
      <c r="AM18057" s="22"/>
      <c r="AN18057" s="22"/>
    </row>
    <row r="18058" spans="37:40">
      <c r="AK18058" s="22"/>
      <c r="AL18058" s="22"/>
      <c r="AM18058" s="22"/>
      <c r="AN18058" s="22"/>
    </row>
    <row r="18059" spans="37:40">
      <c r="AK18059" s="22"/>
      <c r="AL18059" s="22"/>
      <c r="AM18059" s="22"/>
      <c r="AN18059" s="22"/>
    </row>
    <row r="18060" spans="37:40">
      <c r="AK18060" s="22"/>
      <c r="AL18060" s="22"/>
      <c r="AM18060" s="22"/>
      <c r="AN18060" s="22"/>
    </row>
    <row r="18061" spans="37:40">
      <c r="AK18061" s="22"/>
      <c r="AL18061" s="22"/>
      <c r="AM18061" s="22"/>
      <c r="AN18061" s="22"/>
    </row>
    <row r="18062" spans="37:40">
      <c r="AK18062" s="22"/>
      <c r="AL18062" s="22"/>
      <c r="AM18062" s="22"/>
      <c r="AN18062" s="22"/>
    </row>
    <row r="18063" spans="37:40">
      <c r="AK18063" s="22"/>
      <c r="AL18063" s="22"/>
      <c r="AM18063" s="22"/>
      <c r="AN18063" s="22"/>
    </row>
    <row r="18064" spans="37:40">
      <c r="AK18064" s="22"/>
      <c r="AL18064" s="22"/>
      <c r="AM18064" s="22"/>
      <c r="AN18064" s="22"/>
    </row>
    <row r="18065" spans="37:40">
      <c r="AK18065" s="22"/>
      <c r="AL18065" s="22"/>
      <c r="AM18065" s="22"/>
      <c r="AN18065" s="22"/>
    </row>
    <row r="18066" spans="37:40">
      <c r="AK18066" s="22"/>
      <c r="AL18066" s="22"/>
      <c r="AM18066" s="22"/>
      <c r="AN18066" s="22"/>
    </row>
    <row r="18067" spans="37:40">
      <c r="AK18067" s="22"/>
      <c r="AL18067" s="22"/>
      <c r="AM18067" s="22"/>
      <c r="AN18067" s="22"/>
    </row>
    <row r="18068" spans="37:40">
      <c r="AK18068" s="22"/>
      <c r="AL18068" s="22"/>
      <c r="AM18068" s="22"/>
      <c r="AN18068" s="22"/>
    </row>
    <row r="18069" spans="37:40">
      <c r="AK18069" s="22"/>
      <c r="AL18069" s="22"/>
      <c r="AM18069" s="22"/>
      <c r="AN18069" s="22"/>
    </row>
    <row r="18070" spans="37:40">
      <c r="AK18070" s="22"/>
      <c r="AL18070" s="22"/>
      <c r="AM18070" s="22"/>
      <c r="AN18070" s="22"/>
    </row>
    <row r="18071" spans="37:40">
      <c r="AK18071" s="22"/>
      <c r="AL18071" s="22"/>
      <c r="AM18071" s="22"/>
      <c r="AN18071" s="22"/>
    </row>
    <row r="18072" spans="37:40">
      <c r="AK18072" s="22"/>
      <c r="AL18072" s="22"/>
      <c r="AM18072" s="22"/>
      <c r="AN18072" s="22"/>
    </row>
    <row r="18073" spans="37:40">
      <c r="AK18073" s="22"/>
      <c r="AL18073" s="22"/>
      <c r="AM18073" s="22"/>
      <c r="AN18073" s="22"/>
    </row>
    <row r="18074" spans="37:40">
      <c r="AK18074" s="22"/>
      <c r="AL18074" s="22"/>
      <c r="AM18074" s="22"/>
      <c r="AN18074" s="22"/>
    </row>
    <row r="18075" spans="37:40">
      <c r="AK18075" s="22"/>
      <c r="AL18075" s="22"/>
      <c r="AM18075" s="22"/>
      <c r="AN18075" s="22"/>
    </row>
    <row r="18076" spans="37:40">
      <c r="AK18076" s="22"/>
      <c r="AL18076" s="22"/>
      <c r="AM18076" s="22"/>
      <c r="AN18076" s="22"/>
    </row>
    <row r="18077" spans="37:40">
      <c r="AK18077" s="22"/>
      <c r="AL18077" s="22"/>
      <c r="AM18077" s="22"/>
      <c r="AN18077" s="22"/>
    </row>
    <row r="18078" spans="37:40">
      <c r="AK18078" s="22"/>
      <c r="AL18078" s="22"/>
      <c r="AM18078" s="22"/>
      <c r="AN18078" s="22"/>
    </row>
    <row r="18079" spans="37:40">
      <c r="AK18079" s="22"/>
      <c r="AL18079" s="22"/>
      <c r="AM18079" s="22"/>
      <c r="AN18079" s="22"/>
    </row>
    <row r="18080" spans="37:40">
      <c r="AK18080" s="22"/>
      <c r="AL18080" s="22"/>
      <c r="AM18080" s="22"/>
      <c r="AN18080" s="22"/>
    </row>
    <row r="18081" spans="37:40">
      <c r="AK18081" s="22"/>
      <c r="AL18081" s="22"/>
      <c r="AM18081" s="22"/>
      <c r="AN18081" s="22"/>
    </row>
    <row r="18082" spans="37:40">
      <c r="AK18082" s="22"/>
      <c r="AL18082" s="22"/>
      <c r="AM18082" s="22"/>
      <c r="AN18082" s="22"/>
    </row>
    <row r="18083" spans="37:40">
      <c r="AK18083" s="22"/>
      <c r="AL18083" s="22"/>
      <c r="AM18083" s="22"/>
      <c r="AN18083" s="22"/>
    </row>
    <row r="18084" spans="37:40">
      <c r="AK18084" s="22"/>
      <c r="AL18084" s="22"/>
      <c r="AM18084" s="22"/>
      <c r="AN18084" s="22"/>
    </row>
    <row r="18085" spans="37:40">
      <c r="AK18085" s="22"/>
      <c r="AL18085" s="22"/>
      <c r="AM18085" s="22"/>
      <c r="AN18085" s="22"/>
    </row>
    <row r="18086" spans="37:40">
      <c r="AK18086" s="22"/>
      <c r="AL18086" s="22"/>
      <c r="AM18086" s="22"/>
      <c r="AN18086" s="22"/>
    </row>
    <row r="18087" spans="37:40">
      <c r="AK18087" s="22"/>
      <c r="AL18087" s="22"/>
      <c r="AM18087" s="22"/>
      <c r="AN18087" s="22"/>
    </row>
    <row r="18088" spans="37:40">
      <c r="AK18088" s="22"/>
      <c r="AL18088" s="22"/>
      <c r="AM18088" s="22"/>
      <c r="AN18088" s="22"/>
    </row>
    <row r="18089" spans="37:40">
      <c r="AK18089" s="22"/>
      <c r="AL18089" s="22"/>
      <c r="AM18089" s="22"/>
      <c r="AN18089" s="22"/>
    </row>
    <row r="18090" spans="37:40">
      <c r="AK18090" s="22"/>
      <c r="AL18090" s="22"/>
      <c r="AM18090" s="22"/>
      <c r="AN18090" s="22"/>
    </row>
    <row r="18091" spans="37:40">
      <c r="AK18091" s="22"/>
      <c r="AL18091" s="22"/>
      <c r="AM18091" s="22"/>
      <c r="AN18091" s="22"/>
    </row>
    <row r="18092" spans="37:40">
      <c r="AK18092" s="22"/>
      <c r="AL18092" s="22"/>
      <c r="AM18092" s="22"/>
      <c r="AN18092" s="22"/>
    </row>
    <row r="18093" spans="37:40">
      <c r="AK18093" s="22"/>
      <c r="AL18093" s="22"/>
      <c r="AM18093" s="22"/>
      <c r="AN18093" s="22"/>
    </row>
    <row r="18094" spans="37:40">
      <c r="AK18094" s="22"/>
      <c r="AL18094" s="22"/>
      <c r="AM18094" s="22"/>
      <c r="AN18094" s="22"/>
    </row>
    <row r="18095" spans="37:40">
      <c r="AK18095" s="22"/>
      <c r="AL18095" s="22"/>
      <c r="AM18095" s="22"/>
      <c r="AN18095" s="22"/>
    </row>
    <row r="18096" spans="37:40">
      <c r="AK18096" s="22"/>
      <c r="AL18096" s="22"/>
      <c r="AM18096" s="22"/>
      <c r="AN18096" s="22"/>
    </row>
    <row r="18097" spans="37:40">
      <c r="AK18097" s="22"/>
      <c r="AL18097" s="22"/>
      <c r="AM18097" s="22"/>
      <c r="AN18097" s="22"/>
    </row>
    <row r="18098" spans="37:40">
      <c r="AK18098" s="22"/>
      <c r="AL18098" s="22"/>
      <c r="AM18098" s="22"/>
      <c r="AN18098" s="22"/>
    </row>
    <row r="18099" spans="37:40">
      <c r="AK18099" s="22"/>
      <c r="AL18099" s="22"/>
      <c r="AM18099" s="22"/>
      <c r="AN18099" s="22"/>
    </row>
    <row r="18100" spans="37:40">
      <c r="AK18100" s="22"/>
      <c r="AL18100" s="22"/>
      <c r="AM18100" s="22"/>
      <c r="AN18100" s="22"/>
    </row>
    <row r="18101" spans="37:40">
      <c r="AK18101" s="22"/>
      <c r="AL18101" s="22"/>
      <c r="AM18101" s="22"/>
      <c r="AN18101" s="22"/>
    </row>
    <row r="18102" spans="37:40">
      <c r="AK18102" s="22"/>
      <c r="AL18102" s="22"/>
      <c r="AM18102" s="22"/>
      <c r="AN18102" s="22"/>
    </row>
    <row r="18103" spans="37:40">
      <c r="AK18103" s="22"/>
      <c r="AL18103" s="22"/>
      <c r="AM18103" s="22"/>
      <c r="AN18103" s="22"/>
    </row>
    <row r="18104" spans="37:40">
      <c r="AK18104" s="22"/>
      <c r="AL18104" s="22"/>
      <c r="AM18104" s="22"/>
      <c r="AN18104" s="22"/>
    </row>
    <row r="18105" spans="37:40">
      <c r="AK18105" s="22"/>
      <c r="AL18105" s="22"/>
      <c r="AM18105" s="22"/>
      <c r="AN18105" s="22"/>
    </row>
    <row r="18106" spans="37:40">
      <c r="AK18106" s="22"/>
      <c r="AL18106" s="22"/>
      <c r="AM18106" s="22"/>
      <c r="AN18106" s="22"/>
    </row>
    <row r="18107" spans="37:40">
      <c r="AK18107" s="22"/>
      <c r="AL18107" s="22"/>
      <c r="AM18107" s="22"/>
      <c r="AN18107" s="22"/>
    </row>
    <row r="18108" spans="37:40">
      <c r="AK18108" s="22"/>
      <c r="AL18108" s="22"/>
      <c r="AM18108" s="22"/>
      <c r="AN18108" s="22"/>
    </row>
    <row r="18109" spans="37:40">
      <c r="AK18109" s="22"/>
      <c r="AL18109" s="22"/>
      <c r="AM18109" s="22"/>
      <c r="AN18109" s="22"/>
    </row>
    <row r="18110" spans="37:40">
      <c r="AK18110" s="22"/>
      <c r="AL18110" s="22"/>
      <c r="AM18110" s="22"/>
      <c r="AN18110" s="22"/>
    </row>
    <row r="18111" spans="37:40">
      <c r="AK18111" s="22"/>
      <c r="AL18111" s="22"/>
      <c r="AM18111" s="22"/>
      <c r="AN18111" s="22"/>
    </row>
    <row r="18112" spans="37:40">
      <c r="AK18112" s="22"/>
      <c r="AL18112" s="22"/>
      <c r="AM18112" s="22"/>
      <c r="AN18112" s="22"/>
    </row>
    <row r="18113" spans="37:40">
      <c r="AK18113" s="22"/>
      <c r="AL18113" s="22"/>
      <c r="AM18113" s="22"/>
      <c r="AN18113" s="22"/>
    </row>
    <row r="18114" spans="37:40">
      <c r="AK18114" s="22"/>
      <c r="AL18114" s="22"/>
      <c r="AM18114" s="22"/>
      <c r="AN18114" s="22"/>
    </row>
    <row r="18115" spans="37:40">
      <c r="AK18115" s="22"/>
      <c r="AL18115" s="22"/>
      <c r="AM18115" s="22"/>
      <c r="AN18115" s="22"/>
    </row>
    <row r="18116" spans="37:40">
      <c r="AK18116" s="22"/>
      <c r="AL18116" s="22"/>
      <c r="AM18116" s="22"/>
      <c r="AN18116" s="22"/>
    </row>
    <row r="18117" spans="37:40">
      <c r="AK18117" s="22"/>
      <c r="AL18117" s="22"/>
      <c r="AM18117" s="22"/>
      <c r="AN18117" s="22"/>
    </row>
    <row r="18118" spans="37:40">
      <c r="AK18118" s="22"/>
      <c r="AL18118" s="22"/>
      <c r="AM18118" s="22"/>
      <c r="AN18118" s="22"/>
    </row>
    <row r="18119" spans="37:40">
      <c r="AK18119" s="22"/>
      <c r="AL18119" s="22"/>
      <c r="AM18119" s="22"/>
      <c r="AN18119" s="22"/>
    </row>
    <row r="18120" spans="37:40">
      <c r="AK18120" s="22"/>
      <c r="AL18120" s="22"/>
      <c r="AM18120" s="22"/>
      <c r="AN18120" s="22"/>
    </row>
    <row r="18121" spans="37:40">
      <c r="AK18121" s="22"/>
      <c r="AL18121" s="22"/>
      <c r="AM18121" s="22"/>
      <c r="AN18121" s="22"/>
    </row>
    <row r="18122" spans="37:40">
      <c r="AK18122" s="22"/>
      <c r="AL18122" s="22"/>
      <c r="AM18122" s="22"/>
      <c r="AN18122" s="22"/>
    </row>
    <row r="18123" spans="37:40">
      <c r="AK18123" s="22"/>
      <c r="AL18123" s="22"/>
      <c r="AM18123" s="22"/>
      <c r="AN18123" s="22"/>
    </row>
    <row r="18124" spans="37:40">
      <c r="AK18124" s="22"/>
      <c r="AL18124" s="22"/>
      <c r="AM18124" s="22"/>
      <c r="AN18124" s="22"/>
    </row>
    <row r="18125" spans="37:40">
      <c r="AK18125" s="22"/>
      <c r="AL18125" s="22"/>
      <c r="AM18125" s="22"/>
      <c r="AN18125" s="22"/>
    </row>
    <row r="18126" spans="37:40">
      <c r="AK18126" s="22"/>
      <c r="AL18126" s="22"/>
      <c r="AM18126" s="22"/>
      <c r="AN18126" s="22"/>
    </row>
    <row r="18127" spans="37:40">
      <c r="AK18127" s="22"/>
      <c r="AL18127" s="22"/>
      <c r="AM18127" s="22"/>
      <c r="AN18127" s="22"/>
    </row>
    <row r="18128" spans="37:40">
      <c r="AK18128" s="22"/>
      <c r="AL18128" s="22"/>
      <c r="AM18128" s="22"/>
      <c r="AN18128" s="22"/>
    </row>
    <row r="18129" spans="37:40">
      <c r="AK18129" s="22"/>
      <c r="AL18129" s="22"/>
      <c r="AM18129" s="22"/>
      <c r="AN18129" s="22"/>
    </row>
    <row r="18130" spans="37:40">
      <c r="AK18130" s="22"/>
      <c r="AL18130" s="22"/>
      <c r="AM18130" s="22"/>
      <c r="AN18130" s="22"/>
    </row>
    <row r="18131" spans="37:40">
      <c r="AK18131" s="22"/>
      <c r="AL18131" s="22"/>
      <c r="AM18131" s="22"/>
      <c r="AN18131" s="22"/>
    </row>
    <row r="18132" spans="37:40">
      <c r="AK18132" s="22"/>
      <c r="AL18132" s="22"/>
      <c r="AM18132" s="22"/>
      <c r="AN18132" s="22"/>
    </row>
    <row r="18133" spans="37:40">
      <c r="AK18133" s="22"/>
      <c r="AL18133" s="22"/>
      <c r="AM18133" s="22"/>
      <c r="AN18133" s="22"/>
    </row>
    <row r="18134" spans="37:40">
      <c r="AK18134" s="22"/>
      <c r="AL18134" s="22"/>
      <c r="AM18134" s="22"/>
      <c r="AN18134" s="22"/>
    </row>
    <row r="18135" spans="37:40">
      <c r="AK18135" s="22"/>
      <c r="AL18135" s="22"/>
      <c r="AM18135" s="22"/>
      <c r="AN18135" s="22"/>
    </row>
    <row r="18136" spans="37:40">
      <c r="AK18136" s="22"/>
      <c r="AL18136" s="22"/>
      <c r="AM18136" s="22"/>
      <c r="AN18136" s="22"/>
    </row>
    <row r="18137" spans="37:40">
      <c r="AK18137" s="22"/>
      <c r="AL18137" s="22"/>
      <c r="AM18137" s="22"/>
      <c r="AN18137" s="22"/>
    </row>
    <row r="18138" spans="37:40">
      <c r="AK18138" s="22"/>
      <c r="AL18138" s="22"/>
      <c r="AM18138" s="22"/>
      <c r="AN18138" s="22"/>
    </row>
    <row r="18139" spans="37:40">
      <c r="AK18139" s="22"/>
      <c r="AL18139" s="22"/>
      <c r="AM18139" s="22"/>
      <c r="AN18139" s="22"/>
    </row>
    <row r="18140" spans="37:40">
      <c r="AK18140" s="22"/>
      <c r="AL18140" s="22"/>
      <c r="AM18140" s="22"/>
      <c r="AN18140" s="22"/>
    </row>
    <row r="18141" spans="37:40">
      <c r="AK18141" s="22"/>
      <c r="AL18141" s="22"/>
      <c r="AM18141" s="22"/>
      <c r="AN18141" s="22"/>
    </row>
    <row r="18142" spans="37:40">
      <c r="AK18142" s="22"/>
      <c r="AL18142" s="22"/>
      <c r="AM18142" s="22"/>
      <c r="AN18142" s="22"/>
    </row>
    <row r="18143" spans="37:40">
      <c r="AK18143" s="22"/>
      <c r="AL18143" s="22"/>
      <c r="AM18143" s="22"/>
      <c r="AN18143" s="22"/>
    </row>
    <row r="18144" spans="37:40">
      <c r="AK18144" s="22"/>
      <c r="AL18144" s="22"/>
      <c r="AM18144" s="22"/>
      <c r="AN18144" s="22"/>
    </row>
    <row r="18145" spans="37:40">
      <c r="AK18145" s="22"/>
      <c r="AL18145" s="22"/>
      <c r="AM18145" s="22"/>
      <c r="AN18145" s="22"/>
    </row>
    <row r="18146" spans="37:40">
      <c r="AK18146" s="22"/>
      <c r="AL18146" s="22"/>
      <c r="AM18146" s="22"/>
      <c r="AN18146" s="22"/>
    </row>
    <row r="18147" spans="37:40">
      <c r="AK18147" s="22"/>
      <c r="AL18147" s="22"/>
      <c r="AM18147" s="22"/>
      <c r="AN18147" s="22"/>
    </row>
    <row r="18148" spans="37:40">
      <c r="AK18148" s="22"/>
      <c r="AL18148" s="22"/>
      <c r="AM18148" s="22"/>
      <c r="AN18148" s="22"/>
    </row>
    <row r="18149" spans="37:40">
      <c r="AK18149" s="22"/>
      <c r="AL18149" s="22"/>
      <c r="AM18149" s="22"/>
      <c r="AN18149" s="22"/>
    </row>
    <row r="18150" spans="37:40">
      <c r="AK18150" s="22"/>
      <c r="AL18150" s="22"/>
      <c r="AM18150" s="22"/>
      <c r="AN18150" s="22"/>
    </row>
    <row r="18151" spans="37:40">
      <c r="AK18151" s="22"/>
      <c r="AL18151" s="22"/>
      <c r="AM18151" s="22"/>
      <c r="AN18151" s="22"/>
    </row>
    <row r="18152" spans="37:40">
      <c r="AK18152" s="22"/>
      <c r="AL18152" s="22"/>
      <c r="AM18152" s="22"/>
      <c r="AN18152" s="22"/>
    </row>
    <row r="18153" spans="37:40">
      <c r="AK18153" s="22"/>
      <c r="AL18153" s="22"/>
      <c r="AM18153" s="22"/>
      <c r="AN18153" s="22"/>
    </row>
    <row r="18154" spans="37:40">
      <c r="AK18154" s="22"/>
      <c r="AL18154" s="22"/>
      <c r="AM18154" s="22"/>
      <c r="AN18154" s="22"/>
    </row>
    <row r="18155" spans="37:40">
      <c r="AK18155" s="22"/>
      <c r="AL18155" s="22"/>
      <c r="AM18155" s="22"/>
      <c r="AN18155" s="22"/>
    </row>
    <row r="18156" spans="37:40">
      <c r="AK18156" s="22"/>
      <c r="AL18156" s="22"/>
      <c r="AM18156" s="22"/>
      <c r="AN18156" s="22"/>
    </row>
    <row r="18157" spans="37:40">
      <c r="AK18157" s="22"/>
      <c r="AL18157" s="22"/>
      <c r="AM18157" s="22"/>
      <c r="AN18157" s="22"/>
    </row>
    <row r="18158" spans="37:40">
      <c r="AK18158" s="22"/>
      <c r="AL18158" s="22"/>
      <c r="AM18158" s="22"/>
      <c r="AN18158" s="22"/>
    </row>
    <row r="18159" spans="37:40">
      <c r="AK18159" s="22"/>
      <c r="AL18159" s="22"/>
      <c r="AM18159" s="22"/>
      <c r="AN18159" s="22"/>
    </row>
    <row r="18160" spans="37:40">
      <c r="AK18160" s="22"/>
      <c r="AL18160" s="22"/>
      <c r="AM18160" s="22"/>
      <c r="AN18160" s="22"/>
    </row>
    <row r="18161" spans="37:40">
      <c r="AK18161" s="22"/>
      <c r="AL18161" s="22"/>
      <c r="AM18161" s="22"/>
      <c r="AN18161" s="22"/>
    </row>
    <row r="18162" spans="37:40">
      <c r="AK18162" s="22"/>
      <c r="AL18162" s="22"/>
      <c r="AM18162" s="22"/>
      <c r="AN18162" s="22"/>
    </row>
    <row r="18163" spans="37:40">
      <c r="AK18163" s="22"/>
      <c r="AL18163" s="22"/>
      <c r="AM18163" s="22"/>
      <c r="AN18163" s="22"/>
    </row>
    <row r="18164" spans="37:40">
      <c r="AK18164" s="22"/>
      <c r="AL18164" s="22"/>
      <c r="AM18164" s="22"/>
      <c r="AN18164" s="22"/>
    </row>
    <row r="18165" spans="37:40">
      <c r="AK18165" s="22"/>
      <c r="AL18165" s="22"/>
      <c r="AM18165" s="22"/>
      <c r="AN18165" s="22"/>
    </row>
    <row r="18166" spans="37:40">
      <c r="AK18166" s="22"/>
      <c r="AL18166" s="22"/>
      <c r="AM18166" s="22"/>
      <c r="AN18166" s="22"/>
    </row>
    <row r="18167" spans="37:40">
      <c r="AK18167" s="22"/>
      <c r="AL18167" s="22"/>
      <c r="AM18167" s="22"/>
      <c r="AN18167" s="22"/>
    </row>
    <row r="18168" spans="37:40">
      <c r="AK18168" s="22"/>
      <c r="AL18168" s="22"/>
      <c r="AM18168" s="22"/>
      <c r="AN18168" s="22"/>
    </row>
    <row r="18169" spans="37:40">
      <c r="AK18169" s="22"/>
      <c r="AL18169" s="22"/>
      <c r="AM18169" s="22"/>
      <c r="AN18169" s="22"/>
    </row>
    <row r="18170" spans="37:40">
      <c r="AK18170" s="22"/>
      <c r="AL18170" s="22"/>
      <c r="AM18170" s="22"/>
      <c r="AN18170" s="22"/>
    </row>
    <row r="18171" spans="37:40">
      <c r="AK18171" s="22"/>
      <c r="AL18171" s="22"/>
      <c r="AM18171" s="22"/>
      <c r="AN18171" s="22"/>
    </row>
    <row r="18172" spans="37:40">
      <c r="AK18172" s="22"/>
      <c r="AL18172" s="22"/>
      <c r="AM18172" s="22"/>
      <c r="AN18172" s="22"/>
    </row>
    <row r="18173" spans="37:40">
      <c r="AK18173" s="22"/>
      <c r="AL18173" s="22"/>
      <c r="AM18173" s="22"/>
      <c r="AN18173" s="22"/>
    </row>
    <row r="18174" spans="37:40">
      <c r="AK18174" s="22"/>
      <c r="AL18174" s="22"/>
      <c r="AM18174" s="22"/>
      <c r="AN18174" s="22"/>
    </row>
    <row r="18175" spans="37:40">
      <c r="AK18175" s="22"/>
      <c r="AL18175" s="22"/>
      <c r="AM18175" s="22"/>
      <c r="AN18175" s="22"/>
    </row>
    <row r="18176" spans="37:40">
      <c r="AK18176" s="22"/>
      <c r="AL18176" s="22"/>
      <c r="AM18176" s="22"/>
      <c r="AN18176" s="22"/>
    </row>
    <row r="18177" spans="37:40">
      <c r="AK18177" s="22"/>
      <c r="AL18177" s="22"/>
      <c r="AM18177" s="22"/>
      <c r="AN18177" s="22"/>
    </row>
    <row r="18178" spans="37:40">
      <c r="AK18178" s="22"/>
      <c r="AL18178" s="22"/>
      <c r="AM18178" s="22"/>
      <c r="AN18178" s="22"/>
    </row>
    <row r="18179" spans="37:40">
      <c r="AK18179" s="22"/>
      <c r="AL18179" s="22"/>
      <c r="AM18179" s="22"/>
      <c r="AN18179" s="22"/>
    </row>
    <row r="18180" spans="37:40">
      <c r="AK18180" s="22"/>
      <c r="AL18180" s="22"/>
      <c r="AM18180" s="22"/>
      <c r="AN18180" s="22"/>
    </row>
    <row r="18181" spans="37:40">
      <c r="AK18181" s="22"/>
      <c r="AL18181" s="22"/>
      <c r="AM18181" s="22"/>
      <c r="AN18181" s="22"/>
    </row>
    <row r="18182" spans="37:40">
      <c r="AK18182" s="22"/>
      <c r="AL18182" s="22"/>
      <c r="AM18182" s="22"/>
      <c r="AN18182" s="22"/>
    </row>
    <row r="18183" spans="37:40">
      <c r="AK18183" s="22"/>
      <c r="AL18183" s="22"/>
      <c r="AM18183" s="22"/>
      <c r="AN18183" s="22"/>
    </row>
    <row r="18184" spans="37:40">
      <c r="AK18184" s="22"/>
      <c r="AL18184" s="22"/>
      <c r="AM18184" s="22"/>
      <c r="AN18184" s="22"/>
    </row>
    <row r="18185" spans="37:40">
      <c r="AK18185" s="22"/>
      <c r="AL18185" s="22"/>
      <c r="AM18185" s="22"/>
      <c r="AN18185" s="22"/>
    </row>
    <row r="18186" spans="37:40">
      <c r="AK18186" s="22"/>
      <c r="AL18186" s="22"/>
      <c r="AM18186" s="22"/>
      <c r="AN18186" s="22"/>
    </row>
    <row r="18187" spans="37:40">
      <c r="AK18187" s="22"/>
      <c r="AL18187" s="22"/>
      <c r="AM18187" s="22"/>
      <c r="AN18187" s="22"/>
    </row>
    <row r="18188" spans="37:40">
      <c r="AK18188" s="22"/>
      <c r="AL18188" s="22"/>
      <c r="AM18188" s="22"/>
      <c r="AN18188" s="22"/>
    </row>
    <row r="18189" spans="37:40">
      <c r="AK18189" s="22"/>
      <c r="AL18189" s="22"/>
      <c r="AM18189" s="22"/>
      <c r="AN18189" s="22"/>
    </row>
    <row r="18190" spans="37:40">
      <c r="AK18190" s="22"/>
      <c r="AL18190" s="22"/>
      <c r="AM18190" s="22"/>
      <c r="AN18190" s="22"/>
    </row>
    <row r="18191" spans="37:40">
      <c r="AK18191" s="22"/>
      <c r="AL18191" s="22"/>
      <c r="AM18191" s="22"/>
      <c r="AN18191" s="22"/>
    </row>
    <row r="18192" spans="37:40">
      <c r="AK18192" s="22"/>
      <c r="AL18192" s="22"/>
      <c r="AM18192" s="22"/>
      <c r="AN18192" s="22"/>
    </row>
    <row r="18193" spans="37:40">
      <c r="AK18193" s="22"/>
      <c r="AL18193" s="22"/>
      <c r="AM18193" s="22"/>
      <c r="AN18193" s="22"/>
    </row>
    <row r="18194" spans="37:40">
      <c r="AK18194" s="22"/>
      <c r="AL18194" s="22"/>
      <c r="AM18194" s="22"/>
      <c r="AN18194" s="22"/>
    </row>
    <row r="18195" spans="37:40">
      <c r="AK18195" s="22"/>
      <c r="AL18195" s="22"/>
      <c r="AM18195" s="22"/>
      <c r="AN18195" s="22"/>
    </row>
    <row r="18196" spans="37:40">
      <c r="AK18196" s="22"/>
      <c r="AL18196" s="22"/>
      <c r="AM18196" s="22"/>
      <c r="AN18196" s="22"/>
    </row>
    <row r="18197" spans="37:40">
      <c r="AK18197" s="22"/>
      <c r="AL18197" s="22"/>
      <c r="AM18197" s="22"/>
      <c r="AN18197" s="22"/>
    </row>
    <row r="18198" spans="37:40">
      <c r="AK18198" s="22"/>
      <c r="AL18198" s="22"/>
      <c r="AM18198" s="22"/>
      <c r="AN18198" s="22"/>
    </row>
    <row r="18199" spans="37:40">
      <c r="AK18199" s="22"/>
      <c r="AL18199" s="22"/>
      <c r="AM18199" s="22"/>
      <c r="AN18199" s="22"/>
    </row>
    <row r="18200" spans="37:40">
      <c r="AK18200" s="22"/>
      <c r="AL18200" s="22"/>
      <c r="AM18200" s="22"/>
      <c r="AN18200" s="22"/>
    </row>
    <row r="18201" spans="37:40">
      <c r="AK18201" s="22"/>
      <c r="AL18201" s="22"/>
      <c r="AM18201" s="22"/>
      <c r="AN18201" s="22"/>
    </row>
    <row r="18202" spans="37:40">
      <c r="AK18202" s="22"/>
      <c r="AL18202" s="22"/>
      <c r="AM18202" s="22"/>
      <c r="AN18202" s="22"/>
    </row>
    <row r="18203" spans="37:40">
      <c r="AK18203" s="22"/>
      <c r="AL18203" s="22"/>
      <c r="AM18203" s="22"/>
      <c r="AN18203" s="22"/>
    </row>
    <row r="18204" spans="37:40">
      <c r="AK18204" s="22"/>
      <c r="AL18204" s="22"/>
      <c r="AM18204" s="22"/>
      <c r="AN18204" s="22"/>
    </row>
    <row r="18205" spans="37:40">
      <c r="AK18205" s="22"/>
      <c r="AL18205" s="22"/>
      <c r="AM18205" s="22"/>
      <c r="AN18205" s="22"/>
    </row>
    <row r="18206" spans="37:40">
      <c r="AK18206" s="22"/>
      <c r="AL18206" s="22"/>
      <c r="AM18206" s="22"/>
      <c r="AN18206" s="22"/>
    </row>
    <row r="18207" spans="37:40">
      <c r="AK18207" s="22"/>
      <c r="AL18207" s="22"/>
      <c r="AM18207" s="22"/>
      <c r="AN18207" s="22"/>
    </row>
    <row r="18208" spans="37:40">
      <c r="AK18208" s="22"/>
      <c r="AL18208" s="22"/>
      <c r="AM18208" s="22"/>
      <c r="AN18208" s="22"/>
    </row>
    <row r="18209" spans="37:40">
      <c r="AK18209" s="22"/>
      <c r="AL18209" s="22"/>
      <c r="AM18209" s="22"/>
      <c r="AN18209" s="22"/>
    </row>
    <row r="18210" spans="37:40">
      <c r="AK18210" s="22"/>
      <c r="AL18210" s="22"/>
      <c r="AM18210" s="22"/>
      <c r="AN18210" s="22"/>
    </row>
    <row r="18211" spans="37:40">
      <c r="AK18211" s="22"/>
      <c r="AL18211" s="22"/>
      <c r="AM18211" s="22"/>
      <c r="AN18211" s="22"/>
    </row>
    <row r="18212" spans="37:40">
      <c r="AK18212" s="22"/>
      <c r="AL18212" s="22"/>
      <c r="AM18212" s="22"/>
      <c r="AN18212" s="22"/>
    </row>
    <row r="18213" spans="37:40">
      <c r="AK18213" s="22"/>
      <c r="AL18213" s="22"/>
      <c r="AM18213" s="22"/>
      <c r="AN18213" s="22"/>
    </row>
    <row r="18214" spans="37:40">
      <c r="AK18214" s="22"/>
      <c r="AL18214" s="22"/>
      <c r="AM18214" s="22"/>
      <c r="AN18214" s="22"/>
    </row>
    <row r="18215" spans="37:40">
      <c r="AK18215" s="22"/>
      <c r="AL18215" s="22"/>
      <c r="AM18215" s="22"/>
      <c r="AN18215" s="22"/>
    </row>
    <row r="18216" spans="37:40">
      <c r="AK18216" s="22"/>
      <c r="AL18216" s="22"/>
      <c r="AM18216" s="22"/>
      <c r="AN18216" s="22"/>
    </row>
    <row r="18217" spans="37:40">
      <c r="AK18217" s="22"/>
      <c r="AL18217" s="22"/>
      <c r="AM18217" s="22"/>
      <c r="AN18217" s="22"/>
    </row>
    <row r="18218" spans="37:40">
      <c r="AK18218" s="22"/>
      <c r="AL18218" s="22"/>
      <c r="AM18218" s="22"/>
      <c r="AN18218" s="22"/>
    </row>
    <row r="18219" spans="37:40">
      <c r="AK18219" s="22"/>
      <c r="AL18219" s="22"/>
      <c r="AM18219" s="22"/>
      <c r="AN18219" s="22"/>
    </row>
    <row r="18220" spans="37:40">
      <c r="AK18220" s="22"/>
      <c r="AL18220" s="22"/>
      <c r="AM18220" s="22"/>
      <c r="AN18220" s="22"/>
    </row>
    <row r="18221" spans="37:40">
      <c r="AK18221" s="22"/>
      <c r="AL18221" s="22"/>
      <c r="AM18221" s="22"/>
      <c r="AN18221" s="22"/>
    </row>
    <row r="18222" spans="37:40">
      <c r="AK18222" s="22"/>
      <c r="AL18222" s="22"/>
      <c r="AM18222" s="22"/>
      <c r="AN18222" s="22"/>
    </row>
    <row r="18223" spans="37:40">
      <c r="AK18223" s="22"/>
      <c r="AL18223" s="22"/>
      <c r="AM18223" s="22"/>
      <c r="AN18223" s="22"/>
    </row>
    <row r="18224" spans="37:40">
      <c r="AK18224" s="22"/>
      <c r="AL18224" s="22"/>
      <c r="AM18224" s="22"/>
      <c r="AN18224" s="22"/>
    </row>
    <row r="18225" spans="37:40">
      <c r="AK18225" s="22"/>
      <c r="AL18225" s="22"/>
      <c r="AM18225" s="22"/>
      <c r="AN18225" s="22"/>
    </row>
    <row r="18226" spans="37:40">
      <c r="AK18226" s="22"/>
      <c r="AL18226" s="22"/>
      <c r="AM18226" s="22"/>
      <c r="AN18226" s="22"/>
    </row>
    <row r="18227" spans="37:40">
      <c r="AK18227" s="22"/>
      <c r="AL18227" s="22"/>
      <c r="AM18227" s="22"/>
      <c r="AN18227" s="22"/>
    </row>
    <row r="18228" spans="37:40">
      <c r="AK18228" s="22"/>
      <c r="AL18228" s="22"/>
      <c r="AM18228" s="22"/>
      <c r="AN18228" s="22"/>
    </row>
    <row r="18229" spans="37:40">
      <c r="AK18229" s="22"/>
      <c r="AL18229" s="22"/>
      <c r="AM18229" s="22"/>
      <c r="AN18229" s="22"/>
    </row>
    <row r="18230" spans="37:40">
      <c r="AK18230" s="22"/>
      <c r="AL18230" s="22"/>
      <c r="AM18230" s="22"/>
      <c r="AN18230" s="22"/>
    </row>
    <row r="18231" spans="37:40">
      <c r="AK18231" s="22"/>
      <c r="AL18231" s="22"/>
      <c r="AM18231" s="22"/>
      <c r="AN18231" s="22"/>
    </row>
    <row r="18232" spans="37:40">
      <c r="AK18232" s="22"/>
      <c r="AL18232" s="22"/>
      <c r="AM18232" s="22"/>
      <c r="AN18232" s="22"/>
    </row>
    <row r="18233" spans="37:40">
      <c r="AK18233" s="22"/>
      <c r="AL18233" s="22"/>
      <c r="AM18233" s="22"/>
      <c r="AN18233" s="22"/>
    </row>
    <row r="18234" spans="37:40">
      <c r="AK18234" s="22"/>
      <c r="AL18234" s="22"/>
      <c r="AM18234" s="22"/>
      <c r="AN18234" s="22"/>
    </row>
    <row r="18235" spans="37:40">
      <c r="AK18235" s="22"/>
      <c r="AL18235" s="22"/>
      <c r="AM18235" s="22"/>
      <c r="AN18235" s="22"/>
    </row>
    <row r="18236" spans="37:40">
      <c r="AK18236" s="22"/>
      <c r="AL18236" s="22"/>
      <c r="AM18236" s="22"/>
      <c r="AN18236" s="22"/>
    </row>
    <row r="18237" spans="37:40">
      <c r="AK18237" s="22"/>
      <c r="AL18237" s="22"/>
      <c r="AM18237" s="22"/>
      <c r="AN18237" s="22"/>
    </row>
    <row r="18238" spans="37:40">
      <c r="AK18238" s="22"/>
      <c r="AL18238" s="22"/>
      <c r="AM18238" s="22"/>
      <c r="AN18238" s="22"/>
    </row>
    <row r="18239" spans="37:40">
      <c r="AK18239" s="22"/>
      <c r="AL18239" s="22"/>
      <c r="AM18239" s="22"/>
      <c r="AN18239" s="22"/>
    </row>
    <row r="18240" spans="37:40">
      <c r="AK18240" s="22"/>
      <c r="AL18240" s="22"/>
      <c r="AM18240" s="22"/>
      <c r="AN18240" s="22"/>
    </row>
    <row r="18241" spans="37:40">
      <c r="AK18241" s="22"/>
      <c r="AL18241" s="22"/>
      <c r="AM18241" s="22"/>
      <c r="AN18241" s="22"/>
    </row>
    <row r="18242" spans="37:40">
      <c r="AK18242" s="22"/>
      <c r="AL18242" s="22"/>
      <c r="AM18242" s="22"/>
      <c r="AN18242" s="22"/>
    </row>
    <row r="18243" spans="37:40">
      <c r="AK18243" s="22"/>
      <c r="AL18243" s="22"/>
      <c r="AM18243" s="22"/>
      <c r="AN18243" s="22"/>
    </row>
    <row r="18244" spans="37:40">
      <c r="AK18244" s="22"/>
      <c r="AL18244" s="22"/>
      <c r="AM18244" s="22"/>
      <c r="AN18244" s="22"/>
    </row>
    <row r="18245" spans="37:40">
      <c r="AK18245" s="22"/>
      <c r="AL18245" s="22"/>
      <c r="AM18245" s="22"/>
      <c r="AN18245" s="22"/>
    </row>
    <row r="18246" spans="37:40">
      <c r="AK18246" s="22"/>
      <c r="AL18246" s="22"/>
      <c r="AM18246" s="22"/>
      <c r="AN18246" s="22"/>
    </row>
    <row r="18247" spans="37:40">
      <c r="AK18247" s="22"/>
      <c r="AL18247" s="22"/>
      <c r="AM18247" s="22"/>
      <c r="AN18247" s="22"/>
    </row>
    <row r="18248" spans="37:40">
      <c r="AK18248" s="22"/>
      <c r="AL18248" s="22"/>
      <c r="AM18248" s="22"/>
      <c r="AN18248" s="22"/>
    </row>
    <row r="18249" spans="37:40">
      <c r="AK18249" s="22"/>
      <c r="AL18249" s="22"/>
      <c r="AM18249" s="22"/>
      <c r="AN18249" s="22"/>
    </row>
    <row r="18250" spans="37:40">
      <c r="AK18250" s="22"/>
      <c r="AL18250" s="22"/>
      <c r="AM18250" s="22"/>
      <c r="AN18250" s="22"/>
    </row>
    <row r="18251" spans="37:40">
      <c r="AK18251" s="22"/>
      <c r="AL18251" s="22"/>
      <c r="AM18251" s="22"/>
      <c r="AN18251" s="22"/>
    </row>
    <row r="18252" spans="37:40">
      <c r="AK18252" s="22"/>
      <c r="AL18252" s="22"/>
      <c r="AM18252" s="22"/>
      <c r="AN18252" s="22"/>
    </row>
    <row r="18253" spans="37:40">
      <c r="AK18253" s="22"/>
      <c r="AL18253" s="22"/>
      <c r="AM18253" s="22"/>
      <c r="AN18253" s="22"/>
    </row>
    <row r="18254" spans="37:40">
      <c r="AK18254" s="22"/>
      <c r="AL18254" s="22"/>
      <c r="AM18254" s="22"/>
      <c r="AN18254" s="22"/>
    </row>
    <row r="18255" spans="37:40">
      <c r="AK18255" s="22"/>
      <c r="AL18255" s="22"/>
      <c r="AM18255" s="22"/>
      <c r="AN18255" s="22"/>
    </row>
    <row r="18256" spans="37:40">
      <c r="AK18256" s="22"/>
      <c r="AL18256" s="22"/>
      <c r="AM18256" s="22"/>
      <c r="AN18256" s="22"/>
    </row>
    <row r="18257" spans="37:40">
      <c r="AK18257" s="22"/>
      <c r="AL18257" s="22"/>
      <c r="AM18257" s="22"/>
      <c r="AN18257" s="22"/>
    </row>
    <row r="18258" spans="37:40">
      <c r="AK18258" s="22"/>
      <c r="AL18258" s="22"/>
      <c r="AM18258" s="22"/>
      <c r="AN18258" s="22"/>
    </row>
    <row r="18259" spans="37:40">
      <c r="AK18259" s="22"/>
      <c r="AL18259" s="22"/>
      <c r="AM18259" s="22"/>
      <c r="AN18259" s="22"/>
    </row>
    <row r="18260" spans="37:40">
      <c r="AK18260" s="22"/>
      <c r="AL18260" s="22"/>
      <c r="AM18260" s="22"/>
      <c r="AN18260" s="22"/>
    </row>
    <row r="18261" spans="37:40">
      <c r="AK18261" s="22"/>
      <c r="AL18261" s="22"/>
      <c r="AM18261" s="22"/>
      <c r="AN18261" s="22"/>
    </row>
    <row r="18262" spans="37:40">
      <c r="AK18262" s="22"/>
      <c r="AL18262" s="22"/>
      <c r="AM18262" s="22"/>
      <c r="AN18262" s="22"/>
    </row>
    <row r="18263" spans="37:40">
      <c r="AK18263" s="22"/>
      <c r="AL18263" s="22"/>
      <c r="AM18263" s="22"/>
      <c r="AN18263" s="22"/>
    </row>
    <row r="18264" spans="37:40">
      <c r="AK18264" s="22"/>
      <c r="AL18264" s="22"/>
      <c r="AM18264" s="22"/>
      <c r="AN18264" s="22"/>
    </row>
    <row r="18265" spans="37:40">
      <c r="AK18265" s="22"/>
      <c r="AL18265" s="22"/>
      <c r="AM18265" s="22"/>
      <c r="AN18265" s="22"/>
    </row>
    <row r="18266" spans="37:40">
      <c r="AK18266" s="22"/>
      <c r="AL18266" s="22"/>
      <c r="AM18266" s="22"/>
      <c r="AN18266" s="22"/>
    </row>
    <row r="18267" spans="37:40">
      <c r="AK18267" s="22"/>
      <c r="AL18267" s="22"/>
      <c r="AM18267" s="22"/>
      <c r="AN18267" s="22"/>
    </row>
    <row r="18268" spans="37:40">
      <c r="AK18268" s="22"/>
      <c r="AL18268" s="22"/>
      <c r="AM18268" s="22"/>
      <c r="AN18268" s="22"/>
    </row>
    <row r="18269" spans="37:40">
      <c r="AK18269" s="22"/>
      <c r="AL18269" s="22"/>
      <c r="AM18269" s="22"/>
      <c r="AN18269" s="22"/>
    </row>
    <row r="18270" spans="37:40">
      <c r="AK18270" s="22"/>
      <c r="AL18270" s="22"/>
      <c r="AM18270" s="22"/>
      <c r="AN18270" s="22"/>
    </row>
    <row r="18271" spans="37:40">
      <c r="AK18271" s="22"/>
      <c r="AL18271" s="22"/>
      <c r="AM18271" s="22"/>
      <c r="AN18271" s="22"/>
    </row>
    <row r="18272" spans="37:40">
      <c r="AK18272" s="22"/>
      <c r="AL18272" s="22"/>
      <c r="AM18272" s="22"/>
      <c r="AN18272" s="22"/>
    </row>
    <row r="18273" spans="37:40">
      <c r="AK18273" s="22"/>
      <c r="AL18273" s="22"/>
      <c r="AM18273" s="22"/>
      <c r="AN18273" s="22"/>
    </row>
    <row r="18274" spans="37:40">
      <c r="AK18274" s="22"/>
      <c r="AL18274" s="22"/>
      <c r="AM18274" s="22"/>
      <c r="AN18274" s="22"/>
    </row>
    <row r="18275" spans="37:40">
      <c r="AK18275" s="22"/>
      <c r="AL18275" s="22"/>
      <c r="AM18275" s="22"/>
      <c r="AN18275" s="22"/>
    </row>
    <row r="18276" spans="37:40">
      <c r="AK18276" s="22"/>
      <c r="AL18276" s="22"/>
      <c r="AM18276" s="22"/>
      <c r="AN18276" s="22"/>
    </row>
    <row r="18277" spans="37:40">
      <c r="AK18277" s="22"/>
      <c r="AL18277" s="22"/>
      <c r="AM18277" s="22"/>
      <c r="AN18277" s="22"/>
    </row>
    <row r="18278" spans="37:40">
      <c r="AK18278" s="22"/>
      <c r="AL18278" s="22"/>
      <c r="AM18278" s="22"/>
      <c r="AN18278" s="22"/>
    </row>
    <row r="18279" spans="37:40">
      <c r="AK18279" s="22"/>
      <c r="AL18279" s="22"/>
      <c r="AM18279" s="22"/>
      <c r="AN18279" s="22"/>
    </row>
    <row r="18280" spans="37:40">
      <c r="AK18280" s="22"/>
      <c r="AL18280" s="22"/>
      <c r="AM18280" s="22"/>
      <c r="AN18280" s="22"/>
    </row>
    <row r="18281" spans="37:40">
      <c r="AK18281" s="22"/>
      <c r="AL18281" s="22"/>
      <c r="AM18281" s="22"/>
      <c r="AN18281" s="22"/>
    </row>
    <row r="18282" spans="37:40">
      <c r="AK18282" s="22"/>
      <c r="AL18282" s="22"/>
      <c r="AM18282" s="22"/>
      <c r="AN18282" s="22"/>
    </row>
    <row r="18283" spans="37:40">
      <c r="AK18283" s="22"/>
      <c r="AL18283" s="22"/>
      <c r="AM18283" s="22"/>
      <c r="AN18283" s="22"/>
    </row>
    <row r="18284" spans="37:40">
      <c r="AK18284" s="22"/>
      <c r="AL18284" s="22"/>
      <c r="AM18284" s="22"/>
      <c r="AN18284" s="22"/>
    </row>
    <row r="18285" spans="37:40">
      <c r="AK18285" s="22"/>
      <c r="AL18285" s="22"/>
      <c r="AM18285" s="22"/>
      <c r="AN18285" s="22"/>
    </row>
    <row r="18286" spans="37:40">
      <c r="AK18286" s="22"/>
      <c r="AL18286" s="22"/>
      <c r="AM18286" s="22"/>
      <c r="AN18286" s="22"/>
    </row>
    <row r="18287" spans="37:40">
      <c r="AK18287" s="22"/>
      <c r="AL18287" s="22"/>
      <c r="AM18287" s="22"/>
      <c r="AN18287" s="22"/>
    </row>
    <row r="18288" spans="37:40">
      <c r="AK18288" s="22"/>
      <c r="AL18288" s="22"/>
      <c r="AM18288" s="22"/>
      <c r="AN18288" s="22"/>
    </row>
    <row r="18289" spans="37:40">
      <c r="AK18289" s="22"/>
      <c r="AL18289" s="22"/>
      <c r="AM18289" s="22"/>
      <c r="AN18289" s="22"/>
    </row>
    <row r="18290" spans="37:40">
      <c r="AK18290" s="22"/>
      <c r="AL18290" s="22"/>
      <c r="AM18290" s="22"/>
      <c r="AN18290" s="22"/>
    </row>
    <row r="18291" spans="37:40">
      <c r="AK18291" s="22"/>
      <c r="AL18291" s="22"/>
      <c r="AM18291" s="22"/>
      <c r="AN18291" s="22"/>
    </row>
    <row r="18292" spans="37:40">
      <c r="AK18292" s="22"/>
      <c r="AL18292" s="22"/>
      <c r="AM18292" s="22"/>
      <c r="AN18292" s="22"/>
    </row>
    <row r="18293" spans="37:40">
      <c r="AK18293" s="22"/>
      <c r="AL18293" s="22"/>
      <c r="AM18293" s="22"/>
      <c r="AN18293" s="22"/>
    </row>
    <row r="18294" spans="37:40">
      <c r="AK18294" s="22"/>
      <c r="AL18294" s="22"/>
      <c r="AM18294" s="22"/>
      <c r="AN18294" s="22"/>
    </row>
    <row r="18295" spans="37:40">
      <c r="AK18295" s="22"/>
      <c r="AL18295" s="22"/>
      <c r="AM18295" s="22"/>
      <c r="AN18295" s="22"/>
    </row>
    <row r="18296" spans="37:40">
      <c r="AK18296" s="22"/>
      <c r="AL18296" s="22"/>
      <c r="AM18296" s="22"/>
      <c r="AN18296" s="22"/>
    </row>
    <row r="18297" spans="37:40">
      <c r="AK18297" s="22"/>
      <c r="AL18297" s="22"/>
      <c r="AM18297" s="22"/>
      <c r="AN18297" s="22"/>
    </row>
    <row r="18298" spans="37:40">
      <c r="AK18298" s="22"/>
      <c r="AL18298" s="22"/>
      <c r="AM18298" s="22"/>
      <c r="AN18298" s="22"/>
    </row>
    <row r="18299" spans="37:40">
      <c r="AK18299" s="22"/>
      <c r="AL18299" s="22"/>
      <c r="AM18299" s="22"/>
      <c r="AN18299" s="22"/>
    </row>
    <row r="18300" spans="37:40">
      <c r="AK18300" s="22"/>
      <c r="AL18300" s="22"/>
      <c r="AM18300" s="22"/>
      <c r="AN18300" s="22"/>
    </row>
    <row r="18301" spans="37:40">
      <c r="AK18301" s="22"/>
      <c r="AL18301" s="22"/>
      <c r="AM18301" s="22"/>
      <c r="AN18301" s="22"/>
    </row>
    <row r="18302" spans="37:40">
      <c r="AK18302" s="22"/>
      <c r="AL18302" s="22"/>
      <c r="AM18302" s="22"/>
      <c r="AN18302" s="22"/>
    </row>
    <row r="18303" spans="37:40">
      <c r="AK18303" s="22"/>
      <c r="AL18303" s="22"/>
      <c r="AM18303" s="22"/>
      <c r="AN18303" s="22"/>
    </row>
    <row r="18304" spans="37:40">
      <c r="AK18304" s="22"/>
      <c r="AL18304" s="22"/>
      <c r="AM18304" s="22"/>
      <c r="AN18304" s="22"/>
    </row>
    <row r="18305" spans="37:40">
      <c r="AK18305" s="22"/>
      <c r="AL18305" s="22"/>
      <c r="AM18305" s="22"/>
      <c r="AN18305" s="22"/>
    </row>
    <row r="18306" spans="37:40">
      <c r="AK18306" s="22"/>
      <c r="AL18306" s="22"/>
      <c r="AM18306" s="22"/>
      <c r="AN18306" s="22"/>
    </row>
    <row r="18307" spans="37:40">
      <c r="AK18307" s="22"/>
      <c r="AL18307" s="22"/>
      <c r="AM18307" s="22"/>
      <c r="AN18307" s="22"/>
    </row>
    <row r="18308" spans="37:40">
      <c r="AK18308" s="22"/>
      <c r="AL18308" s="22"/>
      <c r="AM18308" s="22"/>
      <c r="AN18308" s="22"/>
    </row>
    <row r="18309" spans="37:40">
      <c r="AK18309" s="22"/>
      <c r="AL18309" s="22"/>
      <c r="AM18309" s="22"/>
      <c r="AN18309" s="22"/>
    </row>
    <row r="18310" spans="37:40">
      <c r="AK18310" s="22"/>
      <c r="AL18310" s="22"/>
      <c r="AM18310" s="22"/>
      <c r="AN18310" s="22"/>
    </row>
    <row r="18311" spans="37:40">
      <c r="AK18311" s="22"/>
      <c r="AL18311" s="22"/>
      <c r="AM18311" s="22"/>
      <c r="AN18311" s="22"/>
    </row>
    <row r="18312" spans="37:40">
      <c r="AK18312" s="22"/>
      <c r="AL18312" s="22"/>
      <c r="AM18312" s="22"/>
      <c r="AN18312" s="22"/>
    </row>
    <row r="18313" spans="37:40">
      <c r="AK18313" s="22"/>
      <c r="AL18313" s="22"/>
      <c r="AM18313" s="22"/>
      <c r="AN18313" s="22"/>
    </row>
    <row r="18314" spans="37:40">
      <c r="AK18314" s="22"/>
      <c r="AL18314" s="22"/>
      <c r="AM18314" s="22"/>
      <c r="AN18314" s="22"/>
    </row>
    <row r="18315" spans="37:40">
      <c r="AK18315" s="22"/>
      <c r="AL18315" s="22"/>
      <c r="AM18315" s="22"/>
      <c r="AN18315" s="22"/>
    </row>
    <row r="18316" spans="37:40">
      <c r="AK18316" s="22"/>
      <c r="AL18316" s="22"/>
      <c r="AM18316" s="22"/>
      <c r="AN18316" s="22"/>
    </row>
    <row r="18317" spans="37:40">
      <c r="AK18317" s="22"/>
      <c r="AL18317" s="22"/>
      <c r="AM18317" s="22"/>
      <c r="AN18317" s="22"/>
    </row>
    <row r="18318" spans="37:40">
      <c r="AK18318" s="22"/>
      <c r="AL18318" s="22"/>
      <c r="AM18318" s="22"/>
      <c r="AN18318" s="22"/>
    </row>
    <row r="18319" spans="37:40">
      <c r="AK18319" s="22"/>
      <c r="AL18319" s="22"/>
      <c r="AM18319" s="22"/>
      <c r="AN18319" s="22"/>
    </row>
    <row r="18320" spans="37:40">
      <c r="AK18320" s="22"/>
      <c r="AL18320" s="22"/>
      <c r="AM18320" s="22"/>
      <c r="AN18320" s="22"/>
    </row>
    <row r="18321" spans="37:40">
      <c r="AK18321" s="22"/>
      <c r="AL18321" s="22"/>
      <c r="AM18321" s="22"/>
      <c r="AN18321" s="22"/>
    </row>
    <row r="18322" spans="37:40">
      <c r="AK18322" s="22"/>
      <c r="AL18322" s="22"/>
      <c r="AM18322" s="22"/>
      <c r="AN18322" s="22"/>
    </row>
    <row r="18323" spans="37:40">
      <c r="AK18323" s="22"/>
      <c r="AL18323" s="22"/>
      <c r="AM18323" s="22"/>
      <c r="AN18323" s="22"/>
    </row>
    <row r="18324" spans="37:40">
      <c r="AK18324" s="22"/>
      <c r="AL18324" s="22"/>
      <c r="AM18324" s="22"/>
      <c r="AN18324" s="22"/>
    </row>
    <row r="18325" spans="37:40">
      <c r="AK18325" s="22"/>
      <c r="AL18325" s="22"/>
      <c r="AM18325" s="22"/>
      <c r="AN18325" s="22"/>
    </row>
    <row r="18326" spans="37:40">
      <c r="AK18326" s="22"/>
      <c r="AL18326" s="22"/>
      <c r="AM18326" s="22"/>
      <c r="AN18326" s="22"/>
    </row>
    <row r="18327" spans="37:40">
      <c r="AK18327" s="22"/>
      <c r="AL18327" s="22"/>
      <c r="AM18327" s="22"/>
      <c r="AN18327" s="22"/>
    </row>
    <row r="18328" spans="37:40">
      <c r="AK18328" s="22"/>
      <c r="AL18328" s="22"/>
      <c r="AM18328" s="22"/>
      <c r="AN18328" s="22"/>
    </row>
    <row r="18329" spans="37:40">
      <c r="AK18329" s="22"/>
      <c r="AL18329" s="22"/>
      <c r="AM18329" s="22"/>
      <c r="AN18329" s="22"/>
    </row>
    <row r="18330" spans="37:40">
      <c r="AK18330" s="22"/>
      <c r="AL18330" s="22"/>
      <c r="AM18330" s="22"/>
      <c r="AN18330" s="22"/>
    </row>
    <row r="18331" spans="37:40">
      <c r="AK18331" s="22"/>
      <c r="AL18331" s="22"/>
      <c r="AM18331" s="22"/>
      <c r="AN18331" s="22"/>
    </row>
    <row r="18332" spans="37:40">
      <c r="AK18332" s="22"/>
      <c r="AL18332" s="22"/>
      <c r="AM18332" s="22"/>
      <c r="AN18332" s="22"/>
    </row>
    <row r="18333" spans="37:40">
      <c r="AK18333" s="22"/>
      <c r="AL18333" s="22"/>
      <c r="AM18333" s="22"/>
      <c r="AN18333" s="22"/>
    </row>
    <row r="18334" spans="37:40">
      <c r="AK18334" s="22"/>
      <c r="AL18334" s="22"/>
      <c r="AM18334" s="22"/>
      <c r="AN18334" s="22"/>
    </row>
    <row r="18335" spans="37:40">
      <c r="AK18335" s="22"/>
      <c r="AL18335" s="22"/>
      <c r="AM18335" s="22"/>
      <c r="AN18335" s="22"/>
    </row>
    <row r="18336" spans="37:40">
      <c r="AK18336" s="22"/>
      <c r="AL18336" s="22"/>
      <c r="AM18336" s="22"/>
      <c r="AN18336" s="22"/>
    </row>
    <row r="18337" spans="37:40">
      <c r="AK18337" s="22"/>
      <c r="AL18337" s="22"/>
      <c r="AM18337" s="22"/>
      <c r="AN18337" s="22"/>
    </row>
    <row r="18338" spans="37:40">
      <c r="AK18338" s="22"/>
      <c r="AL18338" s="22"/>
      <c r="AM18338" s="22"/>
      <c r="AN18338" s="22"/>
    </row>
    <row r="18339" spans="37:40">
      <c r="AK18339" s="22"/>
      <c r="AL18339" s="22"/>
      <c r="AM18339" s="22"/>
      <c r="AN18339" s="22"/>
    </row>
    <row r="18340" spans="37:40">
      <c r="AK18340" s="22"/>
      <c r="AL18340" s="22"/>
      <c r="AM18340" s="22"/>
      <c r="AN18340" s="22"/>
    </row>
    <row r="18341" spans="37:40">
      <c r="AK18341" s="22"/>
      <c r="AL18341" s="22"/>
      <c r="AM18341" s="22"/>
      <c r="AN18341" s="22"/>
    </row>
    <row r="18342" spans="37:40">
      <c r="AK18342" s="22"/>
      <c r="AL18342" s="22"/>
      <c r="AM18342" s="22"/>
      <c r="AN18342" s="22"/>
    </row>
    <row r="18343" spans="37:40">
      <c r="AK18343" s="22"/>
      <c r="AL18343" s="22"/>
      <c r="AM18343" s="22"/>
      <c r="AN18343" s="22"/>
    </row>
    <row r="18344" spans="37:40">
      <c r="AK18344" s="22"/>
      <c r="AL18344" s="22"/>
      <c r="AM18344" s="22"/>
      <c r="AN18344" s="22"/>
    </row>
    <row r="18345" spans="37:40">
      <c r="AK18345" s="22"/>
      <c r="AL18345" s="22"/>
      <c r="AM18345" s="22"/>
      <c r="AN18345" s="22"/>
    </row>
    <row r="18346" spans="37:40">
      <c r="AK18346" s="22"/>
      <c r="AL18346" s="22"/>
      <c r="AM18346" s="22"/>
      <c r="AN18346" s="22"/>
    </row>
    <row r="18347" spans="37:40">
      <c r="AK18347" s="22"/>
      <c r="AL18347" s="22"/>
      <c r="AM18347" s="22"/>
      <c r="AN18347" s="22"/>
    </row>
    <row r="18348" spans="37:40">
      <c r="AK18348" s="22"/>
      <c r="AL18348" s="22"/>
      <c r="AM18348" s="22"/>
      <c r="AN18348" s="22"/>
    </row>
    <row r="18349" spans="37:40">
      <c r="AK18349" s="22"/>
      <c r="AL18349" s="22"/>
      <c r="AM18349" s="22"/>
      <c r="AN18349" s="22"/>
    </row>
    <row r="18350" spans="37:40">
      <c r="AK18350" s="22"/>
      <c r="AL18350" s="22"/>
      <c r="AM18350" s="22"/>
      <c r="AN18350" s="22"/>
    </row>
    <row r="18351" spans="37:40">
      <c r="AK18351" s="22"/>
      <c r="AL18351" s="22"/>
      <c r="AM18351" s="22"/>
      <c r="AN18351" s="22"/>
    </row>
    <row r="18352" spans="37:40">
      <c r="AK18352" s="22"/>
      <c r="AL18352" s="22"/>
      <c r="AM18352" s="22"/>
      <c r="AN18352" s="22"/>
    </row>
    <row r="18353" spans="37:40">
      <c r="AK18353" s="22"/>
      <c r="AL18353" s="22"/>
      <c r="AM18353" s="22"/>
      <c r="AN18353" s="22"/>
    </row>
    <row r="18354" spans="37:40">
      <c r="AK18354" s="22"/>
      <c r="AL18354" s="22"/>
      <c r="AM18354" s="22"/>
      <c r="AN18354" s="22"/>
    </row>
    <row r="18355" spans="37:40">
      <c r="AK18355" s="22"/>
      <c r="AL18355" s="22"/>
      <c r="AM18355" s="22"/>
      <c r="AN18355" s="22"/>
    </row>
    <row r="18356" spans="37:40">
      <c r="AK18356" s="22"/>
      <c r="AL18356" s="22"/>
      <c r="AM18356" s="22"/>
      <c r="AN18356" s="22"/>
    </row>
    <row r="18357" spans="37:40">
      <c r="AK18357" s="22"/>
      <c r="AL18357" s="22"/>
      <c r="AM18357" s="22"/>
      <c r="AN18357" s="22"/>
    </row>
    <row r="18358" spans="37:40">
      <c r="AK18358" s="22"/>
      <c r="AL18358" s="22"/>
      <c r="AM18358" s="22"/>
      <c r="AN18358" s="22"/>
    </row>
    <row r="18359" spans="37:40">
      <c r="AK18359" s="22"/>
      <c r="AL18359" s="22"/>
      <c r="AM18359" s="22"/>
      <c r="AN18359" s="22"/>
    </row>
    <row r="18360" spans="37:40">
      <c r="AK18360" s="22"/>
      <c r="AL18360" s="22"/>
      <c r="AM18360" s="22"/>
      <c r="AN18360" s="22"/>
    </row>
    <row r="18361" spans="37:40">
      <c r="AK18361" s="22"/>
      <c r="AL18361" s="22"/>
      <c r="AM18361" s="22"/>
      <c r="AN18361" s="22"/>
    </row>
    <row r="18362" spans="37:40">
      <c r="AK18362" s="22"/>
      <c r="AL18362" s="22"/>
      <c r="AM18362" s="22"/>
      <c r="AN18362" s="22"/>
    </row>
    <row r="18363" spans="37:40">
      <c r="AK18363" s="22"/>
      <c r="AL18363" s="22"/>
      <c r="AM18363" s="22"/>
      <c r="AN18363" s="22"/>
    </row>
    <row r="18364" spans="37:40">
      <c r="AK18364" s="22"/>
      <c r="AL18364" s="22"/>
      <c r="AM18364" s="22"/>
      <c r="AN18364" s="22"/>
    </row>
    <row r="18365" spans="37:40">
      <c r="AK18365" s="22"/>
      <c r="AL18365" s="22"/>
      <c r="AM18365" s="22"/>
      <c r="AN18365" s="22"/>
    </row>
    <row r="18366" spans="37:40">
      <c r="AK18366" s="22"/>
      <c r="AL18366" s="22"/>
      <c r="AM18366" s="22"/>
      <c r="AN18366" s="22"/>
    </row>
    <row r="18367" spans="37:40">
      <c r="AK18367" s="22"/>
      <c r="AL18367" s="22"/>
      <c r="AM18367" s="22"/>
      <c r="AN18367" s="22"/>
    </row>
    <row r="18368" spans="37:40">
      <c r="AK18368" s="22"/>
      <c r="AL18368" s="22"/>
      <c r="AM18368" s="22"/>
      <c r="AN18368" s="22"/>
    </row>
    <row r="18369" spans="37:40">
      <c r="AK18369" s="22"/>
      <c r="AL18369" s="22"/>
      <c r="AM18369" s="22"/>
      <c r="AN18369" s="22"/>
    </row>
    <row r="18370" spans="37:40">
      <c r="AK18370" s="22"/>
      <c r="AL18370" s="22"/>
      <c r="AM18370" s="22"/>
      <c r="AN18370" s="22"/>
    </row>
    <row r="18371" spans="37:40">
      <c r="AK18371" s="22"/>
      <c r="AL18371" s="22"/>
      <c r="AM18371" s="22"/>
      <c r="AN18371" s="22"/>
    </row>
    <row r="18372" spans="37:40">
      <c r="AK18372" s="22"/>
      <c r="AL18372" s="22"/>
      <c r="AM18372" s="22"/>
      <c r="AN18372" s="22"/>
    </row>
    <row r="18373" spans="37:40">
      <c r="AK18373" s="22"/>
      <c r="AL18373" s="22"/>
      <c r="AM18373" s="22"/>
      <c r="AN18373" s="22"/>
    </row>
    <row r="18374" spans="37:40">
      <c r="AK18374" s="22"/>
      <c r="AL18374" s="22"/>
      <c r="AM18374" s="22"/>
      <c r="AN18374" s="22"/>
    </row>
    <row r="18375" spans="37:40">
      <c r="AK18375" s="22"/>
      <c r="AL18375" s="22"/>
      <c r="AM18375" s="22"/>
      <c r="AN18375" s="22"/>
    </row>
    <row r="18376" spans="37:40">
      <c r="AK18376" s="22"/>
      <c r="AL18376" s="22"/>
      <c r="AM18376" s="22"/>
      <c r="AN18376" s="22"/>
    </row>
    <row r="18377" spans="37:40">
      <c r="AK18377" s="22"/>
      <c r="AL18377" s="22"/>
      <c r="AM18377" s="22"/>
      <c r="AN18377" s="22"/>
    </row>
    <row r="18378" spans="37:40">
      <c r="AK18378" s="22"/>
      <c r="AL18378" s="22"/>
      <c r="AM18378" s="22"/>
      <c r="AN18378" s="22"/>
    </row>
    <row r="18379" spans="37:40">
      <c r="AK18379" s="22"/>
      <c r="AL18379" s="22"/>
      <c r="AM18379" s="22"/>
      <c r="AN18379" s="22"/>
    </row>
    <row r="18380" spans="37:40">
      <c r="AK18380" s="22"/>
      <c r="AL18380" s="22"/>
      <c r="AM18380" s="22"/>
      <c r="AN18380" s="22"/>
    </row>
    <row r="18381" spans="37:40">
      <c r="AK18381" s="22"/>
      <c r="AL18381" s="22"/>
      <c r="AM18381" s="22"/>
      <c r="AN18381" s="22"/>
    </row>
    <row r="18382" spans="37:40">
      <c r="AK18382" s="22"/>
      <c r="AL18382" s="22"/>
      <c r="AM18382" s="22"/>
      <c r="AN18382" s="22"/>
    </row>
    <row r="18383" spans="37:40">
      <c r="AK18383" s="22"/>
      <c r="AL18383" s="22"/>
      <c r="AM18383" s="22"/>
      <c r="AN18383" s="22"/>
    </row>
    <row r="18384" spans="37:40">
      <c r="AK18384" s="22"/>
      <c r="AL18384" s="22"/>
      <c r="AM18384" s="22"/>
      <c r="AN18384" s="22"/>
    </row>
    <row r="18385" spans="37:40">
      <c r="AK18385" s="22"/>
      <c r="AL18385" s="22"/>
      <c r="AM18385" s="22"/>
      <c r="AN18385" s="22"/>
    </row>
    <row r="18386" spans="37:40">
      <c r="AK18386" s="22"/>
      <c r="AL18386" s="22"/>
      <c r="AM18386" s="22"/>
      <c r="AN18386" s="22"/>
    </row>
    <row r="18387" spans="37:40">
      <c r="AK18387" s="22"/>
      <c r="AL18387" s="22"/>
      <c r="AM18387" s="22"/>
      <c r="AN18387" s="22"/>
    </row>
    <row r="18388" spans="37:40">
      <c r="AK18388" s="22"/>
      <c r="AL18388" s="22"/>
      <c r="AM18388" s="22"/>
      <c r="AN18388" s="22"/>
    </row>
    <row r="18389" spans="37:40">
      <c r="AK18389" s="22"/>
      <c r="AL18389" s="22"/>
      <c r="AM18389" s="22"/>
      <c r="AN18389" s="22"/>
    </row>
    <row r="18390" spans="37:40">
      <c r="AK18390" s="22"/>
      <c r="AL18390" s="22"/>
      <c r="AM18390" s="22"/>
      <c r="AN18390" s="22"/>
    </row>
    <row r="18391" spans="37:40">
      <c r="AK18391" s="22"/>
      <c r="AL18391" s="22"/>
      <c r="AM18391" s="22"/>
      <c r="AN18391" s="22"/>
    </row>
    <row r="18392" spans="37:40">
      <c r="AK18392" s="22"/>
      <c r="AL18392" s="22"/>
      <c r="AM18392" s="22"/>
      <c r="AN18392" s="22"/>
    </row>
    <row r="18393" spans="37:40">
      <c r="AK18393" s="22"/>
      <c r="AL18393" s="22"/>
      <c r="AM18393" s="22"/>
      <c r="AN18393" s="22"/>
    </row>
    <row r="18394" spans="37:40">
      <c r="AK18394" s="22"/>
      <c r="AL18394" s="22"/>
      <c r="AM18394" s="22"/>
      <c r="AN18394" s="22"/>
    </row>
    <row r="18395" spans="37:40">
      <c r="AK18395" s="22"/>
      <c r="AL18395" s="22"/>
      <c r="AM18395" s="22"/>
      <c r="AN18395" s="22"/>
    </row>
    <row r="18396" spans="37:40">
      <c r="AK18396" s="22"/>
      <c r="AL18396" s="22"/>
      <c r="AM18396" s="22"/>
      <c r="AN18396" s="22"/>
    </row>
    <row r="18397" spans="37:40">
      <c r="AK18397" s="22"/>
      <c r="AL18397" s="22"/>
      <c r="AM18397" s="22"/>
      <c r="AN18397" s="22"/>
    </row>
    <row r="18398" spans="37:40">
      <c r="AK18398" s="22"/>
      <c r="AL18398" s="22"/>
      <c r="AM18398" s="22"/>
      <c r="AN18398" s="22"/>
    </row>
    <row r="18399" spans="37:40">
      <c r="AK18399" s="22"/>
      <c r="AL18399" s="22"/>
      <c r="AM18399" s="22"/>
      <c r="AN18399" s="22"/>
    </row>
    <row r="18400" spans="37:40">
      <c r="AK18400" s="22"/>
      <c r="AL18400" s="22"/>
      <c r="AM18400" s="22"/>
      <c r="AN18400" s="22"/>
    </row>
    <row r="18401" spans="37:40">
      <c r="AK18401" s="22"/>
      <c r="AL18401" s="22"/>
      <c r="AM18401" s="22"/>
      <c r="AN18401" s="22"/>
    </row>
    <row r="18402" spans="37:40">
      <c r="AK18402" s="22"/>
      <c r="AL18402" s="22"/>
      <c r="AM18402" s="22"/>
      <c r="AN18402" s="22"/>
    </row>
    <row r="18403" spans="37:40">
      <c r="AK18403" s="22"/>
      <c r="AL18403" s="22"/>
      <c r="AM18403" s="22"/>
      <c r="AN18403" s="22"/>
    </row>
    <row r="18404" spans="37:40">
      <c r="AK18404" s="22"/>
      <c r="AL18404" s="22"/>
      <c r="AM18404" s="22"/>
      <c r="AN18404" s="22"/>
    </row>
    <row r="18405" spans="37:40">
      <c r="AK18405" s="22"/>
      <c r="AL18405" s="22"/>
      <c r="AM18405" s="22"/>
      <c r="AN18405" s="22"/>
    </row>
    <row r="18406" spans="37:40">
      <c r="AK18406" s="22"/>
      <c r="AL18406" s="22"/>
      <c r="AM18406" s="22"/>
      <c r="AN18406" s="22"/>
    </row>
    <row r="18407" spans="37:40">
      <c r="AK18407" s="22"/>
      <c r="AL18407" s="22"/>
      <c r="AM18407" s="22"/>
      <c r="AN18407" s="22"/>
    </row>
    <row r="18408" spans="37:40">
      <c r="AK18408" s="22"/>
      <c r="AL18408" s="22"/>
      <c r="AM18408" s="22"/>
      <c r="AN18408" s="22"/>
    </row>
    <row r="18409" spans="37:40">
      <c r="AK18409" s="22"/>
      <c r="AL18409" s="22"/>
      <c r="AM18409" s="22"/>
      <c r="AN18409" s="22"/>
    </row>
    <row r="18410" spans="37:40">
      <c r="AK18410" s="22"/>
      <c r="AL18410" s="22"/>
      <c r="AM18410" s="22"/>
      <c r="AN18410" s="22"/>
    </row>
    <row r="18411" spans="37:40">
      <c r="AK18411" s="22"/>
      <c r="AL18411" s="22"/>
      <c r="AM18411" s="22"/>
      <c r="AN18411" s="22"/>
    </row>
    <row r="18412" spans="37:40">
      <c r="AK18412" s="22"/>
      <c r="AL18412" s="22"/>
      <c r="AM18412" s="22"/>
      <c r="AN18412" s="22"/>
    </row>
    <row r="18413" spans="37:40">
      <c r="AK18413" s="22"/>
      <c r="AL18413" s="22"/>
      <c r="AM18413" s="22"/>
      <c r="AN18413" s="22"/>
    </row>
    <row r="18414" spans="37:40">
      <c r="AK18414" s="22"/>
      <c r="AL18414" s="22"/>
      <c r="AM18414" s="22"/>
      <c r="AN18414" s="22"/>
    </row>
    <row r="18415" spans="37:40">
      <c r="AK18415" s="22"/>
      <c r="AL18415" s="22"/>
      <c r="AM18415" s="22"/>
      <c r="AN18415" s="22"/>
    </row>
    <row r="18416" spans="37:40">
      <c r="AK18416" s="22"/>
      <c r="AL18416" s="22"/>
      <c r="AM18416" s="22"/>
      <c r="AN18416" s="22"/>
    </row>
    <row r="18417" spans="37:40">
      <c r="AK18417" s="22"/>
      <c r="AL18417" s="22"/>
      <c r="AM18417" s="22"/>
      <c r="AN18417" s="22"/>
    </row>
    <row r="18418" spans="37:40">
      <c r="AK18418" s="22"/>
      <c r="AL18418" s="22"/>
      <c r="AM18418" s="22"/>
      <c r="AN18418" s="22"/>
    </row>
    <row r="18419" spans="37:40">
      <c r="AK18419" s="22"/>
      <c r="AL18419" s="22"/>
      <c r="AM18419" s="22"/>
      <c r="AN18419" s="22"/>
    </row>
    <row r="18420" spans="37:40">
      <c r="AK18420" s="22"/>
      <c r="AL18420" s="22"/>
      <c r="AM18420" s="22"/>
      <c r="AN18420" s="22"/>
    </row>
    <row r="18421" spans="37:40">
      <c r="AK18421" s="22"/>
      <c r="AL18421" s="22"/>
      <c r="AM18421" s="22"/>
      <c r="AN18421" s="22"/>
    </row>
    <row r="18422" spans="37:40">
      <c r="AK18422" s="22"/>
      <c r="AL18422" s="22"/>
      <c r="AM18422" s="22"/>
      <c r="AN18422" s="22"/>
    </row>
    <row r="18423" spans="37:40">
      <c r="AK18423" s="22"/>
      <c r="AL18423" s="22"/>
      <c r="AM18423" s="22"/>
      <c r="AN18423" s="22"/>
    </row>
    <row r="18424" spans="37:40">
      <c r="AK18424" s="22"/>
      <c r="AL18424" s="22"/>
      <c r="AM18424" s="22"/>
      <c r="AN18424" s="22"/>
    </row>
    <row r="18425" spans="37:40">
      <c r="AK18425" s="22"/>
      <c r="AL18425" s="22"/>
      <c r="AM18425" s="22"/>
      <c r="AN18425" s="22"/>
    </row>
    <row r="18426" spans="37:40">
      <c r="AK18426" s="22"/>
      <c r="AL18426" s="22"/>
      <c r="AM18426" s="22"/>
      <c r="AN18426" s="22"/>
    </row>
    <row r="18427" spans="37:40">
      <c r="AK18427" s="22"/>
      <c r="AL18427" s="22"/>
      <c r="AM18427" s="22"/>
      <c r="AN18427" s="22"/>
    </row>
    <row r="18428" spans="37:40">
      <c r="AK18428" s="22"/>
      <c r="AL18428" s="22"/>
      <c r="AM18428" s="22"/>
      <c r="AN18428" s="22"/>
    </row>
    <row r="18429" spans="37:40">
      <c r="AK18429" s="22"/>
      <c r="AL18429" s="22"/>
      <c r="AM18429" s="22"/>
      <c r="AN18429" s="22"/>
    </row>
    <row r="18430" spans="37:40">
      <c r="AK18430" s="22"/>
      <c r="AL18430" s="22"/>
      <c r="AM18430" s="22"/>
      <c r="AN18430" s="22"/>
    </row>
    <row r="18431" spans="37:40">
      <c r="AK18431" s="22"/>
      <c r="AL18431" s="22"/>
      <c r="AM18431" s="22"/>
      <c r="AN18431" s="22"/>
    </row>
    <row r="18432" spans="37:40">
      <c r="AK18432" s="22"/>
      <c r="AL18432" s="22"/>
      <c r="AM18432" s="22"/>
      <c r="AN18432" s="22"/>
    </row>
    <row r="18433" spans="37:40">
      <c r="AK18433" s="22"/>
      <c r="AL18433" s="22"/>
      <c r="AM18433" s="22"/>
      <c r="AN18433" s="22"/>
    </row>
    <row r="18434" spans="37:40">
      <c r="AK18434" s="22"/>
      <c r="AL18434" s="22"/>
      <c r="AM18434" s="22"/>
      <c r="AN18434" s="22"/>
    </row>
    <row r="18435" spans="37:40">
      <c r="AK18435" s="22"/>
      <c r="AL18435" s="22"/>
      <c r="AM18435" s="22"/>
      <c r="AN18435" s="22"/>
    </row>
    <row r="18436" spans="37:40">
      <c r="AK18436" s="22"/>
      <c r="AL18436" s="22"/>
      <c r="AM18436" s="22"/>
      <c r="AN18436" s="22"/>
    </row>
    <row r="18437" spans="37:40">
      <c r="AK18437" s="22"/>
      <c r="AL18437" s="22"/>
      <c r="AM18437" s="22"/>
      <c r="AN18437" s="22"/>
    </row>
    <row r="18438" spans="37:40">
      <c r="AK18438" s="22"/>
      <c r="AL18438" s="22"/>
      <c r="AM18438" s="22"/>
      <c r="AN18438" s="22"/>
    </row>
    <row r="18439" spans="37:40">
      <c r="AK18439" s="22"/>
      <c r="AL18439" s="22"/>
      <c r="AM18439" s="22"/>
      <c r="AN18439" s="22"/>
    </row>
    <row r="18440" spans="37:40">
      <c r="AK18440" s="22"/>
      <c r="AL18440" s="22"/>
      <c r="AM18440" s="22"/>
      <c r="AN18440" s="22"/>
    </row>
    <row r="18441" spans="37:40">
      <c r="AK18441" s="22"/>
      <c r="AL18441" s="22"/>
      <c r="AM18441" s="22"/>
      <c r="AN18441" s="22"/>
    </row>
    <row r="18442" spans="37:40">
      <c r="AK18442" s="22"/>
      <c r="AL18442" s="22"/>
      <c r="AM18442" s="22"/>
      <c r="AN18442" s="22"/>
    </row>
    <row r="18443" spans="37:40">
      <c r="AK18443" s="22"/>
      <c r="AL18443" s="22"/>
      <c r="AM18443" s="22"/>
      <c r="AN18443" s="22"/>
    </row>
    <row r="18444" spans="37:40">
      <c r="AK18444" s="22"/>
      <c r="AL18444" s="22"/>
      <c r="AM18444" s="22"/>
      <c r="AN18444" s="22"/>
    </row>
    <row r="18445" spans="37:40">
      <c r="AK18445" s="22"/>
      <c r="AL18445" s="22"/>
      <c r="AM18445" s="22"/>
      <c r="AN18445" s="22"/>
    </row>
    <row r="18446" spans="37:40">
      <c r="AK18446" s="22"/>
      <c r="AL18446" s="22"/>
      <c r="AM18446" s="22"/>
      <c r="AN18446" s="22"/>
    </row>
    <row r="18447" spans="37:40">
      <c r="AK18447" s="22"/>
      <c r="AL18447" s="22"/>
      <c r="AM18447" s="22"/>
      <c r="AN18447" s="22"/>
    </row>
    <row r="18448" spans="37:40">
      <c r="AK18448" s="22"/>
      <c r="AL18448" s="22"/>
      <c r="AM18448" s="22"/>
      <c r="AN18448" s="22"/>
    </row>
    <row r="18449" spans="37:40">
      <c r="AK18449" s="22"/>
      <c r="AL18449" s="22"/>
      <c r="AM18449" s="22"/>
      <c r="AN18449" s="22"/>
    </row>
    <row r="18450" spans="37:40">
      <c r="AK18450" s="22"/>
      <c r="AL18450" s="22"/>
      <c r="AM18450" s="22"/>
      <c r="AN18450" s="22"/>
    </row>
    <row r="18451" spans="37:40">
      <c r="AK18451" s="22"/>
      <c r="AL18451" s="22"/>
      <c r="AM18451" s="22"/>
      <c r="AN18451" s="22"/>
    </row>
    <row r="18452" spans="37:40">
      <c r="AK18452" s="22"/>
      <c r="AL18452" s="22"/>
      <c r="AM18452" s="22"/>
      <c r="AN18452" s="22"/>
    </row>
    <row r="18453" spans="37:40">
      <c r="AK18453" s="22"/>
      <c r="AL18453" s="22"/>
      <c r="AM18453" s="22"/>
      <c r="AN18453" s="22"/>
    </row>
    <row r="18454" spans="37:40">
      <c r="AK18454" s="22"/>
      <c r="AL18454" s="22"/>
      <c r="AM18454" s="22"/>
      <c r="AN18454" s="22"/>
    </row>
    <row r="18455" spans="37:40">
      <c r="AK18455" s="22"/>
      <c r="AL18455" s="22"/>
      <c r="AM18455" s="22"/>
      <c r="AN18455" s="22"/>
    </row>
    <row r="18456" spans="37:40">
      <c r="AK18456" s="22"/>
      <c r="AL18456" s="22"/>
      <c r="AM18456" s="22"/>
      <c r="AN18456" s="22"/>
    </row>
    <row r="18457" spans="37:40">
      <c r="AK18457" s="22"/>
      <c r="AL18457" s="22"/>
      <c r="AM18457" s="22"/>
      <c r="AN18457" s="22"/>
    </row>
    <row r="18458" spans="37:40">
      <c r="AK18458" s="22"/>
      <c r="AL18458" s="22"/>
      <c r="AM18458" s="22"/>
      <c r="AN18458" s="22"/>
    </row>
    <row r="18459" spans="37:40">
      <c r="AK18459" s="22"/>
      <c r="AL18459" s="22"/>
      <c r="AM18459" s="22"/>
      <c r="AN18459" s="22"/>
    </row>
    <row r="18460" spans="37:40">
      <c r="AK18460" s="22"/>
      <c r="AL18460" s="22"/>
      <c r="AM18460" s="22"/>
      <c r="AN18460" s="22"/>
    </row>
    <row r="18461" spans="37:40">
      <c r="AK18461" s="22"/>
      <c r="AL18461" s="22"/>
      <c r="AM18461" s="22"/>
      <c r="AN18461" s="22"/>
    </row>
    <row r="18462" spans="37:40">
      <c r="AK18462" s="22"/>
      <c r="AL18462" s="22"/>
      <c r="AM18462" s="22"/>
      <c r="AN18462" s="22"/>
    </row>
    <row r="18463" spans="37:40">
      <c r="AK18463" s="22"/>
      <c r="AL18463" s="22"/>
      <c r="AM18463" s="22"/>
      <c r="AN18463" s="22"/>
    </row>
    <row r="18464" spans="37:40">
      <c r="AK18464" s="22"/>
      <c r="AL18464" s="22"/>
      <c r="AM18464" s="22"/>
      <c r="AN18464" s="22"/>
    </row>
    <row r="18465" spans="37:40">
      <c r="AK18465" s="22"/>
      <c r="AL18465" s="22"/>
      <c r="AM18465" s="22"/>
      <c r="AN18465" s="22"/>
    </row>
    <row r="18466" spans="37:40">
      <c r="AK18466" s="22"/>
      <c r="AL18466" s="22"/>
      <c r="AM18466" s="22"/>
      <c r="AN18466" s="22"/>
    </row>
    <row r="18467" spans="37:40">
      <c r="AK18467" s="22"/>
      <c r="AL18467" s="22"/>
      <c r="AM18467" s="22"/>
      <c r="AN18467" s="22"/>
    </row>
    <row r="18468" spans="37:40">
      <c r="AK18468" s="22"/>
      <c r="AL18468" s="22"/>
      <c r="AM18468" s="22"/>
      <c r="AN18468" s="22"/>
    </row>
    <row r="18469" spans="37:40">
      <c r="AK18469" s="22"/>
      <c r="AL18469" s="22"/>
      <c r="AM18469" s="22"/>
      <c r="AN18469" s="22"/>
    </row>
    <row r="18470" spans="37:40">
      <c r="AK18470" s="22"/>
      <c r="AL18470" s="22"/>
      <c r="AM18470" s="22"/>
      <c r="AN18470" s="22"/>
    </row>
    <row r="18471" spans="37:40">
      <c r="AK18471" s="22"/>
      <c r="AL18471" s="22"/>
      <c r="AM18471" s="22"/>
      <c r="AN18471" s="22"/>
    </row>
    <row r="18472" spans="37:40">
      <c r="AK18472" s="22"/>
      <c r="AL18472" s="22"/>
      <c r="AM18472" s="22"/>
      <c r="AN18472" s="22"/>
    </row>
    <row r="18473" spans="37:40">
      <c r="AK18473" s="22"/>
      <c r="AL18473" s="22"/>
      <c r="AM18473" s="22"/>
      <c r="AN18473" s="22"/>
    </row>
    <row r="18474" spans="37:40">
      <c r="AK18474" s="22"/>
      <c r="AL18474" s="22"/>
      <c r="AM18474" s="22"/>
      <c r="AN18474" s="22"/>
    </row>
    <row r="18475" spans="37:40">
      <c r="AK18475" s="22"/>
      <c r="AL18475" s="22"/>
      <c r="AM18475" s="22"/>
      <c r="AN18475" s="22"/>
    </row>
    <row r="18476" spans="37:40">
      <c r="AK18476" s="22"/>
      <c r="AL18476" s="22"/>
      <c r="AM18476" s="22"/>
      <c r="AN18476" s="22"/>
    </row>
    <row r="18477" spans="37:40">
      <c r="AK18477" s="22"/>
      <c r="AL18477" s="22"/>
      <c r="AM18477" s="22"/>
      <c r="AN18477" s="22"/>
    </row>
    <row r="18478" spans="37:40">
      <c r="AK18478" s="22"/>
      <c r="AL18478" s="22"/>
      <c r="AM18478" s="22"/>
      <c r="AN18478" s="22"/>
    </row>
    <row r="18479" spans="37:40">
      <c r="AK18479" s="22"/>
      <c r="AL18479" s="22"/>
      <c r="AM18479" s="22"/>
      <c r="AN18479" s="22"/>
    </row>
    <row r="18480" spans="37:40">
      <c r="AK18480" s="22"/>
      <c r="AL18480" s="22"/>
      <c r="AM18480" s="22"/>
      <c r="AN18480" s="22"/>
    </row>
    <row r="18481" spans="37:40">
      <c r="AK18481" s="22"/>
      <c r="AL18481" s="22"/>
      <c r="AM18481" s="22"/>
      <c r="AN18481" s="22"/>
    </row>
    <row r="18482" spans="37:40">
      <c r="AK18482" s="22"/>
      <c r="AL18482" s="22"/>
      <c r="AM18482" s="22"/>
      <c r="AN18482" s="22"/>
    </row>
    <row r="18483" spans="37:40">
      <c r="AK18483" s="22"/>
      <c r="AL18483" s="22"/>
      <c r="AM18483" s="22"/>
      <c r="AN18483" s="22"/>
    </row>
    <row r="18484" spans="37:40">
      <c r="AK18484" s="22"/>
      <c r="AL18484" s="22"/>
      <c r="AM18484" s="22"/>
      <c r="AN18484" s="22"/>
    </row>
    <row r="18485" spans="37:40">
      <c r="AK18485" s="22"/>
      <c r="AL18485" s="22"/>
      <c r="AM18485" s="22"/>
      <c r="AN18485" s="22"/>
    </row>
    <row r="18486" spans="37:40">
      <c r="AK18486" s="22"/>
      <c r="AL18486" s="22"/>
      <c r="AM18486" s="22"/>
      <c r="AN18486" s="22"/>
    </row>
    <row r="18487" spans="37:40">
      <c r="AK18487" s="22"/>
      <c r="AL18487" s="22"/>
      <c r="AM18487" s="22"/>
      <c r="AN18487" s="22"/>
    </row>
    <row r="18488" spans="37:40">
      <c r="AK18488" s="22"/>
      <c r="AL18488" s="22"/>
      <c r="AM18488" s="22"/>
      <c r="AN18488" s="22"/>
    </row>
    <row r="18489" spans="37:40">
      <c r="AK18489" s="22"/>
      <c r="AL18489" s="22"/>
      <c r="AM18489" s="22"/>
      <c r="AN18489" s="22"/>
    </row>
    <row r="18490" spans="37:40">
      <c r="AK18490" s="22"/>
      <c r="AL18490" s="22"/>
      <c r="AM18490" s="22"/>
      <c r="AN18490" s="22"/>
    </row>
    <row r="18491" spans="37:40">
      <c r="AK18491" s="22"/>
      <c r="AL18491" s="22"/>
      <c r="AM18491" s="22"/>
      <c r="AN18491" s="22"/>
    </row>
    <row r="18492" spans="37:40">
      <c r="AK18492" s="22"/>
      <c r="AL18492" s="22"/>
      <c r="AM18492" s="22"/>
      <c r="AN18492" s="22"/>
    </row>
    <row r="18493" spans="37:40">
      <c r="AK18493" s="22"/>
      <c r="AL18493" s="22"/>
      <c r="AM18493" s="22"/>
      <c r="AN18493" s="22"/>
    </row>
    <row r="18494" spans="37:40">
      <c r="AK18494" s="22"/>
      <c r="AL18494" s="22"/>
      <c r="AM18494" s="22"/>
      <c r="AN18494" s="22"/>
    </row>
    <row r="18495" spans="37:40">
      <c r="AK18495" s="22"/>
      <c r="AL18495" s="22"/>
      <c r="AM18495" s="22"/>
      <c r="AN18495" s="22"/>
    </row>
    <row r="18496" spans="37:40">
      <c r="AK18496" s="22"/>
      <c r="AL18496" s="22"/>
      <c r="AM18496" s="22"/>
      <c r="AN18496" s="22"/>
    </row>
    <row r="18497" spans="37:40">
      <c r="AK18497" s="22"/>
      <c r="AL18497" s="22"/>
      <c r="AM18497" s="22"/>
      <c r="AN18497" s="22"/>
    </row>
    <row r="18498" spans="37:40">
      <c r="AK18498" s="22"/>
      <c r="AL18498" s="22"/>
      <c r="AM18498" s="22"/>
      <c r="AN18498" s="22"/>
    </row>
    <row r="18499" spans="37:40">
      <c r="AK18499" s="22"/>
      <c r="AL18499" s="22"/>
      <c r="AM18499" s="22"/>
      <c r="AN18499" s="22"/>
    </row>
    <row r="18500" spans="37:40">
      <c r="AK18500" s="22"/>
      <c r="AL18500" s="22"/>
      <c r="AM18500" s="22"/>
      <c r="AN18500" s="22"/>
    </row>
    <row r="18501" spans="37:40">
      <c r="AK18501" s="22"/>
      <c r="AL18501" s="22"/>
      <c r="AM18501" s="22"/>
      <c r="AN18501" s="22"/>
    </row>
    <row r="18502" spans="37:40">
      <c r="AK18502" s="22"/>
      <c r="AL18502" s="22"/>
      <c r="AM18502" s="22"/>
      <c r="AN18502" s="22"/>
    </row>
    <row r="18503" spans="37:40">
      <c r="AK18503" s="22"/>
      <c r="AL18503" s="22"/>
      <c r="AM18503" s="22"/>
      <c r="AN18503" s="22"/>
    </row>
    <row r="18504" spans="37:40">
      <c r="AK18504" s="22"/>
      <c r="AL18504" s="22"/>
      <c r="AM18504" s="22"/>
      <c r="AN18504" s="22"/>
    </row>
    <row r="18505" spans="37:40">
      <c r="AK18505" s="22"/>
      <c r="AL18505" s="22"/>
      <c r="AM18505" s="22"/>
      <c r="AN18505" s="22"/>
    </row>
    <row r="18506" spans="37:40">
      <c r="AK18506" s="22"/>
      <c r="AL18506" s="22"/>
      <c r="AM18506" s="22"/>
      <c r="AN18506" s="22"/>
    </row>
    <row r="18507" spans="37:40">
      <c r="AK18507" s="22"/>
      <c r="AL18507" s="22"/>
      <c r="AM18507" s="22"/>
      <c r="AN18507" s="22"/>
    </row>
    <row r="18508" spans="37:40">
      <c r="AK18508" s="22"/>
      <c r="AL18508" s="22"/>
      <c r="AM18508" s="22"/>
      <c r="AN18508" s="22"/>
    </row>
    <row r="18509" spans="37:40">
      <c r="AK18509" s="22"/>
      <c r="AL18509" s="22"/>
      <c r="AM18509" s="22"/>
      <c r="AN18509" s="22"/>
    </row>
    <row r="18510" spans="37:40">
      <c r="AK18510" s="22"/>
      <c r="AL18510" s="22"/>
      <c r="AM18510" s="22"/>
      <c r="AN18510" s="22"/>
    </row>
    <row r="18511" spans="37:40">
      <c r="AK18511" s="22"/>
      <c r="AL18511" s="22"/>
      <c r="AM18511" s="22"/>
      <c r="AN18511" s="22"/>
    </row>
    <row r="18512" spans="37:40">
      <c r="AK18512" s="22"/>
      <c r="AL18512" s="22"/>
      <c r="AM18512" s="22"/>
      <c r="AN18512" s="22"/>
    </row>
    <row r="18513" spans="37:40">
      <c r="AK18513" s="22"/>
      <c r="AL18513" s="22"/>
      <c r="AM18513" s="22"/>
      <c r="AN18513" s="22"/>
    </row>
    <row r="18514" spans="37:40">
      <c r="AK18514" s="22"/>
      <c r="AL18514" s="22"/>
      <c r="AM18514" s="22"/>
      <c r="AN18514" s="22"/>
    </row>
    <row r="18515" spans="37:40">
      <c r="AK18515" s="22"/>
      <c r="AL18515" s="22"/>
      <c r="AM18515" s="22"/>
      <c r="AN18515" s="22"/>
    </row>
    <row r="18516" spans="37:40">
      <c r="AK18516" s="22"/>
      <c r="AL18516" s="22"/>
      <c r="AM18516" s="22"/>
      <c r="AN18516" s="22"/>
    </row>
    <row r="18517" spans="37:40">
      <c r="AK18517" s="22"/>
      <c r="AL18517" s="22"/>
      <c r="AM18517" s="22"/>
      <c r="AN18517" s="22"/>
    </row>
    <row r="18518" spans="37:40">
      <c r="AK18518" s="22"/>
      <c r="AL18518" s="22"/>
      <c r="AM18518" s="22"/>
      <c r="AN18518" s="22"/>
    </row>
    <row r="18519" spans="37:40">
      <c r="AK18519" s="22"/>
      <c r="AL18519" s="22"/>
      <c r="AM18519" s="22"/>
      <c r="AN18519" s="22"/>
    </row>
    <row r="18520" spans="37:40">
      <c r="AK18520" s="22"/>
      <c r="AL18520" s="22"/>
      <c r="AM18520" s="22"/>
      <c r="AN18520" s="22"/>
    </row>
    <row r="18521" spans="37:40">
      <c r="AK18521" s="22"/>
      <c r="AL18521" s="22"/>
      <c r="AM18521" s="22"/>
      <c r="AN18521" s="22"/>
    </row>
    <row r="18522" spans="37:40">
      <c r="AK18522" s="22"/>
      <c r="AL18522" s="22"/>
      <c r="AM18522" s="22"/>
      <c r="AN18522" s="22"/>
    </row>
    <row r="18523" spans="37:40">
      <c r="AK18523" s="22"/>
      <c r="AL18523" s="22"/>
      <c r="AM18523" s="22"/>
      <c r="AN18523" s="22"/>
    </row>
    <row r="18524" spans="37:40">
      <c r="AK18524" s="22"/>
      <c r="AL18524" s="22"/>
      <c r="AM18524" s="22"/>
      <c r="AN18524" s="22"/>
    </row>
    <row r="18525" spans="37:40">
      <c r="AK18525" s="22"/>
      <c r="AL18525" s="22"/>
      <c r="AM18525" s="22"/>
      <c r="AN18525" s="22"/>
    </row>
    <row r="18526" spans="37:40">
      <c r="AK18526" s="22"/>
      <c r="AL18526" s="22"/>
      <c r="AM18526" s="22"/>
      <c r="AN18526" s="22"/>
    </row>
    <row r="18527" spans="37:40">
      <c r="AK18527" s="22"/>
      <c r="AL18527" s="22"/>
      <c r="AM18527" s="22"/>
      <c r="AN18527" s="22"/>
    </row>
    <row r="18528" spans="37:40">
      <c r="AK18528" s="22"/>
      <c r="AL18528" s="22"/>
      <c r="AM18528" s="22"/>
      <c r="AN18528" s="22"/>
    </row>
    <row r="18529" spans="37:40">
      <c r="AK18529" s="22"/>
      <c r="AL18529" s="22"/>
      <c r="AM18529" s="22"/>
      <c r="AN18529" s="22"/>
    </row>
    <row r="18530" spans="37:40">
      <c r="AK18530" s="22"/>
      <c r="AL18530" s="22"/>
      <c r="AM18530" s="22"/>
      <c r="AN18530" s="22"/>
    </row>
    <row r="18531" spans="37:40">
      <c r="AK18531" s="22"/>
      <c r="AL18531" s="22"/>
      <c r="AM18531" s="22"/>
      <c r="AN18531" s="22"/>
    </row>
    <row r="18532" spans="37:40">
      <c r="AK18532" s="22"/>
      <c r="AL18532" s="22"/>
      <c r="AM18532" s="22"/>
      <c r="AN18532" s="22"/>
    </row>
    <row r="18533" spans="37:40">
      <c r="AK18533" s="22"/>
      <c r="AL18533" s="22"/>
      <c r="AM18533" s="22"/>
      <c r="AN18533" s="22"/>
    </row>
    <row r="18534" spans="37:40">
      <c r="AK18534" s="22"/>
      <c r="AL18534" s="22"/>
      <c r="AM18534" s="22"/>
      <c r="AN18534" s="22"/>
    </row>
    <row r="18535" spans="37:40">
      <c r="AK18535" s="22"/>
      <c r="AL18535" s="22"/>
      <c r="AM18535" s="22"/>
      <c r="AN18535" s="22"/>
    </row>
    <row r="18536" spans="37:40">
      <c r="AK18536" s="22"/>
      <c r="AL18536" s="22"/>
      <c r="AM18536" s="22"/>
      <c r="AN18536" s="22"/>
    </row>
    <row r="18537" spans="37:40">
      <c r="AK18537" s="22"/>
      <c r="AL18537" s="22"/>
      <c r="AM18537" s="22"/>
      <c r="AN18537" s="22"/>
    </row>
    <row r="18538" spans="37:40">
      <c r="AK18538" s="22"/>
      <c r="AL18538" s="22"/>
      <c r="AM18538" s="22"/>
      <c r="AN18538" s="22"/>
    </row>
    <row r="18539" spans="37:40">
      <c r="AK18539" s="22"/>
      <c r="AL18539" s="22"/>
      <c r="AM18539" s="22"/>
      <c r="AN18539" s="22"/>
    </row>
    <row r="18540" spans="37:40">
      <c r="AK18540" s="22"/>
      <c r="AL18540" s="22"/>
      <c r="AM18540" s="22"/>
      <c r="AN18540" s="22"/>
    </row>
    <row r="18541" spans="37:40">
      <c r="AK18541" s="22"/>
      <c r="AL18541" s="22"/>
      <c r="AM18541" s="22"/>
      <c r="AN18541" s="22"/>
    </row>
    <row r="18542" spans="37:40">
      <c r="AK18542" s="22"/>
      <c r="AL18542" s="22"/>
      <c r="AM18542" s="22"/>
      <c r="AN18542" s="22"/>
    </row>
    <row r="18543" spans="37:40">
      <c r="AK18543" s="22"/>
      <c r="AL18543" s="22"/>
      <c r="AM18543" s="22"/>
      <c r="AN18543" s="22"/>
    </row>
    <row r="18544" spans="37:40">
      <c r="AK18544" s="22"/>
      <c r="AL18544" s="22"/>
      <c r="AM18544" s="22"/>
      <c r="AN18544" s="22"/>
    </row>
    <row r="18545" spans="37:40">
      <c r="AK18545" s="22"/>
      <c r="AL18545" s="22"/>
      <c r="AM18545" s="22"/>
      <c r="AN18545" s="22"/>
    </row>
    <row r="18546" spans="37:40">
      <c r="AK18546" s="22"/>
      <c r="AL18546" s="22"/>
      <c r="AM18546" s="22"/>
      <c r="AN18546" s="22"/>
    </row>
    <row r="18547" spans="37:40">
      <c r="AK18547" s="22"/>
      <c r="AL18547" s="22"/>
      <c r="AM18547" s="22"/>
      <c r="AN18547" s="22"/>
    </row>
    <row r="18548" spans="37:40">
      <c r="AK18548" s="22"/>
      <c r="AL18548" s="22"/>
      <c r="AM18548" s="22"/>
      <c r="AN18548" s="22"/>
    </row>
    <row r="18549" spans="37:40">
      <c r="AK18549" s="22"/>
      <c r="AL18549" s="22"/>
      <c r="AM18549" s="22"/>
      <c r="AN18549" s="22"/>
    </row>
    <row r="18550" spans="37:40">
      <c r="AK18550" s="22"/>
      <c r="AL18550" s="22"/>
      <c r="AM18550" s="22"/>
      <c r="AN18550" s="22"/>
    </row>
    <row r="18551" spans="37:40">
      <c r="AK18551" s="22"/>
      <c r="AL18551" s="22"/>
      <c r="AM18551" s="22"/>
      <c r="AN18551" s="22"/>
    </row>
    <row r="18552" spans="37:40">
      <c r="AK18552" s="22"/>
      <c r="AL18552" s="22"/>
      <c r="AM18552" s="22"/>
      <c r="AN18552" s="22"/>
    </row>
    <row r="18553" spans="37:40">
      <c r="AK18553" s="22"/>
      <c r="AL18553" s="22"/>
      <c r="AM18553" s="22"/>
      <c r="AN18553" s="22"/>
    </row>
    <row r="18554" spans="37:40">
      <c r="AK18554" s="22"/>
      <c r="AL18554" s="22"/>
      <c r="AM18554" s="22"/>
      <c r="AN18554" s="22"/>
    </row>
    <row r="18555" spans="37:40">
      <c r="AK18555" s="22"/>
      <c r="AL18555" s="22"/>
      <c r="AM18555" s="22"/>
      <c r="AN18555" s="22"/>
    </row>
    <row r="18556" spans="37:40">
      <c r="AK18556" s="22"/>
      <c r="AL18556" s="22"/>
      <c r="AM18556" s="22"/>
      <c r="AN18556" s="22"/>
    </row>
    <row r="18557" spans="37:40">
      <c r="AK18557" s="22"/>
      <c r="AL18557" s="22"/>
      <c r="AM18557" s="22"/>
      <c r="AN18557" s="22"/>
    </row>
    <row r="18558" spans="37:40">
      <c r="AK18558" s="22"/>
      <c r="AL18558" s="22"/>
      <c r="AM18558" s="22"/>
      <c r="AN18558" s="22"/>
    </row>
    <row r="18559" spans="37:40">
      <c r="AK18559" s="22"/>
      <c r="AL18559" s="22"/>
      <c r="AM18559" s="22"/>
      <c r="AN18559" s="22"/>
    </row>
    <row r="18560" spans="37:40">
      <c r="AK18560" s="22"/>
      <c r="AL18560" s="22"/>
      <c r="AM18560" s="22"/>
      <c r="AN18560" s="22"/>
    </row>
    <row r="18561" spans="37:40">
      <c r="AK18561" s="22"/>
      <c r="AL18561" s="22"/>
      <c r="AM18561" s="22"/>
      <c r="AN18561" s="22"/>
    </row>
    <row r="18562" spans="37:40">
      <c r="AK18562" s="22"/>
      <c r="AL18562" s="22"/>
      <c r="AM18562" s="22"/>
      <c r="AN18562" s="22"/>
    </row>
    <row r="18563" spans="37:40">
      <c r="AK18563" s="22"/>
      <c r="AL18563" s="22"/>
      <c r="AM18563" s="22"/>
      <c r="AN18563" s="22"/>
    </row>
    <row r="18564" spans="37:40">
      <c r="AK18564" s="22"/>
      <c r="AL18564" s="22"/>
      <c r="AM18564" s="22"/>
      <c r="AN18564" s="22"/>
    </row>
    <row r="18565" spans="37:40">
      <c r="AK18565" s="22"/>
      <c r="AL18565" s="22"/>
      <c r="AM18565" s="22"/>
      <c r="AN18565" s="22"/>
    </row>
    <row r="18566" spans="37:40">
      <c r="AK18566" s="22"/>
      <c r="AL18566" s="22"/>
      <c r="AM18566" s="22"/>
      <c r="AN18566" s="22"/>
    </row>
    <row r="18567" spans="37:40">
      <c r="AK18567" s="22"/>
      <c r="AL18567" s="22"/>
      <c r="AM18567" s="22"/>
      <c r="AN18567" s="22"/>
    </row>
    <row r="18568" spans="37:40">
      <c r="AK18568" s="22"/>
      <c r="AL18568" s="22"/>
      <c r="AM18568" s="22"/>
      <c r="AN18568" s="22"/>
    </row>
    <row r="18569" spans="37:40">
      <c r="AK18569" s="22"/>
      <c r="AL18569" s="22"/>
      <c r="AM18569" s="22"/>
      <c r="AN18569" s="22"/>
    </row>
    <row r="18570" spans="37:40">
      <c r="AK18570" s="22"/>
      <c r="AL18570" s="22"/>
      <c r="AM18570" s="22"/>
      <c r="AN18570" s="22"/>
    </row>
    <row r="18571" spans="37:40">
      <c r="AK18571" s="22"/>
      <c r="AL18571" s="22"/>
      <c r="AM18571" s="22"/>
      <c r="AN18571" s="22"/>
    </row>
    <row r="18572" spans="37:40">
      <c r="AK18572" s="22"/>
      <c r="AL18572" s="22"/>
      <c r="AM18572" s="22"/>
      <c r="AN18572" s="22"/>
    </row>
    <row r="18573" spans="37:40">
      <c r="AK18573" s="22"/>
      <c r="AL18573" s="22"/>
      <c r="AM18573" s="22"/>
      <c r="AN18573" s="22"/>
    </row>
    <row r="18574" spans="37:40">
      <c r="AK18574" s="22"/>
      <c r="AL18574" s="22"/>
      <c r="AM18574" s="22"/>
      <c r="AN18574" s="22"/>
    </row>
    <row r="18575" spans="37:40">
      <c r="AK18575" s="22"/>
      <c r="AL18575" s="22"/>
      <c r="AM18575" s="22"/>
      <c r="AN18575" s="22"/>
    </row>
    <row r="18576" spans="37:40">
      <c r="AK18576" s="22"/>
      <c r="AL18576" s="22"/>
      <c r="AM18576" s="22"/>
      <c r="AN18576" s="22"/>
    </row>
    <row r="18577" spans="37:40">
      <c r="AK18577" s="22"/>
      <c r="AL18577" s="22"/>
      <c r="AM18577" s="22"/>
      <c r="AN18577" s="22"/>
    </row>
    <row r="18578" spans="37:40">
      <c r="AK18578" s="22"/>
      <c r="AL18578" s="22"/>
      <c r="AM18578" s="22"/>
      <c r="AN18578" s="22"/>
    </row>
    <row r="18579" spans="37:40">
      <c r="AK18579" s="22"/>
      <c r="AL18579" s="22"/>
      <c r="AM18579" s="22"/>
      <c r="AN18579" s="22"/>
    </row>
    <row r="18580" spans="37:40">
      <c r="AK18580" s="22"/>
      <c r="AL18580" s="22"/>
      <c r="AM18580" s="22"/>
      <c r="AN18580" s="22"/>
    </row>
    <row r="18581" spans="37:40">
      <c r="AK18581" s="22"/>
      <c r="AL18581" s="22"/>
      <c r="AM18581" s="22"/>
      <c r="AN18581" s="22"/>
    </row>
    <row r="18582" spans="37:40">
      <c r="AK18582" s="22"/>
      <c r="AL18582" s="22"/>
      <c r="AM18582" s="22"/>
      <c r="AN18582" s="22"/>
    </row>
    <row r="18583" spans="37:40">
      <c r="AK18583" s="22"/>
      <c r="AL18583" s="22"/>
      <c r="AM18583" s="22"/>
      <c r="AN18583" s="22"/>
    </row>
    <row r="18584" spans="37:40">
      <c r="AK18584" s="22"/>
      <c r="AL18584" s="22"/>
      <c r="AM18584" s="22"/>
      <c r="AN18584" s="22"/>
    </row>
    <row r="18585" spans="37:40">
      <c r="AK18585" s="22"/>
      <c r="AL18585" s="22"/>
      <c r="AM18585" s="22"/>
      <c r="AN18585" s="22"/>
    </row>
    <row r="18586" spans="37:40">
      <c r="AK18586" s="22"/>
      <c r="AL18586" s="22"/>
      <c r="AM18586" s="22"/>
      <c r="AN18586" s="22"/>
    </row>
    <row r="18587" spans="37:40">
      <c r="AK18587" s="22"/>
      <c r="AL18587" s="22"/>
      <c r="AM18587" s="22"/>
      <c r="AN18587" s="22"/>
    </row>
    <row r="18588" spans="37:40">
      <c r="AK18588" s="22"/>
      <c r="AL18588" s="22"/>
      <c r="AM18588" s="22"/>
      <c r="AN18588" s="22"/>
    </row>
    <row r="18589" spans="37:40">
      <c r="AK18589" s="22"/>
      <c r="AL18589" s="22"/>
      <c r="AM18589" s="22"/>
      <c r="AN18589" s="22"/>
    </row>
    <row r="18590" spans="37:40">
      <c r="AK18590" s="22"/>
      <c r="AL18590" s="22"/>
      <c r="AM18590" s="22"/>
      <c r="AN18590" s="22"/>
    </row>
    <row r="18591" spans="37:40">
      <c r="AK18591" s="22"/>
      <c r="AL18591" s="22"/>
      <c r="AM18591" s="22"/>
      <c r="AN18591" s="22"/>
    </row>
    <row r="18592" spans="37:40">
      <c r="AK18592" s="22"/>
      <c r="AL18592" s="22"/>
      <c r="AM18592" s="22"/>
      <c r="AN18592" s="22"/>
    </row>
    <row r="18593" spans="37:40">
      <c r="AK18593" s="22"/>
      <c r="AL18593" s="22"/>
      <c r="AM18593" s="22"/>
      <c r="AN18593" s="22"/>
    </row>
    <row r="18594" spans="37:40">
      <c r="AK18594" s="22"/>
      <c r="AL18594" s="22"/>
      <c r="AM18594" s="22"/>
      <c r="AN18594" s="22"/>
    </row>
    <row r="18595" spans="37:40">
      <c r="AK18595" s="22"/>
      <c r="AL18595" s="22"/>
      <c r="AM18595" s="22"/>
      <c r="AN18595" s="22"/>
    </row>
    <row r="18596" spans="37:40">
      <c r="AK18596" s="22"/>
      <c r="AL18596" s="22"/>
      <c r="AM18596" s="22"/>
      <c r="AN18596" s="22"/>
    </row>
    <row r="18597" spans="37:40">
      <c r="AK18597" s="22"/>
      <c r="AL18597" s="22"/>
      <c r="AM18597" s="22"/>
      <c r="AN18597" s="22"/>
    </row>
    <row r="18598" spans="37:40">
      <c r="AK18598" s="22"/>
      <c r="AL18598" s="22"/>
      <c r="AM18598" s="22"/>
      <c r="AN18598" s="22"/>
    </row>
    <row r="18599" spans="37:40">
      <c r="AK18599" s="22"/>
      <c r="AL18599" s="22"/>
      <c r="AM18599" s="22"/>
      <c r="AN18599" s="22"/>
    </row>
    <row r="18600" spans="37:40">
      <c r="AK18600" s="22"/>
      <c r="AL18600" s="22"/>
      <c r="AM18600" s="22"/>
      <c r="AN18600" s="22"/>
    </row>
    <row r="18601" spans="37:40">
      <c r="AK18601" s="22"/>
      <c r="AL18601" s="22"/>
      <c r="AM18601" s="22"/>
      <c r="AN18601" s="22"/>
    </row>
    <row r="18602" spans="37:40">
      <c r="AK18602" s="22"/>
      <c r="AL18602" s="22"/>
      <c r="AM18602" s="22"/>
      <c r="AN18602" s="22"/>
    </row>
    <row r="18603" spans="37:40">
      <c r="AK18603" s="22"/>
      <c r="AL18603" s="22"/>
      <c r="AM18603" s="22"/>
      <c r="AN18603" s="22"/>
    </row>
    <row r="18604" spans="37:40">
      <c r="AK18604" s="22"/>
      <c r="AL18604" s="22"/>
      <c r="AM18604" s="22"/>
      <c r="AN18604" s="22"/>
    </row>
    <row r="18605" spans="37:40">
      <c r="AK18605" s="22"/>
      <c r="AL18605" s="22"/>
      <c r="AM18605" s="22"/>
      <c r="AN18605" s="22"/>
    </row>
    <row r="18606" spans="37:40">
      <c r="AK18606" s="22"/>
      <c r="AL18606" s="22"/>
      <c r="AM18606" s="22"/>
      <c r="AN18606" s="22"/>
    </row>
    <row r="18607" spans="37:40">
      <c r="AK18607" s="22"/>
      <c r="AL18607" s="22"/>
      <c r="AM18607" s="22"/>
      <c r="AN18607" s="22"/>
    </row>
    <row r="18608" spans="37:40">
      <c r="AK18608" s="22"/>
      <c r="AL18608" s="22"/>
      <c r="AM18608" s="22"/>
      <c r="AN18608" s="22"/>
    </row>
    <row r="18609" spans="37:40">
      <c r="AK18609" s="22"/>
      <c r="AL18609" s="22"/>
      <c r="AM18609" s="22"/>
      <c r="AN18609" s="22"/>
    </row>
    <row r="18610" spans="37:40">
      <c r="AK18610" s="22"/>
      <c r="AL18610" s="22"/>
      <c r="AM18610" s="22"/>
      <c r="AN18610" s="22"/>
    </row>
    <row r="18611" spans="37:40">
      <c r="AK18611" s="22"/>
      <c r="AL18611" s="22"/>
      <c r="AM18611" s="22"/>
      <c r="AN18611" s="22"/>
    </row>
    <row r="18612" spans="37:40">
      <c r="AK18612" s="22"/>
      <c r="AL18612" s="22"/>
      <c r="AM18612" s="22"/>
      <c r="AN18612" s="22"/>
    </row>
    <row r="18613" spans="37:40">
      <c r="AK18613" s="22"/>
      <c r="AL18613" s="22"/>
      <c r="AM18613" s="22"/>
      <c r="AN18613" s="22"/>
    </row>
    <row r="18614" spans="37:40">
      <c r="AK18614" s="22"/>
      <c r="AL18614" s="22"/>
      <c r="AM18614" s="22"/>
      <c r="AN18614" s="22"/>
    </row>
    <row r="18615" spans="37:40">
      <c r="AK18615" s="22"/>
      <c r="AL18615" s="22"/>
      <c r="AM18615" s="22"/>
      <c r="AN18615" s="22"/>
    </row>
    <row r="18616" spans="37:40">
      <c r="AK18616" s="22"/>
      <c r="AL18616" s="22"/>
      <c r="AM18616" s="22"/>
      <c r="AN18616" s="22"/>
    </row>
    <row r="18617" spans="37:40">
      <c r="AK18617" s="22"/>
      <c r="AL18617" s="22"/>
      <c r="AM18617" s="22"/>
      <c r="AN18617" s="22"/>
    </row>
    <row r="18618" spans="37:40">
      <c r="AK18618" s="22"/>
      <c r="AL18618" s="22"/>
      <c r="AM18618" s="22"/>
      <c r="AN18618" s="22"/>
    </row>
    <row r="18619" spans="37:40">
      <c r="AK18619" s="22"/>
      <c r="AL18619" s="22"/>
      <c r="AM18619" s="22"/>
      <c r="AN18619" s="22"/>
    </row>
    <row r="18620" spans="37:40">
      <c r="AK18620" s="22"/>
      <c r="AL18620" s="22"/>
      <c r="AM18620" s="22"/>
      <c r="AN18620" s="22"/>
    </row>
    <row r="18621" spans="37:40">
      <c r="AK18621" s="22"/>
      <c r="AL18621" s="22"/>
      <c r="AM18621" s="22"/>
      <c r="AN18621" s="22"/>
    </row>
    <row r="18622" spans="37:40">
      <c r="AK18622" s="22"/>
      <c r="AL18622" s="22"/>
      <c r="AM18622" s="22"/>
      <c r="AN18622" s="22"/>
    </row>
    <row r="18623" spans="37:40">
      <c r="AK18623" s="22"/>
      <c r="AL18623" s="22"/>
      <c r="AM18623" s="22"/>
      <c r="AN18623" s="22"/>
    </row>
    <row r="18624" spans="37:40">
      <c r="AK18624" s="22"/>
      <c r="AL18624" s="22"/>
      <c r="AM18624" s="22"/>
      <c r="AN18624" s="22"/>
    </row>
    <row r="18625" spans="37:40">
      <c r="AK18625" s="22"/>
      <c r="AL18625" s="22"/>
      <c r="AM18625" s="22"/>
      <c r="AN18625" s="22"/>
    </row>
    <row r="18626" spans="37:40">
      <c r="AK18626" s="22"/>
      <c r="AL18626" s="22"/>
      <c r="AM18626" s="22"/>
      <c r="AN18626" s="22"/>
    </row>
    <row r="18627" spans="37:40">
      <c r="AK18627" s="22"/>
      <c r="AL18627" s="22"/>
      <c r="AM18627" s="22"/>
      <c r="AN18627" s="22"/>
    </row>
    <row r="18628" spans="37:40">
      <c r="AK18628" s="22"/>
      <c r="AL18628" s="22"/>
      <c r="AM18628" s="22"/>
      <c r="AN18628" s="22"/>
    </row>
    <row r="18629" spans="37:40">
      <c r="AK18629" s="22"/>
      <c r="AL18629" s="22"/>
      <c r="AM18629" s="22"/>
      <c r="AN18629" s="22"/>
    </row>
    <row r="18630" spans="37:40">
      <c r="AK18630" s="22"/>
      <c r="AL18630" s="22"/>
      <c r="AM18630" s="22"/>
      <c r="AN18630" s="22"/>
    </row>
    <row r="18631" spans="37:40">
      <c r="AK18631" s="22"/>
      <c r="AL18631" s="22"/>
      <c r="AM18631" s="22"/>
      <c r="AN18631" s="22"/>
    </row>
    <row r="18632" spans="37:40">
      <c r="AK18632" s="22"/>
      <c r="AL18632" s="22"/>
      <c r="AM18632" s="22"/>
      <c r="AN18632" s="22"/>
    </row>
    <row r="18633" spans="37:40">
      <c r="AK18633" s="22"/>
      <c r="AL18633" s="22"/>
      <c r="AM18633" s="22"/>
      <c r="AN18633" s="22"/>
    </row>
    <row r="18634" spans="37:40">
      <c r="AK18634" s="22"/>
      <c r="AL18634" s="22"/>
      <c r="AM18634" s="22"/>
      <c r="AN18634" s="22"/>
    </row>
    <row r="18635" spans="37:40">
      <c r="AK18635" s="22"/>
      <c r="AL18635" s="22"/>
      <c r="AM18635" s="22"/>
      <c r="AN18635" s="22"/>
    </row>
    <row r="18636" spans="37:40">
      <c r="AK18636" s="22"/>
      <c r="AL18636" s="22"/>
      <c r="AM18636" s="22"/>
      <c r="AN18636" s="22"/>
    </row>
    <row r="18637" spans="37:40">
      <c r="AK18637" s="22"/>
      <c r="AL18637" s="22"/>
      <c r="AM18637" s="22"/>
      <c r="AN18637" s="22"/>
    </row>
    <row r="18638" spans="37:40">
      <c r="AK18638" s="22"/>
      <c r="AL18638" s="22"/>
      <c r="AM18638" s="22"/>
      <c r="AN18638" s="22"/>
    </row>
    <row r="18639" spans="37:40">
      <c r="AK18639" s="22"/>
      <c r="AL18639" s="22"/>
      <c r="AM18639" s="22"/>
      <c r="AN18639" s="22"/>
    </row>
    <row r="18640" spans="37:40">
      <c r="AK18640" s="22"/>
      <c r="AL18640" s="22"/>
      <c r="AM18640" s="22"/>
      <c r="AN18640" s="22"/>
    </row>
    <row r="18641" spans="37:40">
      <c r="AK18641" s="22"/>
      <c r="AL18641" s="22"/>
      <c r="AM18641" s="22"/>
      <c r="AN18641" s="22"/>
    </row>
    <row r="18642" spans="37:40">
      <c r="AK18642" s="22"/>
      <c r="AL18642" s="22"/>
      <c r="AM18642" s="22"/>
      <c r="AN18642" s="22"/>
    </row>
    <row r="18643" spans="37:40">
      <c r="AK18643" s="22"/>
      <c r="AL18643" s="22"/>
      <c r="AM18643" s="22"/>
      <c r="AN18643" s="22"/>
    </row>
    <row r="18644" spans="37:40">
      <c r="AK18644" s="22"/>
      <c r="AL18644" s="22"/>
      <c r="AM18644" s="22"/>
      <c r="AN18644" s="22"/>
    </row>
    <row r="18645" spans="37:40">
      <c r="AK18645" s="22"/>
      <c r="AL18645" s="22"/>
      <c r="AM18645" s="22"/>
      <c r="AN18645" s="22"/>
    </row>
    <row r="18646" spans="37:40">
      <c r="AK18646" s="22"/>
      <c r="AL18646" s="22"/>
      <c r="AM18646" s="22"/>
      <c r="AN18646" s="22"/>
    </row>
    <row r="18647" spans="37:40">
      <c r="AK18647" s="22"/>
      <c r="AL18647" s="22"/>
      <c r="AM18647" s="22"/>
      <c r="AN18647" s="22"/>
    </row>
    <row r="18648" spans="37:40">
      <c r="AK18648" s="22"/>
      <c r="AL18648" s="22"/>
      <c r="AM18648" s="22"/>
      <c r="AN18648" s="22"/>
    </row>
    <row r="18649" spans="37:40">
      <c r="AK18649" s="22"/>
      <c r="AL18649" s="22"/>
      <c r="AM18649" s="22"/>
      <c r="AN18649" s="22"/>
    </row>
    <row r="18650" spans="37:40">
      <c r="AK18650" s="22"/>
      <c r="AL18650" s="22"/>
      <c r="AM18650" s="22"/>
      <c r="AN18650" s="22"/>
    </row>
    <row r="18651" spans="37:40">
      <c r="AK18651" s="22"/>
      <c r="AL18651" s="22"/>
      <c r="AM18651" s="22"/>
      <c r="AN18651" s="22"/>
    </row>
    <row r="18652" spans="37:40">
      <c r="AK18652" s="22"/>
      <c r="AL18652" s="22"/>
      <c r="AM18652" s="22"/>
      <c r="AN18652" s="22"/>
    </row>
    <row r="18653" spans="37:40">
      <c r="AK18653" s="22"/>
      <c r="AL18653" s="22"/>
      <c r="AM18653" s="22"/>
      <c r="AN18653" s="22"/>
    </row>
    <row r="18654" spans="37:40">
      <c r="AK18654" s="22"/>
      <c r="AL18654" s="22"/>
      <c r="AM18654" s="22"/>
      <c r="AN18654" s="22"/>
    </row>
    <row r="18655" spans="37:40">
      <c r="AK18655" s="22"/>
      <c r="AL18655" s="22"/>
      <c r="AM18655" s="22"/>
      <c r="AN18655" s="22"/>
    </row>
    <row r="18656" spans="37:40">
      <c r="AK18656" s="22"/>
      <c r="AL18656" s="22"/>
      <c r="AM18656" s="22"/>
      <c r="AN18656" s="22"/>
    </row>
    <row r="18657" spans="37:40">
      <c r="AK18657" s="22"/>
      <c r="AL18657" s="22"/>
      <c r="AM18657" s="22"/>
      <c r="AN18657" s="22"/>
    </row>
    <row r="18658" spans="37:40">
      <c r="AK18658" s="22"/>
      <c r="AL18658" s="22"/>
      <c r="AM18658" s="22"/>
      <c r="AN18658" s="22"/>
    </row>
    <row r="18659" spans="37:40">
      <c r="AK18659" s="22"/>
      <c r="AL18659" s="22"/>
      <c r="AM18659" s="22"/>
      <c r="AN18659" s="22"/>
    </row>
    <row r="18660" spans="37:40">
      <c r="AK18660" s="22"/>
      <c r="AL18660" s="22"/>
      <c r="AM18660" s="22"/>
      <c r="AN18660" s="22"/>
    </row>
    <row r="18661" spans="37:40">
      <c r="AK18661" s="22"/>
      <c r="AL18661" s="22"/>
      <c r="AM18661" s="22"/>
      <c r="AN18661" s="22"/>
    </row>
    <row r="18662" spans="37:40">
      <c r="AK18662" s="22"/>
      <c r="AL18662" s="22"/>
      <c r="AM18662" s="22"/>
      <c r="AN18662" s="22"/>
    </row>
    <row r="18663" spans="37:40">
      <c r="AK18663" s="22"/>
      <c r="AL18663" s="22"/>
      <c r="AM18663" s="22"/>
      <c r="AN18663" s="22"/>
    </row>
    <row r="18664" spans="37:40">
      <c r="AK18664" s="22"/>
      <c r="AL18664" s="22"/>
      <c r="AM18664" s="22"/>
      <c r="AN18664" s="22"/>
    </row>
    <row r="18665" spans="37:40">
      <c r="AK18665" s="22"/>
      <c r="AL18665" s="22"/>
      <c r="AM18665" s="22"/>
      <c r="AN18665" s="22"/>
    </row>
    <row r="18666" spans="37:40">
      <c r="AK18666" s="22"/>
      <c r="AL18666" s="22"/>
      <c r="AM18666" s="22"/>
      <c r="AN18666" s="22"/>
    </row>
    <row r="18667" spans="37:40">
      <c r="AK18667" s="22"/>
      <c r="AL18667" s="22"/>
      <c r="AM18667" s="22"/>
      <c r="AN18667" s="22"/>
    </row>
    <row r="18668" spans="37:40">
      <c r="AK18668" s="22"/>
      <c r="AL18668" s="22"/>
      <c r="AM18668" s="22"/>
      <c r="AN18668" s="22"/>
    </row>
    <row r="18669" spans="37:40">
      <c r="AK18669" s="22"/>
      <c r="AL18669" s="22"/>
      <c r="AM18669" s="22"/>
      <c r="AN18669" s="22"/>
    </row>
    <row r="18670" spans="37:40">
      <c r="AK18670" s="22"/>
      <c r="AL18670" s="22"/>
      <c r="AM18670" s="22"/>
      <c r="AN18670" s="22"/>
    </row>
    <row r="18671" spans="37:40">
      <c r="AK18671" s="22"/>
      <c r="AL18671" s="22"/>
      <c r="AM18671" s="22"/>
      <c r="AN18671" s="22"/>
    </row>
    <row r="18672" spans="37:40">
      <c r="AK18672" s="22"/>
      <c r="AL18672" s="22"/>
      <c r="AM18672" s="22"/>
      <c r="AN18672" s="22"/>
    </row>
    <row r="18673" spans="37:40">
      <c r="AK18673" s="22"/>
      <c r="AL18673" s="22"/>
      <c r="AM18673" s="22"/>
      <c r="AN18673" s="22"/>
    </row>
    <row r="18674" spans="37:40">
      <c r="AK18674" s="22"/>
      <c r="AL18674" s="22"/>
      <c r="AM18674" s="22"/>
      <c r="AN18674" s="22"/>
    </row>
    <row r="18675" spans="37:40">
      <c r="AK18675" s="22"/>
      <c r="AL18675" s="22"/>
      <c r="AM18675" s="22"/>
      <c r="AN18675" s="22"/>
    </row>
    <row r="18676" spans="37:40">
      <c r="AK18676" s="22"/>
      <c r="AL18676" s="22"/>
      <c r="AM18676" s="22"/>
      <c r="AN18676" s="22"/>
    </row>
    <row r="18677" spans="37:40">
      <c r="AK18677" s="22"/>
      <c r="AL18677" s="22"/>
      <c r="AM18677" s="22"/>
      <c r="AN18677" s="22"/>
    </row>
    <row r="18678" spans="37:40">
      <c r="AK18678" s="22"/>
      <c r="AL18678" s="22"/>
      <c r="AM18678" s="22"/>
      <c r="AN18678" s="22"/>
    </row>
    <row r="18679" spans="37:40">
      <c r="AK18679" s="22"/>
      <c r="AL18679" s="22"/>
      <c r="AM18679" s="22"/>
      <c r="AN18679" s="22"/>
    </row>
    <row r="18680" spans="37:40">
      <c r="AK18680" s="22"/>
      <c r="AL18680" s="22"/>
      <c r="AM18680" s="22"/>
      <c r="AN18680" s="22"/>
    </row>
    <row r="18681" spans="37:40">
      <c r="AK18681" s="22"/>
      <c r="AL18681" s="22"/>
      <c r="AM18681" s="22"/>
      <c r="AN18681" s="22"/>
    </row>
    <row r="18682" spans="37:40">
      <c r="AK18682" s="22"/>
      <c r="AL18682" s="22"/>
      <c r="AM18682" s="22"/>
      <c r="AN18682" s="22"/>
    </row>
    <row r="18683" spans="37:40">
      <c r="AK18683" s="22"/>
      <c r="AL18683" s="22"/>
      <c r="AM18683" s="22"/>
      <c r="AN18683" s="22"/>
    </row>
    <row r="18684" spans="37:40">
      <c r="AK18684" s="22"/>
      <c r="AL18684" s="22"/>
      <c r="AM18684" s="22"/>
      <c r="AN18684" s="22"/>
    </row>
    <row r="18685" spans="37:40">
      <c r="AK18685" s="22"/>
      <c r="AL18685" s="22"/>
      <c r="AM18685" s="22"/>
      <c r="AN18685" s="22"/>
    </row>
    <row r="18686" spans="37:40">
      <c r="AK18686" s="22"/>
      <c r="AL18686" s="22"/>
      <c r="AM18686" s="22"/>
      <c r="AN18686" s="22"/>
    </row>
    <row r="18687" spans="37:40">
      <c r="AK18687" s="22"/>
      <c r="AL18687" s="22"/>
      <c r="AM18687" s="22"/>
      <c r="AN18687" s="22"/>
    </row>
    <row r="18688" spans="37:40">
      <c r="AK18688" s="22"/>
      <c r="AL18688" s="22"/>
      <c r="AM18688" s="22"/>
      <c r="AN18688" s="22"/>
    </row>
    <row r="18689" spans="37:40">
      <c r="AK18689" s="22"/>
      <c r="AL18689" s="22"/>
      <c r="AM18689" s="22"/>
      <c r="AN18689" s="22"/>
    </row>
    <row r="18690" spans="37:40">
      <c r="AK18690" s="22"/>
      <c r="AL18690" s="22"/>
      <c r="AM18690" s="22"/>
      <c r="AN18690" s="22"/>
    </row>
    <row r="18691" spans="37:40">
      <c r="AK18691" s="22"/>
      <c r="AL18691" s="22"/>
      <c r="AM18691" s="22"/>
      <c r="AN18691" s="22"/>
    </row>
    <row r="18692" spans="37:40">
      <c r="AK18692" s="22"/>
      <c r="AL18692" s="22"/>
      <c r="AM18692" s="22"/>
      <c r="AN18692" s="22"/>
    </row>
    <row r="18693" spans="37:40">
      <c r="AK18693" s="22"/>
      <c r="AL18693" s="22"/>
      <c r="AM18693" s="22"/>
      <c r="AN18693" s="22"/>
    </row>
    <row r="18694" spans="37:40">
      <c r="AK18694" s="22"/>
      <c r="AL18694" s="22"/>
      <c r="AM18694" s="22"/>
      <c r="AN18694" s="22"/>
    </row>
    <row r="18695" spans="37:40">
      <c r="AK18695" s="22"/>
      <c r="AL18695" s="22"/>
      <c r="AM18695" s="22"/>
      <c r="AN18695" s="22"/>
    </row>
    <row r="18696" spans="37:40">
      <c r="AK18696" s="22"/>
      <c r="AL18696" s="22"/>
      <c r="AM18696" s="22"/>
      <c r="AN18696" s="22"/>
    </row>
    <row r="18697" spans="37:40">
      <c r="AK18697" s="22"/>
      <c r="AL18697" s="22"/>
      <c r="AM18697" s="22"/>
      <c r="AN18697" s="22"/>
    </row>
    <row r="18698" spans="37:40">
      <c r="AK18698" s="22"/>
      <c r="AL18698" s="22"/>
      <c r="AM18698" s="22"/>
      <c r="AN18698" s="22"/>
    </row>
    <row r="18699" spans="37:40">
      <c r="AK18699" s="22"/>
      <c r="AL18699" s="22"/>
      <c r="AM18699" s="22"/>
      <c r="AN18699" s="22"/>
    </row>
    <row r="18700" spans="37:40">
      <c r="AK18700" s="22"/>
      <c r="AL18700" s="22"/>
      <c r="AM18700" s="22"/>
      <c r="AN18700" s="22"/>
    </row>
    <row r="18701" spans="37:40">
      <c r="AK18701" s="22"/>
      <c r="AL18701" s="22"/>
      <c r="AM18701" s="22"/>
      <c r="AN18701" s="22"/>
    </row>
    <row r="18702" spans="37:40">
      <c r="AK18702" s="22"/>
      <c r="AL18702" s="22"/>
      <c r="AM18702" s="22"/>
      <c r="AN18702" s="22"/>
    </row>
    <row r="18703" spans="37:40">
      <c r="AK18703" s="22"/>
      <c r="AL18703" s="22"/>
      <c r="AM18703" s="22"/>
      <c r="AN18703" s="22"/>
    </row>
    <row r="18704" spans="37:40">
      <c r="AK18704" s="22"/>
      <c r="AL18704" s="22"/>
      <c r="AM18704" s="22"/>
      <c r="AN18704" s="22"/>
    </row>
    <row r="18705" spans="37:40">
      <c r="AK18705" s="22"/>
      <c r="AL18705" s="22"/>
      <c r="AM18705" s="22"/>
      <c r="AN18705" s="22"/>
    </row>
    <row r="18706" spans="37:40">
      <c r="AK18706" s="22"/>
      <c r="AL18706" s="22"/>
      <c r="AM18706" s="22"/>
      <c r="AN18706" s="22"/>
    </row>
    <row r="18707" spans="37:40">
      <c r="AK18707" s="22"/>
      <c r="AL18707" s="22"/>
      <c r="AM18707" s="22"/>
      <c r="AN18707" s="22"/>
    </row>
    <row r="18708" spans="37:40">
      <c r="AK18708" s="22"/>
      <c r="AL18708" s="22"/>
      <c r="AM18708" s="22"/>
      <c r="AN18708" s="22"/>
    </row>
    <row r="18709" spans="37:40">
      <c r="AK18709" s="22"/>
      <c r="AL18709" s="22"/>
      <c r="AM18709" s="22"/>
      <c r="AN18709" s="22"/>
    </row>
    <row r="18710" spans="37:40">
      <c r="AK18710" s="22"/>
      <c r="AL18710" s="22"/>
      <c r="AM18710" s="22"/>
      <c r="AN18710" s="22"/>
    </row>
    <row r="18711" spans="37:40">
      <c r="AK18711" s="22"/>
      <c r="AL18711" s="22"/>
      <c r="AM18711" s="22"/>
      <c r="AN18711" s="22"/>
    </row>
    <row r="18712" spans="37:40">
      <c r="AK18712" s="22"/>
      <c r="AL18712" s="22"/>
      <c r="AM18712" s="22"/>
      <c r="AN18712" s="22"/>
    </row>
    <row r="18713" spans="37:40">
      <c r="AK18713" s="22"/>
      <c r="AL18713" s="22"/>
      <c r="AM18713" s="22"/>
      <c r="AN18713" s="22"/>
    </row>
    <row r="18714" spans="37:40">
      <c r="AK18714" s="22"/>
      <c r="AL18714" s="22"/>
      <c r="AM18714" s="22"/>
      <c r="AN18714" s="22"/>
    </row>
    <row r="18715" spans="37:40">
      <c r="AK18715" s="22"/>
      <c r="AL18715" s="22"/>
      <c r="AM18715" s="22"/>
      <c r="AN18715" s="22"/>
    </row>
    <row r="18716" spans="37:40">
      <c r="AK18716" s="22"/>
      <c r="AL18716" s="22"/>
      <c r="AM18716" s="22"/>
      <c r="AN18716" s="22"/>
    </row>
    <row r="18717" spans="37:40">
      <c r="AK18717" s="22"/>
      <c r="AL18717" s="22"/>
      <c r="AM18717" s="22"/>
      <c r="AN18717" s="22"/>
    </row>
    <row r="18718" spans="37:40">
      <c r="AK18718" s="22"/>
      <c r="AL18718" s="22"/>
      <c r="AM18718" s="22"/>
      <c r="AN18718" s="22"/>
    </row>
    <row r="18719" spans="37:40">
      <c r="AK18719" s="22"/>
      <c r="AL18719" s="22"/>
      <c r="AM18719" s="22"/>
      <c r="AN18719" s="22"/>
    </row>
    <row r="18720" spans="37:40">
      <c r="AK18720" s="22"/>
      <c r="AL18720" s="22"/>
      <c r="AM18720" s="22"/>
      <c r="AN18720" s="22"/>
    </row>
    <row r="18721" spans="37:40">
      <c r="AK18721" s="22"/>
      <c r="AL18721" s="22"/>
      <c r="AM18721" s="22"/>
      <c r="AN18721" s="22"/>
    </row>
    <row r="18722" spans="37:40">
      <c r="AK18722" s="22"/>
      <c r="AL18722" s="22"/>
      <c r="AM18722" s="22"/>
      <c r="AN18722" s="22"/>
    </row>
    <row r="18723" spans="37:40">
      <c r="AK18723" s="22"/>
      <c r="AL18723" s="22"/>
      <c r="AM18723" s="22"/>
      <c r="AN18723" s="22"/>
    </row>
    <row r="18724" spans="37:40">
      <c r="AK18724" s="22"/>
      <c r="AL18724" s="22"/>
      <c r="AM18724" s="22"/>
      <c r="AN18724" s="22"/>
    </row>
    <row r="18725" spans="37:40">
      <c r="AK18725" s="22"/>
      <c r="AL18725" s="22"/>
      <c r="AM18725" s="22"/>
      <c r="AN18725" s="22"/>
    </row>
    <row r="18726" spans="37:40">
      <c r="AK18726" s="22"/>
      <c r="AL18726" s="22"/>
      <c r="AM18726" s="22"/>
      <c r="AN18726" s="22"/>
    </row>
    <row r="18727" spans="37:40">
      <c r="AK18727" s="22"/>
      <c r="AL18727" s="22"/>
      <c r="AM18727" s="22"/>
      <c r="AN18727" s="22"/>
    </row>
    <row r="18728" spans="37:40">
      <c r="AK18728" s="22"/>
      <c r="AL18728" s="22"/>
      <c r="AM18728" s="22"/>
      <c r="AN18728" s="22"/>
    </row>
    <row r="18729" spans="37:40">
      <c r="AK18729" s="22"/>
      <c r="AL18729" s="22"/>
      <c r="AM18729" s="22"/>
      <c r="AN18729" s="22"/>
    </row>
    <row r="18730" spans="37:40">
      <c r="AK18730" s="22"/>
      <c r="AL18730" s="22"/>
      <c r="AM18730" s="22"/>
      <c r="AN18730" s="22"/>
    </row>
    <row r="18731" spans="37:40">
      <c r="AK18731" s="22"/>
      <c r="AL18731" s="22"/>
      <c r="AM18731" s="22"/>
      <c r="AN18731" s="22"/>
    </row>
    <row r="18732" spans="37:40">
      <c r="AK18732" s="22"/>
      <c r="AL18732" s="22"/>
      <c r="AM18732" s="22"/>
      <c r="AN18732" s="22"/>
    </row>
    <row r="18733" spans="37:40">
      <c r="AK18733" s="22"/>
      <c r="AL18733" s="22"/>
      <c r="AM18733" s="22"/>
      <c r="AN18733" s="22"/>
    </row>
    <row r="18734" spans="37:40">
      <c r="AK18734" s="22"/>
      <c r="AL18734" s="22"/>
      <c r="AM18734" s="22"/>
      <c r="AN18734" s="22"/>
    </row>
    <row r="18735" spans="37:40">
      <c r="AK18735" s="22"/>
      <c r="AL18735" s="22"/>
      <c r="AM18735" s="22"/>
      <c r="AN18735" s="22"/>
    </row>
    <row r="18736" spans="37:40">
      <c r="AK18736" s="22"/>
      <c r="AL18736" s="22"/>
      <c r="AM18736" s="22"/>
      <c r="AN18736" s="22"/>
    </row>
    <row r="18737" spans="37:40">
      <c r="AK18737" s="22"/>
      <c r="AL18737" s="22"/>
      <c r="AM18737" s="22"/>
      <c r="AN18737" s="22"/>
    </row>
    <row r="18738" spans="37:40">
      <c r="AK18738" s="22"/>
      <c r="AL18738" s="22"/>
      <c r="AM18738" s="22"/>
      <c r="AN18738" s="22"/>
    </row>
    <row r="18739" spans="37:40">
      <c r="AK18739" s="22"/>
      <c r="AL18739" s="22"/>
      <c r="AM18739" s="22"/>
      <c r="AN18739" s="22"/>
    </row>
    <row r="18740" spans="37:40">
      <c r="AK18740" s="22"/>
      <c r="AL18740" s="22"/>
      <c r="AM18740" s="22"/>
      <c r="AN18740" s="22"/>
    </row>
    <row r="18741" spans="37:40">
      <c r="AK18741" s="22"/>
      <c r="AL18741" s="22"/>
      <c r="AM18741" s="22"/>
      <c r="AN18741" s="22"/>
    </row>
    <row r="18742" spans="37:40">
      <c r="AK18742" s="22"/>
      <c r="AL18742" s="22"/>
      <c r="AM18742" s="22"/>
      <c r="AN18742" s="22"/>
    </row>
    <row r="18743" spans="37:40">
      <c r="AK18743" s="22"/>
      <c r="AL18743" s="22"/>
      <c r="AM18743" s="22"/>
      <c r="AN18743" s="22"/>
    </row>
    <row r="18744" spans="37:40">
      <c r="AK18744" s="22"/>
      <c r="AL18744" s="22"/>
      <c r="AM18744" s="22"/>
      <c r="AN18744" s="22"/>
    </row>
    <row r="18745" spans="37:40">
      <c r="AK18745" s="22"/>
      <c r="AL18745" s="22"/>
      <c r="AM18745" s="22"/>
      <c r="AN18745" s="22"/>
    </row>
    <row r="18746" spans="37:40">
      <c r="AK18746" s="22"/>
      <c r="AL18746" s="22"/>
      <c r="AM18746" s="22"/>
      <c r="AN18746" s="22"/>
    </row>
    <row r="18747" spans="37:40">
      <c r="AK18747" s="22"/>
      <c r="AL18747" s="22"/>
      <c r="AM18747" s="22"/>
      <c r="AN18747" s="22"/>
    </row>
    <row r="18748" spans="37:40">
      <c r="AK18748" s="22"/>
      <c r="AL18748" s="22"/>
      <c r="AM18748" s="22"/>
      <c r="AN18748" s="22"/>
    </row>
    <row r="18749" spans="37:40">
      <c r="AK18749" s="22"/>
      <c r="AL18749" s="22"/>
      <c r="AM18749" s="22"/>
      <c r="AN18749" s="22"/>
    </row>
    <row r="18750" spans="37:40">
      <c r="AK18750" s="22"/>
      <c r="AL18750" s="22"/>
      <c r="AM18750" s="22"/>
      <c r="AN18750" s="22"/>
    </row>
    <row r="18751" spans="37:40">
      <c r="AK18751" s="22"/>
      <c r="AL18751" s="22"/>
      <c r="AM18751" s="22"/>
      <c r="AN18751" s="22"/>
    </row>
    <row r="18752" spans="37:40">
      <c r="AK18752" s="22"/>
      <c r="AL18752" s="22"/>
      <c r="AM18752" s="22"/>
      <c r="AN18752" s="22"/>
    </row>
    <row r="18753" spans="37:40">
      <c r="AK18753" s="22"/>
      <c r="AL18753" s="22"/>
      <c r="AM18753" s="22"/>
      <c r="AN18753" s="22"/>
    </row>
    <row r="18754" spans="37:40">
      <c r="AK18754" s="22"/>
      <c r="AL18754" s="22"/>
      <c r="AM18754" s="22"/>
      <c r="AN18754" s="22"/>
    </row>
    <row r="18755" spans="37:40">
      <c r="AK18755" s="22"/>
      <c r="AL18755" s="22"/>
      <c r="AM18755" s="22"/>
      <c r="AN18755" s="22"/>
    </row>
    <row r="18756" spans="37:40">
      <c r="AK18756" s="22"/>
      <c r="AL18756" s="22"/>
      <c r="AM18756" s="22"/>
      <c r="AN18756" s="22"/>
    </row>
    <row r="18757" spans="37:40">
      <c r="AK18757" s="22"/>
      <c r="AL18757" s="22"/>
      <c r="AM18757" s="22"/>
      <c r="AN18757" s="22"/>
    </row>
    <row r="18758" spans="37:40">
      <c r="AK18758" s="22"/>
      <c r="AL18758" s="22"/>
      <c r="AM18758" s="22"/>
      <c r="AN18758" s="22"/>
    </row>
    <row r="18759" spans="37:40">
      <c r="AK18759" s="22"/>
      <c r="AL18759" s="22"/>
      <c r="AM18759" s="22"/>
      <c r="AN18759" s="22"/>
    </row>
    <row r="18760" spans="37:40">
      <c r="AK18760" s="22"/>
      <c r="AL18760" s="22"/>
      <c r="AM18760" s="22"/>
      <c r="AN18760" s="22"/>
    </row>
    <row r="18761" spans="37:40">
      <c r="AK18761" s="22"/>
      <c r="AL18761" s="22"/>
      <c r="AM18761" s="22"/>
      <c r="AN18761" s="22"/>
    </row>
    <row r="18762" spans="37:40">
      <c r="AK18762" s="22"/>
      <c r="AL18762" s="22"/>
      <c r="AM18762" s="22"/>
      <c r="AN18762" s="22"/>
    </row>
    <row r="18763" spans="37:40">
      <c r="AK18763" s="22"/>
      <c r="AL18763" s="22"/>
      <c r="AM18763" s="22"/>
      <c r="AN18763" s="22"/>
    </row>
    <row r="18764" spans="37:40">
      <c r="AK18764" s="22"/>
      <c r="AL18764" s="22"/>
      <c r="AM18764" s="22"/>
      <c r="AN18764" s="22"/>
    </row>
    <row r="18765" spans="37:40">
      <c r="AK18765" s="22"/>
      <c r="AL18765" s="22"/>
      <c r="AM18765" s="22"/>
      <c r="AN18765" s="22"/>
    </row>
    <row r="18766" spans="37:40">
      <c r="AK18766" s="22"/>
      <c r="AL18766" s="22"/>
      <c r="AM18766" s="22"/>
      <c r="AN18766" s="22"/>
    </row>
    <row r="18767" spans="37:40">
      <c r="AK18767" s="22"/>
      <c r="AL18767" s="22"/>
      <c r="AM18767" s="22"/>
      <c r="AN18767" s="22"/>
    </row>
    <row r="18768" spans="37:40">
      <c r="AK18768" s="22"/>
      <c r="AL18768" s="22"/>
      <c r="AM18768" s="22"/>
      <c r="AN18768" s="22"/>
    </row>
    <row r="18769" spans="37:40">
      <c r="AK18769" s="22"/>
      <c r="AL18769" s="22"/>
      <c r="AM18769" s="22"/>
      <c r="AN18769" s="22"/>
    </row>
    <row r="18770" spans="37:40">
      <c r="AK18770" s="22"/>
      <c r="AL18770" s="22"/>
      <c r="AM18770" s="22"/>
      <c r="AN18770" s="22"/>
    </row>
    <row r="18771" spans="37:40">
      <c r="AK18771" s="22"/>
      <c r="AL18771" s="22"/>
      <c r="AM18771" s="22"/>
      <c r="AN18771" s="22"/>
    </row>
    <row r="18772" spans="37:40">
      <c r="AK18772" s="22"/>
      <c r="AL18772" s="22"/>
      <c r="AM18772" s="22"/>
      <c r="AN18772" s="22"/>
    </row>
    <row r="18773" spans="37:40">
      <c r="AK18773" s="22"/>
      <c r="AL18773" s="22"/>
      <c r="AM18773" s="22"/>
      <c r="AN18773" s="22"/>
    </row>
    <row r="18774" spans="37:40">
      <c r="AK18774" s="22"/>
      <c r="AL18774" s="22"/>
      <c r="AM18774" s="22"/>
      <c r="AN18774" s="22"/>
    </row>
    <row r="18775" spans="37:40">
      <c r="AK18775" s="22"/>
      <c r="AL18775" s="22"/>
      <c r="AM18775" s="22"/>
      <c r="AN18775" s="22"/>
    </row>
    <row r="18776" spans="37:40">
      <c r="AK18776" s="22"/>
      <c r="AL18776" s="22"/>
      <c r="AM18776" s="22"/>
      <c r="AN18776" s="22"/>
    </row>
    <row r="18777" spans="37:40">
      <c r="AK18777" s="22"/>
      <c r="AL18777" s="22"/>
      <c r="AM18777" s="22"/>
      <c r="AN18777" s="22"/>
    </row>
    <row r="18778" spans="37:40">
      <c r="AK18778" s="22"/>
      <c r="AL18778" s="22"/>
      <c r="AM18778" s="22"/>
      <c r="AN18778" s="22"/>
    </row>
    <row r="18779" spans="37:40">
      <c r="AK18779" s="22"/>
      <c r="AL18779" s="22"/>
      <c r="AM18779" s="22"/>
      <c r="AN18779" s="22"/>
    </row>
    <row r="18780" spans="37:40">
      <c r="AK18780" s="22"/>
      <c r="AL18780" s="22"/>
      <c r="AM18780" s="22"/>
      <c r="AN18780" s="22"/>
    </row>
    <row r="18781" spans="37:40">
      <c r="AK18781" s="22"/>
      <c r="AL18781" s="22"/>
      <c r="AM18781" s="22"/>
      <c r="AN18781" s="22"/>
    </row>
    <row r="18782" spans="37:40">
      <c r="AK18782" s="22"/>
      <c r="AL18782" s="22"/>
      <c r="AM18782" s="22"/>
      <c r="AN18782" s="22"/>
    </row>
    <row r="18783" spans="37:40">
      <c r="AK18783" s="22"/>
      <c r="AL18783" s="22"/>
      <c r="AM18783" s="22"/>
      <c r="AN18783" s="22"/>
    </row>
    <row r="18784" spans="37:40">
      <c r="AK18784" s="22"/>
      <c r="AL18784" s="22"/>
      <c r="AM18784" s="22"/>
      <c r="AN18784" s="22"/>
    </row>
    <row r="18785" spans="37:40">
      <c r="AK18785" s="22"/>
      <c r="AL18785" s="22"/>
      <c r="AM18785" s="22"/>
      <c r="AN18785" s="22"/>
    </row>
    <row r="18786" spans="37:40">
      <c r="AK18786" s="22"/>
      <c r="AL18786" s="22"/>
      <c r="AM18786" s="22"/>
      <c r="AN18786" s="22"/>
    </row>
    <row r="18787" spans="37:40">
      <c r="AK18787" s="22"/>
      <c r="AL18787" s="22"/>
      <c r="AM18787" s="22"/>
      <c r="AN18787" s="22"/>
    </row>
    <row r="18788" spans="37:40">
      <c r="AK18788" s="22"/>
      <c r="AL18788" s="22"/>
      <c r="AM18788" s="22"/>
      <c r="AN18788" s="22"/>
    </row>
    <row r="18789" spans="37:40">
      <c r="AK18789" s="22"/>
      <c r="AL18789" s="22"/>
      <c r="AM18789" s="22"/>
      <c r="AN18789" s="22"/>
    </row>
    <row r="18790" spans="37:40">
      <c r="AK18790" s="22"/>
      <c r="AL18790" s="22"/>
      <c r="AM18790" s="22"/>
      <c r="AN18790" s="22"/>
    </row>
    <row r="18791" spans="37:40">
      <c r="AK18791" s="22"/>
      <c r="AL18791" s="22"/>
      <c r="AM18791" s="22"/>
      <c r="AN18791" s="22"/>
    </row>
    <row r="18792" spans="37:40">
      <c r="AK18792" s="22"/>
      <c r="AL18792" s="22"/>
      <c r="AM18792" s="22"/>
      <c r="AN18792" s="22"/>
    </row>
    <row r="18793" spans="37:40">
      <c r="AK18793" s="22"/>
      <c r="AL18793" s="22"/>
      <c r="AM18793" s="22"/>
      <c r="AN18793" s="22"/>
    </row>
    <row r="18794" spans="37:40">
      <c r="AK18794" s="22"/>
      <c r="AL18794" s="22"/>
      <c r="AM18794" s="22"/>
      <c r="AN18794" s="22"/>
    </row>
    <row r="18795" spans="37:40">
      <c r="AK18795" s="22"/>
      <c r="AL18795" s="22"/>
      <c r="AM18795" s="22"/>
      <c r="AN18795" s="22"/>
    </row>
    <row r="18796" spans="37:40">
      <c r="AK18796" s="22"/>
      <c r="AL18796" s="22"/>
      <c r="AM18796" s="22"/>
      <c r="AN18796" s="22"/>
    </row>
    <row r="18797" spans="37:40">
      <c r="AK18797" s="22"/>
      <c r="AL18797" s="22"/>
      <c r="AM18797" s="22"/>
      <c r="AN18797" s="22"/>
    </row>
    <row r="18798" spans="37:40">
      <c r="AK18798" s="22"/>
      <c r="AL18798" s="22"/>
      <c r="AM18798" s="22"/>
      <c r="AN18798" s="22"/>
    </row>
    <row r="18799" spans="37:40">
      <c r="AK18799" s="22"/>
      <c r="AL18799" s="22"/>
      <c r="AM18799" s="22"/>
      <c r="AN18799" s="22"/>
    </row>
    <row r="18800" spans="37:40">
      <c r="AK18800" s="22"/>
      <c r="AL18800" s="22"/>
      <c r="AM18800" s="22"/>
      <c r="AN18800" s="22"/>
    </row>
    <row r="18801" spans="37:40">
      <c r="AK18801" s="22"/>
      <c r="AL18801" s="22"/>
      <c r="AM18801" s="22"/>
      <c r="AN18801" s="22"/>
    </row>
    <row r="18802" spans="37:40">
      <c r="AK18802" s="22"/>
      <c r="AL18802" s="22"/>
      <c r="AM18802" s="22"/>
      <c r="AN18802" s="22"/>
    </row>
    <row r="18803" spans="37:40">
      <c r="AK18803" s="22"/>
      <c r="AL18803" s="22"/>
      <c r="AM18803" s="22"/>
      <c r="AN18803" s="22"/>
    </row>
    <row r="18804" spans="37:40">
      <c r="AK18804" s="22"/>
      <c r="AL18804" s="22"/>
      <c r="AM18804" s="22"/>
      <c r="AN18804" s="22"/>
    </row>
    <row r="18805" spans="37:40">
      <c r="AK18805" s="22"/>
      <c r="AL18805" s="22"/>
      <c r="AM18805" s="22"/>
      <c r="AN18805" s="22"/>
    </row>
    <row r="18806" spans="37:40">
      <c r="AK18806" s="22"/>
      <c r="AL18806" s="22"/>
      <c r="AM18806" s="22"/>
      <c r="AN18806" s="22"/>
    </row>
    <row r="18807" spans="37:40">
      <c r="AK18807" s="22"/>
      <c r="AL18807" s="22"/>
      <c r="AM18807" s="22"/>
      <c r="AN18807" s="22"/>
    </row>
    <row r="18808" spans="37:40">
      <c r="AK18808" s="22"/>
      <c r="AL18808" s="22"/>
      <c r="AM18808" s="22"/>
      <c r="AN18808" s="22"/>
    </row>
    <row r="18809" spans="37:40">
      <c r="AK18809" s="22"/>
      <c r="AL18809" s="22"/>
      <c r="AM18809" s="22"/>
      <c r="AN18809" s="22"/>
    </row>
    <row r="18810" spans="37:40">
      <c r="AK18810" s="22"/>
      <c r="AL18810" s="22"/>
      <c r="AM18810" s="22"/>
      <c r="AN18810" s="22"/>
    </row>
    <row r="18811" spans="37:40">
      <c r="AK18811" s="22"/>
      <c r="AL18811" s="22"/>
      <c r="AM18811" s="22"/>
      <c r="AN18811" s="22"/>
    </row>
    <row r="18812" spans="37:40">
      <c r="AK18812" s="22"/>
      <c r="AL18812" s="22"/>
      <c r="AM18812" s="22"/>
      <c r="AN18812" s="22"/>
    </row>
    <row r="18813" spans="37:40">
      <c r="AK18813" s="22"/>
      <c r="AL18813" s="22"/>
      <c r="AM18813" s="22"/>
      <c r="AN18813" s="22"/>
    </row>
    <row r="18814" spans="37:40">
      <c r="AK18814" s="22"/>
      <c r="AL18814" s="22"/>
      <c r="AM18814" s="22"/>
      <c r="AN18814" s="22"/>
    </row>
    <row r="18815" spans="37:40">
      <c r="AK18815" s="22"/>
      <c r="AL18815" s="22"/>
      <c r="AM18815" s="22"/>
      <c r="AN18815" s="22"/>
    </row>
    <row r="18816" spans="37:40">
      <c r="AK18816" s="22"/>
      <c r="AL18816" s="22"/>
      <c r="AM18816" s="22"/>
      <c r="AN18816" s="22"/>
    </row>
    <row r="18817" spans="37:40">
      <c r="AK18817" s="22"/>
      <c r="AL18817" s="22"/>
      <c r="AM18817" s="22"/>
      <c r="AN18817" s="22"/>
    </row>
    <row r="18818" spans="37:40">
      <c r="AK18818" s="22"/>
      <c r="AL18818" s="22"/>
      <c r="AM18818" s="22"/>
      <c r="AN18818" s="22"/>
    </row>
    <row r="18819" spans="37:40">
      <c r="AK18819" s="22"/>
      <c r="AL18819" s="22"/>
      <c r="AM18819" s="22"/>
      <c r="AN18819" s="22"/>
    </row>
    <row r="18820" spans="37:40">
      <c r="AK18820" s="22"/>
      <c r="AL18820" s="22"/>
      <c r="AM18820" s="22"/>
      <c r="AN18820" s="22"/>
    </row>
    <row r="18821" spans="37:40">
      <c r="AK18821" s="22"/>
      <c r="AL18821" s="22"/>
      <c r="AM18821" s="22"/>
      <c r="AN18821" s="22"/>
    </row>
    <row r="18822" spans="37:40">
      <c r="AK18822" s="22"/>
      <c r="AL18822" s="22"/>
      <c r="AM18822" s="22"/>
      <c r="AN18822" s="22"/>
    </row>
    <row r="18823" spans="37:40">
      <c r="AK18823" s="22"/>
      <c r="AL18823" s="22"/>
      <c r="AM18823" s="22"/>
      <c r="AN18823" s="22"/>
    </row>
    <row r="18824" spans="37:40">
      <c r="AK18824" s="22"/>
      <c r="AL18824" s="22"/>
      <c r="AM18824" s="22"/>
      <c r="AN18824" s="22"/>
    </row>
    <row r="18825" spans="37:40">
      <c r="AK18825" s="22"/>
      <c r="AL18825" s="22"/>
      <c r="AM18825" s="22"/>
      <c r="AN18825" s="22"/>
    </row>
    <row r="18826" spans="37:40">
      <c r="AK18826" s="22"/>
      <c r="AL18826" s="22"/>
      <c r="AM18826" s="22"/>
      <c r="AN18826" s="22"/>
    </row>
    <row r="18827" spans="37:40">
      <c r="AK18827" s="22"/>
      <c r="AL18827" s="22"/>
      <c r="AM18827" s="22"/>
      <c r="AN18827" s="22"/>
    </row>
    <row r="18828" spans="37:40">
      <c r="AK18828" s="22"/>
      <c r="AL18828" s="22"/>
      <c r="AM18828" s="22"/>
      <c r="AN18828" s="22"/>
    </row>
    <row r="18829" spans="37:40">
      <c r="AK18829" s="22"/>
      <c r="AL18829" s="22"/>
      <c r="AM18829" s="22"/>
      <c r="AN18829" s="22"/>
    </row>
    <row r="18830" spans="37:40">
      <c r="AK18830" s="22"/>
      <c r="AL18830" s="22"/>
      <c r="AM18830" s="22"/>
      <c r="AN18830" s="22"/>
    </row>
    <row r="18831" spans="37:40">
      <c r="AK18831" s="22"/>
      <c r="AL18831" s="22"/>
      <c r="AM18831" s="22"/>
      <c r="AN18831" s="22"/>
    </row>
    <row r="18832" spans="37:40">
      <c r="AK18832" s="22"/>
      <c r="AL18832" s="22"/>
      <c r="AM18832" s="22"/>
      <c r="AN18832" s="22"/>
    </row>
    <row r="18833" spans="37:40">
      <c r="AK18833" s="22"/>
      <c r="AL18833" s="22"/>
      <c r="AM18833" s="22"/>
      <c r="AN18833" s="22"/>
    </row>
    <row r="18834" spans="37:40">
      <c r="AK18834" s="22"/>
      <c r="AL18834" s="22"/>
      <c r="AM18834" s="22"/>
      <c r="AN18834" s="22"/>
    </row>
    <row r="18835" spans="37:40">
      <c r="AK18835" s="22"/>
      <c r="AL18835" s="22"/>
      <c r="AM18835" s="22"/>
      <c r="AN18835" s="22"/>
    </row>
    <row r="18836" spans="37:40">
      <c r="AK18836" s="22"/>
      <c r="AL18836" s="22"/>
      <c r="AM18836" s="22"/>
      <c r="AN18836" s="22"/>
    </row>
    <row r="18837" spans="37:40">
      <c r="AK18837" s="22"/>
      <c r="AL18837" s="22"/>
      <c r="AM18837" s="22"/>
      <c r="AN18837" s="22"/>
    </row>
    <row r="18838" spans="37:40">
      <c r="AK18838" s="22"/>
      <c r="AL18838" s="22"/>
      <c r="AM18838" s="22"/>
      <c r="AN18838" s="22"/>
    </row>
    <row r="18839" spans="37:40">
      <c r="AK18839" s="22"/>
      <c r="AL18839" s="22"/>
      <c r="AM18839" s="22"/>
      <c r="AN18839" s="22"/>
    </row>
    <row r="18840" spans="37:40">
      <c r="AK18840" s="22"/>
      <c r="AL18840" s="22"/>
      <c r="AM18840" s="22"/>
      <c r="AN18840" s="22"/>
    </row>
    <row r="18841" spans="37:40">
      <c r="AK18841" s="22"/>
      <c r="AL18841" s="22"/>
      <c r="AM18841" s="22"/>
      <c r="AN18841" s="22"/>
    </row>
    <row r="18842" spans="37:40">
      <c r="AK18842" s="22"/>
      <c r="AL18842" s="22"/>
      <c r="AM18842" s="22"/>
      <c r="AN18842" s="22"/>
    </row>
    <row r="18843" spans="37:40">
      <c r="AK18843" s="22"/>
      <c r="AL18843" s="22"/>
      <c r="AM18843" s="22"/>
      <c r="AN18843" s="22"/>
    </row>
    <row r="18844" spans="37:40">
      <c r="AK18844" s="22"/>
      <c r="AL18844" s="22"/>
      <c r="AM18844" s="22"/>
      <c r="AN18844" s="22"/>
    </row>
    <row r="18845" spans="37:40">
      <c r="AK18845" s="22"/>
      <c r="AL18845" s="22"/>
      <c r="AM18845" s="22"/>
      <c r="AN18845" s="22"/>
    </row>
    <row r="18846" spans="37:40">
      <c r="AK18846" s="22"/>
      <c r="AL18846" s="22"/>
      <c r="AM18846" s="22"/>
      <c r="AN18846" s="22"/>
    </row>
    <row r="18847" spans="37:40">
      <c r="AK18847" s="22"/>
      <c r="AL18847" s="22"/>
      <c r="AM18847" s="22"/>
      <c r="AN18847" s="22"/>
    </row>
    <row r="18848" spans="37:40">
      <c r="AK18848" s="22"/>
      <c r="AL18848" s="22"/>
      <c r="AM18848" s="22"/>
      <c r="AN18848" s="22"/>
    </row>
    <row r="18849" spans="37:40">
      <c r="AK18849" s="22"/>
      <c r="AL18849" s="22"/>
      <c r="AM18849" s="22"/>
      <c r="AN18849" s="22"/>
    </row>
    <row r="18850" spans="37:40">
      <c r="AK18850" s="22"/>
      <c r="AL18850" s="22"/>
      <c r="AM18850" s="22"/>
      <c r="AN18850" s="22"/>
    </row>
    <row r="18851" spans="37:40">
      <c r="AK18851" s="22"/>
      <c r="AL18851" s="22"/>
      <c r="AM18851" s="22"/>
      <c r="AN18851" s="22"/>
    </row>
    <row r="18852" spans="37:40">
      <c r="AK18852" s="22"/>
      <c r="AL18852" s="22"/>
      <c r="AM18852" s="22"/>
      <c r="AN18852" s="22"/>
    </row>
    <row r="18853" spans="37:40">
      <c r="AK18853" s="22"/>
      <c r="AL18853" s="22"/>
      <c r="AM18853" s="22"/>
      <c r="AN18853" s="22"/>
    </row>
    <row r="18854" spans="37:40">
      <c r="AK18854" s="22"/>
      <c r="AL18854" s="22"/>
      <c r="AM18854" s="22"/>
      <c r="AN18854" s="22"/>
    </row>
    <row r="18855" spans="37:40">
      <c r="AK18855" s="22"/>
      <c r="AL18855" s="22"/>
      <c r="AM18855" s="22"/>
      <c r="AN18855" s="22"/>
    </row>
    <row r="18856" spans="37:40">
      <c r="AK18856" s="22"/>
      <c r="AL18856" s="22"/>
      <c r="AM18856" s="22"/>
      <c r="AN18856" s="22"/>
    </row>
    <row r="18857" spans="37:40">
      <c r="AK18857" s="22"/>
      <c r="AL18857" s="22"/>
      <c r="AM18857" s="22"/>
      <c r="AN18857" s="22"/>
    </row>
    <row r="18858" spans="37:40">
      <c r="AK18858" s="22"/>
      <c r="AL18858" s="22"/>
      <c r="AM18858" s="22"/>
      <c r="AN18858" s="22"/>
    </row>
    <row r="18859" spans="37:40">
      <c r="AK18859" s="22"/>
      <c r="AL18859" s="22"/>
      <c r="AM18859" s="22"/>
      <c r="AN18859" s="22"/>
    </row>
    <row r="18860" spans="37:40">
      <c r="AK18860" s="22"/>
      <c r="AL18860" s="22"/>
      <c r="AM18860" s="22"/>
      <c r="AN18860" s="22"/>
    </row>
    <row r="18861" spans="37:40">
      <c r="AK18861" s="22"/>
      <c r="AL18861" s="22"/>
      <c r="AM18861" s="22"/>
      <c r="AN18861" s="22"/>
    </row>
    <row r="18862" spans="37:40">
      <c r="AK18862" s="22"/>
      <c r="AL18862" s="22"/>
      <c r="AM18862" s="22"/>
      <c r="AN18862" s="22"/>
    </row>
    <row r="18863" spans="37:40">
      <c r="AK18863" s="22"/>
      <c r="AL18863" s="22"/>
      <c r="AM18863" s="22"/>
      <c r="AN18863" s="22"/>
    </row>
    <row r="18864" spans="37:40">
      <c r="AK18864" s="22"/>
      <c r="AL18864" s="22"/>
      <c r="AM18864" s="22"/>
      <c r="AN18864" s="22"/>
    </row>
    <row r="18865" spans="37:40">
      <c r="AK18865" s="22"/>
      <c r="AL18865" s="22"/>
      <c r="AM18865" s="22"/>
      <c r="AN18865" s="22"/>
    </row>
    <row r="18866" spans="37:40">
      <c r="AK18866" s="22"/>
      <c r="AL18866" s="22"/>
      <c r="AM18866" s="22"/>
      <c r="AN18866" s="22"/>
    </row>
    <row r="18867" spans="37:40">
      <c r="AK18867" s="22"/>
      <c r="AL18867" s="22"/>
      <c r="AM18867" s="22"/>
      <c r="AN18867" s="22"/>
    </row>
    <row r="18868" spans="37:40">
      <c r="AK18868" s="22"/>
      <c r="AL18868" s="22"/>
      <c r="AM18868" s="22"/>
      <c r="AN18868" s="22"/>
    </row>
    <row r="18869" spans="37:40">
      <c r="AK18869" s="22"/>
      <c r="AL18869" s="22"/>
      <c r="AM18869" s="22"/>
      <c r="AN18869" s="22"/>
    </row>
    <row r="18870" spans="37:40">
      <c r="AK18870" s="22"/>
      <c r="AL18870" s="22"/>
      <c r="AM18870" s="22"/>
      <c r="AN18870" s="22"/>
    </row>
    <row r="18871" spans="37:40">
      <c r="AK18871" s="22"/>
      <c r="AL18871" s="22"/>
      <c r="AM18871" s="22"/>
      <c r="AN18871" s="22"/>
    </row>
    <row r="18872" spans="37:40">
      <c r="AK18872" s="22"/>
      <c r="AL18872" s="22"/>
      <c r="AM18872" s="22"/>
      <c r="AN18872" s="22"/>
    </row>
    <row r="18873" spans="37:40">
      <c r="AK18873" s="22"/>
      <c r="AL18873" s="22"/>
      <c r="AM18873" s="22"/>
      <c r="AN18873" s="22"/>
    </row>
    <row r="18874" spans="37:40">
      <c r="AK18874" s="22"/>
      <c r="AL18874" s="22"/>
      <c r="AM18874" s="22"/>
      <c r="AN18874" s="22"/>
    </row>
    <row r="18875" spans="37:40">
      <c r="AK18875" s="22"/>
      <c r="AL18875" s="22"/>
      <c r="AM18875" s="22"/>
      <c r="AN18875" s="22"/>
    </row>
    <row r="18876" spans="37:40">
      <c r="AK18876" s="22"/>
      <c r="AL18876" s="22"/>
      <c r="AM18876" s="22"/>
      <c r="AN18876" s="22"/>
    </row>
    <row r="18877" spans="37:40">
      <c r="AK18877" s="22"/>
      <c r="AL18877" s="22"/>
      <c r="AM18877" s="22"/>
      <c r="AN18877" s="22"/>
    </row>
    <row r="18878" spans="37:40">
      <c r="AK18878" s="22"/>
      <c r="AL18878" s="22"/>
      <c r="AM18878" s="22"/>
      <c r="AN18878" s="22"/>
    </row>
    <row r="18879" spans="37:40">
      <c r="AK18879" s="22"/>
      <c r="AL18879" s="22"/>
      <c r="AM18879" s="22"/>
      <c r="AN18879" s="22"/>
    </row>
    <row r="18880" spans="37:40">
      <c r="AK18880" s="22"/>
      <c r="AL18880" s="22"/>
      <c r="AM18880" s="22"/>
      <c r="AN18880" s="22"/>
    </row>
    <row r="18881" spans="37:40">
      <c r="AK18881" s="22"/>
      <c r="AL18881" s="22"/>
      <c r="AM18881" s="22"/>
      <c r="AN18881" s="22"/>
    </row>
    <row r="18882" spans="37:40">
      <c r="AK18882" s="22"/>
      <c r="AL18882" s="22"/>
      <c r="AM18882" s="22"/>
      <c r="AN18882" s="22"/>
    </row>
    <row r="18883" spans="37:40">
      <c r="AK18883" s="22"/>
      <c r="AL18883" s="22"/>
      <c r="AM18883" s="22"/>
      <c r="AN18883" s="22"/>
    </row>
    <row r="18884" spans="37:40">
      <c r="AK18884" s="22"/>
      <c r="AL18884" s="22"/>
      <c r="AM18884" s="22"/>
      <c r="AN18884" s="22"/>
    </row>
    <row r="18885" spans="37:40">
      <c r="AK18885" s="22"/>
      <c r="AL18885" s="22"/>
      <c r="AM18885" s="22"/>
      <c r="AN18885" s="22"/>
    </row>
    <row r="18886" spans="37:40">
      <c r="AK18886" s="22"/>
      <c r="AL18886" s="22"/>
      <c r="AM18886" s="22"/>
      <c r="AN18886" s="22"/>
    </row>
    <row r="18887" spans="37:40">
      <c r="AK18887" s="22"/>
      <c r="AL18887" s="22"/>
      <c r="AM18887" s="22"/>
      <c r="AN18887" s="22"/>
    </row>
    <row r="18888" spans="37:40">
      <c r="AK18888" s="22"/>
      <c r="AL18888" s="22"/>
      <c r="AM18888" s="22"/>
      <c r="AN18888" s="22"/>
    </row>
    <row r="18889" spans="37:40">
      <c r="AK18889" s="22"/>
      <c r="AL18889" s="22"/>
      <c r="AM18889" s="22"/>
      <c r="AN18889" s="22"/>
    </row>
    <row r="18890" spans="37:40">
      <c r="AK18890" s="22"/>
      <c r="AL18890" s="22"/>
      <c r="AM18890" s="22"/>
      <c r="AN18890" s="22"/>
    </row>
    <row r="18891" spans="37:40">
      <c r="AK18891" s="22"/>
      <c r="AL18891" s="22"/>
      <c r="AM18891" s="22"/>
      <c r="AN18891" s="22"/>
    </row>
    <row r="18892" spans="37:40">
      <c r="AK18892" s="22"/>
      <c r="AL18892" s="22"/>
      <c r="AM18892" s="22"/>
      <c r="AN18892" s="22"/>
    </row>
    <row r="18893" spans="37:40">
      <c r="AK18893" s="22"/>
      <c r="AL18893" s="22"/>
      <c r="AM18893" s="22"/>
      <c r="AN18893" s="22"/>
    </row>
    <row r="18894" spans="37:40">
      <c r="AK18894" s="22"/>
      <c r="AL18894" s="22"/>
      <c r="AM18894" s="22"/>
      <c r="AN18894" s="22"/>
    </row>
    <row r="18895" spans="37:40">
      <c r="AK18895" s="22"/>
      <c r="AL18895" s="22"/>
      <c r="AM18895" s="22"/>
      <c r="AN18895" s="22"/>
    </row>
    <row r="18896" spans="37:40">
      <c r="AK18896" s="22"/>
      <c r="AL18896" s="22"/>
      <c r="AM18896" s="22"/>
      <c r="AN18896" s="22"/>
    </row>
    <row r="18897" spans="37:40">
      <c r="AK18897" s="22"/>
      <c r="AL18897" s="22"/>
      <c r="AM18897" s="22"/>
      <c r="AN18897" s="22"/>
    </row>
    <row r="18898" spans="37:40">
      <c r="AK18898" s="22"/>
      <c r="AL18898" s="22"/>
      <c r="AM18898" s="22"/>
      <c r="AN18898" s="22"/>
    </row>
    <row r="18899" spans="37:40">
      <c r="AK18899" s="22"/>
      <c r="AL18899" s="22"/>
      <c r="AM18899" s="22"/>
      <c r="AN18899" s="22"/>
    </row>
    <row r="18900" spans="37:40">
      <c r="AK18900" s="22"/>
      <c r="AL18900" s="22"/>
      <c r="AM18900" s="22"/>
      <c r="AN18900" s="22"/>
    </row>
    <row r="18901" spans="37:40">
      <c r="AK18901" s="22"/>
      <c r="AL18901" s="22"/>
      <c r="AM18901" s="22"/>
      <c r="AN18901" s="22"/>
    </row>
    <row r="18902" spans="37:40">
      <c r="AK18902" s="22"/>
      <c r="AL18902" s="22"/>
      <c r="AM18902" s="22"/>
      <c r="AN18902" s="22"/>
    </row>
    <row r="18903" spans="37:40">
      <c r="AK18903" s="22"/>
      <c r="AL18903" s="22"/>
      <c r="AM18903" s="22"/>
      <c r="AN18903" s="22"/>
    </row>
    <row r="18904" spans="37:40">
      <c r="AK18904" s="22"/>
      <c r="AL18904" s="22"/>
      <c r="AM18904" s="22"/>
      <c r="AN18904" s="22"/>
    </row>
    <row r="18905" spans="37:40">
      <c r="AK18905" s="22"/>
      <c r="AL18905" s="22"/>
      <c r="AM18905" s="22"/>
      <c r="AN18905" s="22"/>
    </row>
    <row r="18906" spans="37:40">
      <c r="AK18906" s="22"/>
      <c r="AL18906" s="22"/>
      <c r="AM18906" s="22"/>
      <c r="AN18906" s="22"/>
    </row>
    <row r="18907" spans="37:40">
      <c r="AK18907" s="22"/>
      <c r="AL18907" s="22"/>
      <c r="AM18907" s="22"/>
      <c r="AN18907" s="22"/>
    </row>
    <row r="18908" spans="37:40">
      <c r="AK18908" s="22"/>
      <c r="AL18908" s="22"/>
      <c r="AM18908" s="22"/>
      <c r="AN18908" s="22"/>
    </row>
    <row r="18909" spans="37:40">
      <c r="AK18909" s="22"/>
      <c r="AL18909" s="22"/>
      <c r="AM18909" s="22"/>
      <c r="AN18909" s="22"/>
    </row>
    <row r="18910" spans="37:40">
      <c r="AK18910" s="22"/>
      <c r="AL18910" s="22"/>
      <c r="AM18910" s="22"/>
      <c r="AN18910" s="22"/>
    </row>
    <row r="18911" spans="37:40">
      <c r="AK18911" s="22"/>
      <c r="AL18911" s="22"/>
      <c r="AM18911" s="22"/>
      <c r="AN18911" s="22"/>
    </row>
    <row r="18912" spans="37:40">
      <c r="AK18912" s="22"/>
      <c r="AL18912" s="22"/>
      <c r="AM18912" s="22"/>
      <c r="AN18912" s="22"/>
    </row>
    <row r="18913" spans="37:40">
      <c r="AK18913" s="22"/>
      <c r="AL18913" s="22"/>
      <c r="AM18913" s="22"/>
      <c r="AN18913" s="22"/>
    </row>
    <row r="18914" spans="37:40">
      <c r="AK18914" s="22"/>
      <c r="AL18914" s="22"/>
      <c r="AM18914" s="22"/>
      <c r="AN18914" s="22"/>
    </row>
    <row r="18915" spans="37:40">
      <c r="AK18915" s="22"/>
      <c r="AL18915" s="22"/>
      <c r="AM18915" s="22"/>
      <c r="AN18915" s="22"/>
    </row>
    <row r="18916" spans="37:40">
      <c r="AK18916" s="22"/>
      <c r="AL18916" s="22"/>
      <c r="AM18916" s="22"/>
      <c r="AN18916" s="22"/>
    </row>
    <row r="18917" spans="37:40">
      <c r="AK18917" s="22"/>
      <c r="AL18917" s="22"/>
      <c r="AM18917" s="22"/>
      <c r="AN18917" s="22"/>
    </row>
    <row r="18918" spans="37:40">
      <c r="AK18918" s="22"/>
      <c r="AL18918" s="22"/>
      <c r="AM18918" s="22"/>
      <c r="AN18918" s="22"/>
    </row>
    <row r="18919" spans="37:40">
      <c r="AK18919" s="22"/>
      <c r="AL18919" s="22"/>
      <c r="AM18919" s="22"/>
      <c r="AN18919" s="22"/>
    </row>
    <row r="18920" spans="37:40">
      <c r="AK18920" s="22"/>
      <c r="AL18920" s="22"/>
      <c r="AM18920" s="22"/>
      <c r="AN18920" s="22"/>
    </row>
    <row r="18921" spans="37:40">
      <c r="AK18921" s="22"/>
      <c r="AL18921" s="22"/>
      <c r="AM18921" s="22"/>
      <c r="AN18921" s="22"/>
    </row>
    <row r="18922" spans="37:40">
      <c r="AK18922" s="22"/>
      <c r="AL18922" s="22"/>
      <c r="AM18922" s="22"/>
      <c r="AN18922" s="22"/>
    </row>
    <row r="18923" spans="37:40">
      <c r="AK18923" s="22"/>
      <c r="AL18923" s="22"/>
      <c r="AM18923" s="22"/>
      <c r="AN18923" s="22"/>
    </row>
    <row r="18924" spans="37:40">
      <c r="AK18924" s="22"/>
      <c r="AL18924" s="22"/>
      <c r="AM18924" s="22"/>
      <c r="AN18924" s="22"/>
    </row>
    <row r="18925" spans="37:40">
      <c r="AK18925" s="22"/>
      <c r="AL18925" s="22"/>
      <c r="AM18925" s="22"/>
      <c r="AN18925" s="22"/>
    </row>
    <row r="18926" spans="37:40">
      <c r="AK18926" s="22"/>
      <c r="AL18926" s="22"/>
      <c r="AM18926" s="22"/>
      <c r="AN18926" s="22"/>
    </row>
    <row r="18927" spans="37:40">
      <c r="AK18927" s="22"/>
      <c r="AL18927" s="22"/>
      <c r="AM18927" s="22"/>
      <c r="AN18927" s="22"/>
    </row>
    <row r="18928" spans="37:40">
      <c r="AK18928" s="22"/>
      <c r="AL18928" s="22"/>
      <c r="AM18928" s="22"/>
      <c r="AN18928" s="22"/>
    </row>
    <row r="18929" spans="37:40">
      <c r="AK18929" s="22"/>
      <c r="AL18929" s="22"/>
      <c r="AM18929" s="22"/>
      <c r="AN18929" s="22"/>
    </row>
    <row r="18930" spans="37:40">
      <c r="AK18930" s="22"/>
      <c r="AL18930" s="22"/>
      <c r="AM18930" s="22"/>
      <c r="AN18930" s="22"/>
    </row>
    <row r="18931" spans="37:40">
      <c r="AK18931" s="22"/>
      <c r="AL18931" s="22"/>
      <c r="AM18931" s="22"/>
      <c r="AN18931" s="22"/>
    </row>
    <row r="18932" spans="37:40">
      <c r="AK18932" s="22"/>
      <c r="AL18932" s="22"/>
      <c r="AM18932" s="22"/>
      <c r="AN18932" s="22"/>
    </row>
    <row r="18933" spans="37:40">
      <c r="AK18933" s="22"/>
      <c r="AL18933" s="22"/>
      <c r="AM18933" s="22"/>
      <c r="AN18933" s="22"/>
    </row>
    <row r="18934" spans="37:40">
      <c r="AK18934" s="22"/>
      <c r="AL18934" s="22"/>
      <c r="AM18934" s="22"/>
      <c r="AN18934" s="22"/>
    </row>
    <row r="18935" spans="37:40">
      <c r="AK18935" s="22"/>
      <c r="AL18935" s="22"/>
      <c r="AM18935" s="22"/>
      <c r="AN18935" s="22"/>
    </row>
    <row r="18936" spans="37:40">
      <c r="AK18936" s="22"/>
      <c r="AL18936" s="22"/>
      <c r="AM18936" s="22"/>
      <c r="AN18936" s="22"/>
    </row>
    <row r="18937" spans="37:40">
      <c r="AK18937" s="22"/>
      <c r="AL18937" s="22"/>
      <c r="AM18937" s="22"/>
      <c r="AN18937" s="22"/>
    </row>
    <row r="18938" spans="37:40">
      <c r="AK18938" s="22"/>
      <c r="AL18938" s="22"/>
      <c r="AM18938" s="22"/>
      <c r="AN18938" s="22"/>
    </row>
    <row r="18939" spans="37:40">
      <c r="AK18939" s="22"/>
      <c r="AL18939" s="22"/>
      <c r="AM18939" s="22"/>
      <c r="AN18939" s="22"/>
    </row>
    <row r="18940" spans="37:40">
      <c r="AK18940" s="22"/>
      <c r="AL18940" s="22"/>
      <c r="AM18940" s="22"/>
      <c r="AN18940" s="22"/>
    </row>
    <row r="18941" spans="37:40">
      <c r="AK18941" s="22"/>
      <c r="AL18941" s="22"/>
      <c r="AM18941" s="22"/>
      <c r="AN18941" s="22"/>
    </row>
    <row r="18942" spans="37:40">
      <c r="AK18942" s="22"/>
      <c r="AL18942" s="22"/>
      <c r="AM18942" s="22"/>
      <c r="AN18942" s="22"/>
    </row>
    <row r="18943" spans="37:40">
      <c r="AK18943" s="22"/>
      <c r="AL18943" s="22"/>
      <c r="AM18943" s="22"/>
      <c r="AN18943" s="22"/>
    </row>
    <row r="18944" spans="37:40">
      <c r="AK18944" s="22"/>
      <c r="AL18944" s="22"/>
      <c r="AM18944" s="22"/>
      <c r="AN18944" s="22"/>
    </row>
    <row r="18945" spans="37:40">
      <c r="AK18945" s="22"/>
      <c r="AL18945" s="22"/>
      <c r="AM18945" s="22"/>
      <c r="AN18945" s="22"/>
    </row>
    <row r="18946" spans="37:40">
      <c r="AK18946" s="22"/>
      <c r="AL18946" s="22"/>
      <c r="AM18946" s="22"/>
      <c r="AN18946" s="22"/>
    </row>
    <row r="18947" spans="37:40">
      <c r="AK18947" s="22"/>
      <c r="AL18947" s="22"/>
      <c r="AM18947" s="22"/>
      <c r="AN18947" s="22"/>
    </row>
    <row r="18948" spans="37:40">
      <c r="AK18948" s="22"/>
      <c r="AL18948" s="22"/>
      <c r="AM18948" s="22"/>
      <c r="AN18948" s="22"/>
    </row>
    <row r="18949" spans="37:40">
      <c r="AK18949" s="22"/>
      <c r="AL18949" s="22"/>
      <c r="AM18949" s="22"/>
      <c r="AN18949" s="22"/>
    </row>
    <row r="18950" spans="37:40">
      <c r="AK18950" s="22"/>
      <c r="AL18950" s="22"/>
      <c r="AM18950" s="22"/>
      <c r="AN18950" s="22"/>
    </row>
    <row r="18951" spans="37:40">
      <c r="AK18951" s="22"/>
      <c r="AL18951" s="22"/>
      <c r="AM18951" s="22"/>
      <c r="AN18951" s="22"/>
    </row>
    <row r="18952" spans="37:40">
      <c r="AK18952" s="22"/>
      <c r="AL18952" s="22"/>
      <c r="AM18952" s="22"/>
      <c r="AN18952" s="22"/>
    </row>
    <row r="18953" spans="37:40">
      <c r="AK18953" s="22"/>
      <c r="AL18953" s="22"/>
      <c r="AM18953" s="22"/>
      <c r="AN18953" s="22"/>
    </row>
    <row r="18954" spans="37:40">
      <c r="AK18954" s="22"/>
      <c r="AL18954" s="22"/>
      <c r="AM18954" s="22"/>
      <c r="AN18954" s="22"/>
    </row>
    <row r="18955" spans="37:40">
      <c r="AK18955" s="22"/>
      <c r="AL18955" s="22"/>
      <c r="AM18955" s="22"/>
      <c r="AN18955" s="22"/>
    </row>
    <row r="18956" spans="37:40">
      <c r="AK18956" s="22"/>
      <c r="AL18956" s="22"/>
      <c r="AM18956" s="22"/>
      <c r="AN18956" s="22"/>
    </row>
    <row r="18957" spans="37:40">
      <c r="AK18957" s="22"/>
      <c r="AL18957" s="22"/>
      <c r="AM18957" s="22"/>
      <c r="AN18957" s="22"/>
    </row>
    <row r="18958" spans="37:40">
      <c r="AK18958" s="22"/>
      <c r="AL18958" s="22"/>
      <c r="AM18958" s="22"/>
      <c r="AN18958" s="22"/>
    </row>
    <row r="18959" spans="37:40">
      <c r="AK18959" s="22"/>
      <c r="AL18959" s="22"/>
      <c r="AM18959" s="22"/>
      <c r="AN18959" s="22"/>
    </row>
    <row r="18960" spans="37:40">
      <c r="AK18960" s="22"/>
      <c r="AL18960" s="22"/>
      <c r="AM18960" s="22"/>
      <c r="AN18960" s="22"/>
    </row>
    <row r="18961" spans="37:40">
      <c r="AK18961" s="22"/>
      <c r="AL18961" s="22"/>
      <c r="AM18961" s="22"/>
      <c r="AN18961" s="22"/>
    </row>
    <row r="18962" spans="37:40">
      <c r="AK18962" s="22"/>
      <c r="AL18962" s="22"/>
      <c r="AM18962" s="22"/>
      <c r="AN18962" s="22"/>
    </row>
    <row r="18963" spans="37:40">
      <c r="AK18963" s="22"/>
      <c r="AL18963" s="22"/>
      <c r="AM18963" s="22"/>
      <c r="AN18963" s="22"/>
    </row>
    <row r="18964" spans="37:40">
      <c r="AK18964" s="22"/>
      <c r="AL18964" s="22"/>
      <c r="AM18964" s="22"/>
      <c r="AN18964" s="22"/>
    </row>
    <row r="18965" spans="37:40">
      <c r="AK18965" s="22"/>
      <c r="AL18965" s="22"/>
      <c r="AM18965" s="22"/>
      <c r="AN18965" s="22"/>
    </row>
    <row r="18966" spans="37:40">
      <c r="AK18966" s="22"/>
      <c r="AL18966" s="22"/>
      <c r="AM18966" s="22"/>
      <c r="AN18966" s="22"/>
    </row>
    <row r="18967" spans="37:40">
      <c r="AK18967" s="22"/>
      <c r="AL18967" s="22"/>
      <c r="AM18967" s="22"/>
      <c r="AN18967" s="22"/>
    </row>
    <row r="18968" spans="37:40">
      <c r="AK18968" s="22"/>
      <c r="AL18968" s="22"/>
      <c r="AM18968" s="22"/>
      <c r="AN18968" s="22"/>
    </row>
    <row r="18969" spans="37:40">
      <c r="AK18969" s="22"/>
      <c r="AL18969" s="22"/>
      <c r="AM18969" s="22"/>
      <c r="AN18969" s="22"/>
    </row>
    <row r="18970" spans="37:40">
      <c r="AK18970" s="22"/>
      <c r="AL18970" s="22"/>
      <c r="AM18970" s="22"/>
      <c r="AN18970" s="22"/>
    </row>
    <row r="18971" spans="37:40">
      <c r="AK18971" s="22"/>
      <c r="AL18971" s="22"/>
      <c r="AM18971" s="22"/>
      <c r="AN18971" s="22"/>
    </row>
    <row r="18972" spans="37:40">
      <c r="AK18972" s="22"/>
      <c r="AL18972" s="22"/>
      <c r="AM18972" s="22"/>
      <c r="AN18972" s="22"/>
    </row>
    <row r="18973" spans="37:40">
      <c r="AK18973" s="22"/>
      <c r="AL18973" s="22"/>
      <c r="AM18973" s="22"/>
      <c r="AN18973" s="22"/>
    </row>
    <row r="18974" spans="37:40">
      <c r="AK18974" s="22"/>
      <c r="AL18974" s="22"/>
      <c r="AM18974" s="22"/>
      <c r="AN18974" s="22"/>
    </row>
    <row r="18975" spans="37:40">
      <c r="AK18975" s="22"/>
      <c r="AL18975" s="22"/>
      <c r="AM18975" s="22"/>
      <c r="AN18975" s="22"/>
    </row>
    <row r="18976" spans="37:40">
      <c r="AK18976" s="22"/>
      <c r="AL18976" s="22"/>
      <c r="AM18976" s="22"/>
      <c r="AN18976" s="22"/>
    </row>
    <row r="18977" spans="37:40">
      <c r="AK18977" s="22"/>
      <c r="AL18977" s="22"/>
      <c r="AM18977" s="22"/>
      <c r="AN18977" s="22"/>
    </row>
    <row r="18978" spans="37:40">
      <c r="AK18978" s="22"/>
      <c r="AL18978" s="22"/>
      <c r="AM18978" s="22"/>
      <c r="AN18978" s="22"/>
    </row>
    <row r="18979" spans="37:40">
      <c r="AK18979" s="22"/>
      <c r="AL18979" s="22"/>
      <c r="AM18979" s="22"/>
      <c r="AN18979" s="22"/>
    </row>
    <row r="18980" spans="37:40">
      <c r="AK18980" s="22"/>
      <c r="AL18980" s="22"/>
      <c r="AM18980" s="22"/>
      <c r="AN18980" s="22"/>
    </row>
    <row r="18981" spans="37:40">
      <c r="AK18981" s="22"/>
      <c r="AL18981" s="22"/>
      <c r="AM18981" s="22"/>
      <c r="AN18981" s="22"/>
    </row>
    <row r="18982" spans="37:40">
      <c r="AK18982" s="22"/>
      <c r="AL18982" s="22"/>
      <c r="AM18982" s="22"/>
      <c r="AN18982" s="22"/>
    </row>
    <row r="18983" spans="37:40">
      <c r="AK18983" s="22"/>
      <c r="AL18983" s="22"/>
      <c r="AM18983" s="22"/>
      <c r="AN18983" s="22"/>
    </row>
    <row r="18984" spans="37:40">
      <c r="AK18984" s="22"/>
      <c r="AL18984" s="22"/>
      <c r="AM18984" s="22"/>
      <c r="AN18984" s="22"/>
    </row>
    <row r="18985" spans="37:40">
      <c r="AK18985" s="22"/>
      <c r="AL18985" s="22"/>
      <c r="AM18985" s="22"/>
      <c r="AN18985" s="22"/>
    </row>
    <row r="18986" spans="37:40">
      <c r="AK18986" s="22"/>
      <c r="AL18986" s="22"/>
      <c r="AM18986" s="22"/>
      <c r="AN18986" s="22"/>
    </row>
    <row r="18987" spans="37:40">
      <c r="AK18987" s="22"/>
      <c r="AL18987" s="22"/>
      <c r="AM18987" s="22"/>
      <c r="AN18987" s="22"/>
    </row>
    <row r="18988" spans="37:40">
      <c r="AK18988" s="22"/>
      <c r="AL18988" s="22"/>
      <c r="AM18988" s="22"/>
      <c r="AN18988" s="22"/>
    </row>
    <row r="18989" spans="37:40">
      <c r="AK18989" s="22"/>
      <c r="AL18989" s="22"/>
      <c r="AM18989" s="22"/>
      <c r="AN18989" s="22"/>
    </row>
    <row r="18990" spans="37:40">
      <c r="AK18990" s="22"/>
      <c r="AL18990" s="22"/>
      <c r="AM18990" s="22"/>
      <c r="AN18990" s="22"/>
    </row>
    <row r="18991" spans="37:40">
      <c r="AK18991" s="22"/>
      <c r="AL18991" s="22"/>
      <c r="AM18991" s="22"/>
      <c r="AN18991" s="22"/>
    </row>
    <row r="18992" spans="37:40">
      <c r="AK18992" s="22"/>
      <c r="AL18992" s="22"/>
      <c r="AM18992" s="22"/>
      <c r="AN18992" s="22"/>
    </row>
    <row r="18993" spans="37:40">
      <c r="AK18993" s="22"/>
      <c r="AL18993" s="22"/>
      <c r="AM18993" s="22"/>
      <c r="AN18993" s="22"/>
    </row>
    <row r="18994" spans="37:40">
      <c r="AK18994" s="22"/>
      <c r="AL18994" s="22"/>
      <c r="AM18994" s="22"/>
      <c r="AN18994" s="22"/>
    </row>
    <row r="18995" spans="37:40">
      <c r="AK18995" s="22"/>
      <c r="AL18995" s="22"/>
      <c r="AM18995" s="22"/>
      <c r="AN18995" s="22"/>
    </row>
    <row r="18996" spans="37:40">
      <c r="AK18996" s="22"/>
      <c r="AL18996" s="22"/>
      <c r="AM18996" s="22"/>
      <c r="AN18996" s="22"/>
    </row>
    <row r="18997" spans="37:40">
      <c r="AK18997" s="22"/>
      <c r="AL18997" s="22"/>
      <c r="AM18997" s="22"/>
      <c r="AN18997" s="22"/>
    </row>
    <row r="18998" spans="37:40">
      <c r="AK18998" s="22"/>
      <c r="AL18998" s="22"/>
      <c r="AM18998" s="22"/>
      <c r="AN18998" s="22"/>
    </row>
    <row r="18999" spans="37:40">
      <c r="AK18999" s="22"/>
      <c r="AL18999" s="22"/>
      <c r="AM18999" s="22"/>
      <c r="AN18999" s="22"/>
    </row>
    <row r="19000" spans="37:40">
      <c r="AK19000" s="22"/>
      <c r="AL19000" s="22"/>
      <c r="AM19000" s="22"/>
      <c r="AN19000" s="22"/>
    </row>
    <row r="19001" spans="37:40">
      <c r="AK19001" s="22"/>
      <c r="AL19001" s="22"/>
      <c r="AM19001" s="22"/>
      <c r="AN19001" s="22"/>
    </row>
    <row r="19002" spans="37:40">
      <c r="AK19002" s="22"/>
      <c r="AL19002" s="22"/>
      <c r="AM19002" s="22"/>
      <c r="AN19002" s="22"/>
    </row>
    <row r="19003" spans="37:40">
      <c r="AK19003" s="22"/>
      <c r="AL19003" s="22"/>
      <c r="AM19003" s="22"/>
      <c r="AN19003" s="22"/>
    </row>
    <row r="19004" spans="37:40">
      <c r="AK19004" s="22"/>
      <c r="AL19004" s="22"/>
      <c r="AM19004" s="22"/>
      <c r="AN19004" s="22"/>
    </row>
    <row r="19005" spans="37:40">
      <c r="AK19005" s="22"/>
      <c r="AL19005" s="22"/>
      <c r="AM19005" s="22"/>
      <c r="AN19005" s="22"/>
    </row>
    <row r="19006" spans="37:40">
      <c r="AK19006" s="22"/>
      <c r="AL19006" s="22"/>
      <c r="AM19006" s="22"/>
      <c r="AN19006" s="22"/>
    </row>
    <row r="19007" spans="37:40">
      <c r="AK19007" s="22"/>
      <c r="AL19007" s="22"/>
      <c r="AM19007" s="22"/>
      <c r="AN19007" s="22"/>
    </row>
    <row r="19008" spans="37:40">
      <c r="AK19008" s="22"/>
      <c r="AL19008" s="22"/>
      <c r="AM19008" s="22"/>
      <c r="AN19008" s="22"/>
    </row>
    <row r="19009" spans="37:40">
      <c r="AK19009" s="22"/>
      <c r="AL19009" s="22"/>
      <c r="AM19009" s="22"/>
      <c r="AN19009" s="22"/>
    </row>
    <row r="19010" spans="37:40">
      <c r="AK19010" s="22"/>
      <c r="AL19010" s="22"/>
      <c r="AM19010" s="22"/>
      <c r="AN19010" s="22"/>
    </row>
    <row r="19011" spans="37:40">
      <c r="AK19011" s="22"/>
      <c r="AL19011" s="22"/>
      <c r="AM19011" s="22"/>
      <c r="AN19011" s="22"/>
    </row>
    <row r="19012" spans="37:40">
      <c r="AK19012" s="22"/>
      <c r="AL19012" s="22"/>
      <c r="AM19012" s="22"/>
      <c r="AN19012" s="22"/>
    </row>
    <row r="19013" spans="37:40">
      <c r="AK19013" s="22"/>
      <c r="AL19013" s="22"/>
      <c r="AM19013" s="22"/>
      <c r="AN19013" s="22"/>
    </row>
    <row r="19014" spans="37:40">
      <c r="AK19014" s="22"/>
      <c r="AL19014" s="22"/>
      <c r="AM19014" s="22"/>
      <c r="AN19014" s="22"/>
    </row>
    <row r="19015" spans="37:40">
      <c r="AK19015" s="22"/>
      <c r="AL19015" s="22"/>
      <c r="AM19015" s="22"/>
      <c r="AN19015" s="22"/>
    </row>
    <row r="19016" spans="37:40">
      <c r="AK19016" s="22"/>
      <c r="AL19016" s="22"/>
      <c r="AM19016" s="22"/>
      <c r="AN19016" s="22"/>
    </row>
    <row r="19017" spans="37:40">
      <c r="AK19017" s="22"/>
      <c r="AL19017" s="22"/>
      <c r="AM19017" s="22"/>
      <c r="AN19017" s="22"/>
    </row>
    <row r="19018" spans="37:40">
      <c r="AK19018" s="22"/>
      <c r="AL19018" s="22"/>
      <c r="AM19018" s="22"/>
      <c r="AN19018" s="22"/>
    </row>
    <row r="19019" spans="37:40">
      <c r="AK19019" s="22"/>
      <c r="AL19019" s="22"/>
      <c r="AM19019" s="22"/>
      <c r="AN19019" s="22"/>
    </row>
    <row r="19020" spans="37:40">
      <c r="AK19020" s="22"/>
      <c r="AL19020" s="22"/>
      <c r="AM19020" s="22"/>
      <c r="AN19020" s="22"/>
    </row>
    <row r="19021" spans="37:40">
      <c r="AK19021" s="22"/>
      <c r="AL19021" s="22"/>
      <c r="AM19021" s="22"/>
      <c r="AN19021" s="22"/>
    </row>
    <row r="19022" spans="37:40">
      <c r="AK19022" s="22"/>
      <c r="AL19022" s="22"/>
      <c r="AM19022" s="22"/>
      <c r="AN19022" s="22"/>
    </row>
    <row r="19023" spans="37:40">
      <c r="AK19023" s="22"/>
      <c r="AL19023" s="22"/>
      <c r="AM19023" s="22"/>
      <c r="AN19023" s="22"/>
    </row>
    <row r="19024" spans="37:40">
      <c r="AK19024" s="22"/>
      <c r="AL19024" s="22"/>
      <c r="AM19024" s="22"/>
      <c r="AN19024" s="22"/>
    </row>
    <row r="19025" spans="37:40">
      <c r="AK19025" s="22"/>
      <c r="AL19025" s="22"/>
      <c r="AM19025" s="22"/>
      <c r="AN19025" s="22"/>
    </row>
    <row r="19026" spans="37:40">
      <c r="AK19026" s="22"/>
      <c r="AL19026" s="22"/>
      <c r="AM19026" s="22"/>
      <c r="AN19026" s="22"/>
    </row>
    <row r="19027" spans="37:40">
      <c r="AK19027" s="22"/>
      <c r="AL19027" s="22"/>
      <c r="AM19027" s="22"/>
      <c r="AN19027" s="22"/>
    </row>
    <row r="19028" spans="37:40">
      <c r="AK19028" s="22"/>
      <c r="AL19028" s="22"/>
      <c r="AM19028" s="22"/>
      <c r="AN19028" s="22"/>
    </row>
    <row r="19029" spans="37:40">
      <c r="AK19029" s="22"/>
      <c r="AL19029" s="22"/>
      <c r="AM19029" s="22"/>
      <c r="AN19029" s="22"/>
    </row>
    <row r="19030" spans="37:40">
      <c r="AK19030" s="22"/>
      <c r="AL19030" s="22"/>
      <c r="AM19030" s="22"/>
      <c r="AN19030" s="22"/>
    </row>
    <row r="19031" spans="37:40">
      <c r="AK19031" s="22"/>
      <c r="AL19031" s="22"/>
      <c r="AM19031" s="22"/>
      <c r="AN19031" s="22"/>
    </row>
    <row r="19032" spans="37:40">
      <c r="AK19032" s="22"/>
      <c r="AL19032" s="22"/>
      <c r="AM19032" s="22"/>
      <c r="AN19032" s="22"/>
    </row>
    <row r="19033" spans="37:40">
      <c r="AK19033" s="22"/>
      <c r="AL19033" s="22"/>
      <c r="AM19033" s="22"/>
      <c r="AN19033" s="22"/>
    </row>
    <row r="19034" spans="37:40">
      <c r="AK19034" s="22"/>
      <c r="AL19034" s="22"/>
      <c r="AM19034" s="22"/>
      <c r="AN19034" s="22"/>
    </row>
    <row r="19035" spans="37:40">
      <c r="AK19035" s="22"/>
      <c r="AL19035" s="22"/>
      <c r="AM19035" s="22"/>
      <c r="AN19035" s="22"/>
    </row>
    <row r="19036" spans="37:40">
      <c r="AK19036" s="22"/>
      <c r="AL19036" s="22"/>
      <c r="AM19036" s="22"/>
      <c r="AN19036" s="22"/>
    </row>
    <row r="19037" spans="37:40">
      <c r="AK19037" s="22"/>
      <c r="AL19037" s="22"/>
      <c r="AM19037" s="22"/>
      <c r="AN19037" s="22"/>
    </row>
    <row r="19038" spans="37:40">
      <c r="AK19038" s="22"/>
      <c r="AL19038" s="22"/>
      <c r="AM19038" s="22"/>
      <c r="AN19038" s="22"/>
    </row>
    <row r="19039" spans="37:40">
      <c r="AK19039" s="22"/>
      <c r="AL19039" s="22"/>
      <c r="AM19039" s="22"/>
      <c r="AN19039" s="22"/>
    </row>
    <row r="19040" spans="37:40">
      <c r="AK19040" s="22"/>
      <c r="AL19040" s="22"/>
      <c r="AM19040" s="22"/>
      <c r="AN19040" s="22"/>
    </row>
    <row r="19041" spans="37:40">
      <c r="AK19041" s="22"/>
      <c r="AL19041" s="22"/>
      <c r="AM19041" s="22"/>
      <c r="AN19041" s="22"/>
    </row>
    <row r="19042" spans="37:40">
      <c r="AK19042" s="22"/>
      <c r="AL19042" s="22"/>
      <c r="AM19042" s="22"/>
      <c r="AN19042" s="22"/>
    </row>
    <row r="19043" spans="37:40">
      <c r="AK19043" s="22"/>
      <c r="AL19043" s="22"/>
      <c r="AM19043" s="22"/>
      <c r="AN19043" s="22"/>
    </row>
    <row r="19044" spans="37:40">
      <c r="AK19044" s="22"/>
      <c r="AL19044" s="22"/>
      <c r="AM19044" s="22"/>
      <c r="AN19044" s="22"/>
    </row>
    <row r="19045" spans="37:40">
      <c r="AK19045" s="22"/>
      <c r="AL19045" s="22"/>
      <c r="AM19045" s="22"/>
      <c r="AN19045" s="22"/>
    </row>
    <row r="19046" spans="37:40">
      <c r="AK19046" s="22"/>
      <c r="AL19046" s="22"/>
      <c r="AM19046" s="22"/>
      <c r="AN19046" s="22"/>
    </row>
    <row r="19047" spans="37:40">
      <c r="AK19047" s="22"/>
      <c r="AL19047" s="22"/>
      <c r="AM19047" s="22"/>
      <c r="AN19047" s="22"/>
    </row>
    <row r="19048" spans="37:40">
      <c r="AK19048" s="22"/>
      <c r="AL19048" s="22"/>
      <c r="AM19048" s="22"/>
      <c r="AN19048" s="22"/>
    </row>
    <row r="19049" spans="37:40">
      <c r="AK19049" s="22"/>
      <c r="AL19049" s="22"/>
      <c r="AM19049" s="22"/>
      <c r="AN19049" s="22"/>
    </row>
    <row r="19050" spans="37:40">
      <c r="AK19050" s="22"/>
      <c r="AL19050" s="22"/>
      <c r="AM19050" s="22"/>
      <c r="AN19050" s="22"/>
    </row>
    <row r="19051" spans="37:40">
      <c r="AK19051" s="22"/>
      <c r="AL19051" s="22"/>
      <c r="AM19051" s="22"/>
      <c r="AN19051" s="22"/>
    </row>
    <row r="19052" spans="37:40">
      <c r="AK19052" s="22"/>
      <c r="AL19052" s="22"/>
      <c r="AM19052" s="22"/>
      <c r="AN19052" s="22"/>
    </row>
    <row r="19053" spans="37:40">
      <c r="AK19053" s="22"/>
      <c r="AL19053" s="22"/>
      <c r="AM19053" s="22"/>
      <c r="AN19053" s="22"/>
    </row>
    <row r="19054" spans="37:40">
      <c r="AK19054" s="22"/>
      <c r="AL19054" s="22"/>
      <c r="AM19054" s="22"/>
      <c r="AN19054" s="22"/>
    </row>
    <row r="19055" spans="37:40">
      <c r="AK19055" s="22"/>
      <c r="AL19055" s="22"/>
      <c r="AM19055" s="22"/>
      <c r="AN19055" s="22"/>
    </row>
    <row r="19056" spans="37:40">
      <c r="AK19056" s="22"/>
      <c r="AL19056" s="22"/>
      <c r="AM19056" s="22"/>
      <c r="AN19056" s="22"/>
    </row>
    <row r="19057" spans="37:40">
      <c r="AK19057" s="22"/>
      <c r="AL19057" s="22"/>
      <c r="AM19057" s="22"/>
      <c r="AN19057" s="22"/>
    </row>
    <row r="19058" spans="37:40">
      <c r="AK19058" s="22"/>
      <c r="AL19058" s="22"/>
      <c r="AM19058" s="22"/>
      <c r="AN19058" s="22"/>
    </row>
    <row r="19059" spans="37:40">
      <c r="AK19059" s="22"/>
      <c r="AL19059" s="22"/>
      <c r="AM19059" s="22"/>
      <c r="AN19059" s="22"/>
    </row>
    <row r="19060" spans="37:40">
      <c r="AK19060" s="22"/>
      <c r="AL19060" s="22"/>
      <c r="AM19060" s="22"/>
      <c r="AN19060" s="22"/>
    </row>
    <row r="19061" spans="37:40">
      <c r="AK19061" s="22"/>
      <c r="AL19061" s="22"/>
      <c r="AM19061" s="22"/>
      <c r="AN19061" s="22"/>
    </row>
    <row r="19062" spans="37:40">
      <c r="AK19062" s="22"/>
      <c r="AL19062" s="22"/>
      <c r="AM19062" s="22"/>
      <c r="AN19062" s="22"/>
    </row>
    <row r="19063" spans="37:40">
      <c r="AK19063" s="22"/>
      <c r="AL19063" s="22"/>
      <c r="AM19063" s="22"/>
      <c r="AN19063" s="22"/>
    </row>
    <row r="19064" spans="37:40">
      <c r="AK19064" s="22"/>
      <c r="AL19064" s="22"/>
      <c r="AM19064" s="22"/>
      <c r="AN19064" s="22"/>
    </row>
    <row r="19065" spans="37:40">
      <c r="AK19065" s="22"/>
      <c r="AL19065" s="22"/>
      <c r="AM19065" s="22"/>
      <c r="AN19065" s="22"/>
    </row>
    <row r="19066" spans="37:40">
      <c r="AK19066" s="22"/>
      <c r="AL19066" s="22"/>
      <c r="AM19066" s="22"/>
      <c r="AN19066" s="22"/>
    </row>
    <row r="19067" spans="37:40">
      <c r="AK19067" s="22"/>
      <c r="AL19067" s="22"/>
      <c r="AM19067" s="22"/>
      <c r="AN19067" s="22"/>
    </row>
    <row r="19068" spans="37:40">
      <c r="AK19068" s="22"/>
      <c r="AL19068" s="22"/>
      <c r="AM19068" s="22"/>
      <c r="AN19068" s="22"/>
    </row>
    <row r="19069" spans="37:40">
      <c r="AK19069" s="22"/>
      <c r="AL19069" s="22"/>
      <c r="AM19069" s="22"/>
      <c r="AN19069" s="22"/>
    </row>
    <row r="19070" spans="37:40">
      <c r="AK19070" s="22"/>
      <c r="AL19070" s="22"/>
      <c r="AM19070" s="22"/>
      <c r="AN19070" s="22"/>
    </row>
    <row r="19071" spans="37:40">
      <c r="AK19071" s="22"/>
      <c r="AL19071" s="22"/>
      <c r="AM19071" s="22"/>
      <c r="AN19071" s="22"/>
    </row>
    <row r="19072" spans="37:40">
      <c r="AK19072" s="22"/>
      <c r="AL19072" s="22"/>
      <c r="AM19072" s="22"/>
      <c r="AN19072" s="22"/>
    </row>
    <row r="19073" spans="37:40">
      <c r="AK19073" s="22"/>
      <c r="AL19073" s="22"/>
      <c r="AM19073" s="22"/>
      <c r="AN19073" s="22"/>
    </row>
    <row r="19074" spans="37:40">
      <c r="AK19074" s="22"/>
      <c r="AL19074" s="22"/>
      <c r="AM19074" s="22"/>
      <c r="AN19074" s="22"/>
    </row>
    <row r="19075" spans="37:40">
      <c r="AK19075" s="22"/>
      <c r="AL19075" s="22"/>
      <c r="AM19075" s="22"/>
      <c r="AN19075" s="22"/>
    </row>
    <row r="19076" spans="37:40">
      <c r="AK19076" s="22"/>
      <c r="AL19076" s="22"/>
      <c r="AM19076" s="22"/>
      <c r="AN19076" s="22"/>
    </row>
    <row r="19077" spans="37:40">
      <c r="AK19077" s="22"/>
      <c r="AL19077" s="22"/>
      <c r="AM19077" s="22"/>
      <c r="AN19077" s="22"/>
    </row>
    <row r="19078" spans="37:40">
      <c r="AK19078" s="22"/>
      <c r="AL19078" s="22"/>
      <c r="AM19078" s="22"/>
      <c r="AN19078" s="22"/>
    </row>
    <row r="19079" spans="37:40">
      <c r="AK19079" s="22"/>
      <c r="AL19079" s="22"/>
      <c r="AM19079" s="22"/>
      <c r="AN19079" s="22"/>
    </row>
    <row r="19080" spans="37:40">
      <c r="AK19080" s="22"/>
      <c r="AL19080" s="22"/>
      <c r="AM19080" s="22"/>
      <c r="AN19080" s="22"/>
    </row>
    <row r="19081" spans="37:40">
      <c r="AK19081" s="22"/>
      <c r="AL19081" s="22"/>
      <c r="AM19081" s="22"/>
      <c r="AN19081" s="22"/>
    </row>
    <row r="19082" spans="37:40">
      <c r="AK19082" s="22"/>
      <c r="AL19082" s="22"/>
      <c r="AM19082" s="22"/>
      <c r="AN19082" s="22"/>
    </row>
    <row r="19083" spans="37:40">
      <c r="AK19083" s="22"/>
      <c r="AL19083" s="22"/>
      <c r="AM19083" s="22"/>
      <c r="AN19083" s="22"/>
    </row>
    <row r="19084" spans="37:40">
      <c r="AK19084" s="22"/>
      <c r="AL19084" s="22"/>
      <c r="AM19084" s="22"/>
      <c r="AN19084" s="22"/>
    </row>
    <row r="19085" spans="37:40">
      <c r="AK19085" s="22"/>
      <c r="AL19085" s="22"/>
      <c r="AM19085" s="22"/>
      <c r="AN19085" s="22"/>
    </row>
    <row r="19086" spans="37:40">
      <c r="AK19086" s="22"/>
      <c r="AL19086" s="22"/>
      <c r="AM19086" s="22"/>
      <c r="AN19086" s="22"/>
    </row>
    <row r="19087" spans="37:40">
      <c r="AK19087" s="22"/>
      <c r="AL19087" s="22"/>
      <c r="AM19087" s="22"/>
      <c r="AN19087" s="22"/>
    </row>
    <row r="19088" spans="37:40">
      <c r="AK19088" s="22"/>
      <c r="AL19088" s="22"/>
      <c r="AM19088" s="22"/>
      <c r="AN19088" s="22"/>
    </row>
    <row r="19089" spans="37:40">
      <c r="AK19089" s="22"/>
      <c r="AL19089" s="22"/>
      <c r="AM19089" s="22"/>
      <c r="AN19089" s="22"/>
    </row>
    <row r="19090" spans="37:40">
      <c r="AK19090" s="22"/>
      <c r="AL19090" s="22"/>
      <c r="AM19090" s="22"/>
      <c r="AN19090" s="22"/>
    </row>
    <row r="19091" spans="37:40">
      <c r="AK19091" s="22"/>
      <c r="AL19091" s="22"/>
      <c r="AM19091" s="22"/>
      <c r="AN19091" s="22"/>
    </row>
    <row r="19092" spans="37:40">
      <c r="AK19092" s="22"/>
      <c r="AL19092" s="22"/>
      <c r="AM19092" s="22"/>
      <c r="AN19092" s="22"/>
    </row>
    <row r="19093" spans="37:40">
      <c r="AK19093" s="22"/>
      <c r="AL19093" s="22"/>
      <c r="AM19093" s="22"/>
      <c r="AN19093" s="22"/>
    </row>
    <row r="19094" spans="37:40">
      <c r="AK19094" s="22"/>
      <c r="AL19094" s="22"/>
      <c r="AM19094" s="22"/>
      <c r="AN19094" s="22"/>
    </row>
    <row r="19095" spans="37:40">
      <c r="AK19095" s="22"/>
      <c r="AL19095" s="22"/>
      <c r="AM19095" s="22"/>
      <c r="AN19095" s="22"/>
    </row>
    <row r="19096" spans="37:40">
      <c r="AK19096" s="22"/>
      <c r="AL19096" s="22"/>
      <c r="AM19096" s="22"/>
      <c r="AN19096" s="22"/>
    </row>
    <row r="19097" spans="37:40">
      <c r="AK19097" s="22"/>
      <c r="AL19097" s="22"/>
      <c r="AM19097" s="22"/>
      <c r="AN19097" s="22"/>
    </row>
    <row r="19098" spans="37:40">
      <c r="AK19098" s="22"/>
      <c r="AL19098" s="22"/>
      <c r="AM19098" s="22"/>
      <c r="AN19098" s="22"/>
    </row>
    <row r="19099" spans="37:40">
      <c r="AK19099" s="22"/>
      <c r="AL19099" s="22"/>
      <c r="AM19099" s="22"/>
      <c r="AN19099" s="22"/>
    </row>
    <row r="19100" spans="37:40">
      <c r="AK19100" s="22"/>
      <c r="AL19100" s="22"/>
      <c r="AM19100" s="22"/>
      <c r="AN19100" s="22"/>
    </row>
    <row r="19101" spans="37:40">
      <c r="AK19101" s="22"/>
      <c r="AL19101" s="22"/>
      <c r="AM19101" s="22"/>
      <c r="AN19101" s="22"/>
    </row>
    <row r="19102" spans="37:40">
      <c r="AK19102" s="22"/>
      <c r="AL19102" s="22"/>
      <c r="AM19102" s="22"/>
      <c r="AN19102" s="22"/>
    </row>
    <row r="19103" spans="37:40">
      <c r="AK19103" s="22"/>
      <c r="AL19103" s="22"/>
      <c r="AM19103" s="22"/>
      <c r="AN19103" s="22"/>
    </row>
    <row r="19104" spans="37:40">
      <c r="AK19104" s="22"/>
      <c r="AL19104" s="22"/>
      <c r="AM19104" s="22"/>
      <c r="AN19104" s="22"/>
    </row>
    <row r="19105" spans="37:40">
      <c r="AK19105" s="22"/>
      <c r="AL19105" s="22"/>
      <c r="AM19105" s="22"/>
      <c r="AN19105" s="22"/>
    </row>
    <row r="19106" spans="37:40">
      <c r="AK19106" s="22"/>
      <c r="AL19106" s="22"/>
      <c r="AM19106" s="22"/>
      <c r="AN19106" s="22"/>
    </row>
    <row r="19107" spans="37:40">
      <c r="AK19107" s="22"/>
      <c r="AL19107" s="22"/>
      <c r="AM19107" s="22"/>
      <c r="AN19107" s="22"/>
    </row>
    <row r="19108" spans="37:40">
      <c r="AK19108" s="22"/>
      <c r="AL19108" s="22"/>
      <c r="AM19108" s="22"/>
      <c r="AN19108" s="22"/>
    </row>
    <row r="19109" spans="37:40">
      <c r="AK19109" s="22"/>
      <c r="AL19109" s="22"/>
      <c r="AM19109" s="22"/>
      <c r="AN19109" s="22"/>
    </row>
    <row r="19110" spans="37:40">
      <c r="AK19110" s="22"/>
      <c r="AL19110" s="22"/>
      <c r="AM19110" s="22"/>
      <c r="AN19110" s="22"/>
    </row>
    <row r="19111" spans="37:40">
      <c r="AK19111" s="22"/>
      <c r="AL19111" s="22"/>
      <c r="AM19111" s="22"/>
      <c r="AN19111" s="22"/>
    </row>
    <row r="19112" spans="37:40">
      <c r="AK19112" s="22"/>
      <c r="AL19112" s="22"/>
      <c r="AM19112" s="22"/>
      <c r="AN19112" s="22"/>
    </row>
    <row r="19113" spans="37:40">
      <c r="AK19113" s="22"/>
      <c r="AL19113" s="22"/>
      <c r="AM19113" s="22"/>
      <c r="AN19113" s="22"/>
    </row>
    <row r="19114" spans="37:40">
      <c r="AK19114" s="22"/>
      <c r="AL19114" s="22"/>
      <c r="AM19114" s="22"/>
      <c r="AN19114" s="22"/>
    </row>
    <row r="19115" spans="37:40">
      <c r="AK19115" s="22"/>
      <c r="AL19115" s="22"/>
      <c r="AM19115" s="22"/>
      <c r="AN19115" s="22"/>
    </row>
    <row r="19116" spans="37:40">
      <c r="AK19116" s="22"/>
      <c r="AL19116" s="22"/>
      <c r="AM19116" s="22"/>
      <c r="AN19116" s="22"/>
    </row>
    <row r="19117" spans="37:40">
      <c r="AK19117" s="22"/>
      <c r="AL19117" s="22"/>
      <c r="AM19117" s="22"/>
      <c r="AN19117" s="22"/>
    </row>
    <row r="19118" spans="37:40">
      <c r="AK19118" s="22"/>
      <c r="AL19118" s="22"/>
      <c r="AM19118" s="22"/>
      <c r="AN19118" s="22"/>
    </row>
    <row r="19119" spans="37:40">
      <c r="AK19119" s="22"/>
      <c r="AL19119" s="22"/>
      <c r="AM19119" s="22"/>
      <c r="AN19119" s="22"/>
    </row>
    <row r="19120" spans="37:40">
      <c r="AK19120" s="22"/>
      <c r="AL19120" s="22"/>
      <c r="AM19120" s="22"/>
      <c r="AN19120" s="22"/>
    </row>
    <row r="19121" spans="37:40">
      <c r="AK19121" s="22"/>
      <c r="AL19121" s="22"/>
      <c r="AM19121" s="22"/>
      <c r="AN19121" s="22"/>
    </row>
    <row r="19122" spans="37:40">
      <c r="AK19122" s="22"/>
      <c r="AL19122" s="22"/>
      <c r="AM19122" s="22"/>
      <c r="AN19122" s="22"/>
    </row>
    <row r="19123" spans="37:40">
      <c r="AK19123" s="22"/>
      <c r="AL19123" s="22"/>
      <c r="AM19123" s="22"/>
      <c r="AN19123" s="22"/>
    </row>
    <row r="19124" spans="37:40">
      <c r="AK19124" s="22"/>
      <c r="AL19124" s="22"/>
      <c r="AM19124" s="22"/>
      <c r="AN19124" s="22"/>
    </row>
    <row r="19125" spans="37:40">
      <c r="AK19125" s="22"/>
      <c r="AL19125" s="22"/>
      <c r="AM19125" s="22"/>
      <c r="AN19125" s="22"/>
    </row>
    <row r="19126" spans="37:40">
      <c r="AK19126" s="22"/>
      <c r="AL19126" s="22"/>
      <c r="AM19126" s="22"/>
      <c r="AN19126" s="22"/>
    </row>
    <row r="19127" spans="37:40">
      <c r="AK19127" s="22"/>
      <c r="AL19127" s="22"/>
      <c r="AM19127" s="22"/>
      <c r="AN19127" s="22"/>
    </row>
    <row r="19128" spans="37:40">
      <c r="AK19128" s="22"/>
      <c r="AL19128" s="22"/>
      <c r="AM19128" s="22"/>
      <c r="AN19128" s="22"/>
    </row>
    <row r="19129" spans="37:40">
      <c r="AK19129" s="22"/>
      <c r="AL19129" s="22"/>
      <c r="AM19129" s="22"/>
      <c r="AN19129" s="22"/>
    </row>
    <row r="19130" spans="37:40">
      <c r="AK19130" s="22"/>
      <c r="AL19130" s="22"/>
      <c r="AM19130" s="22"/>
      <c r="AN19130" s="22"/>
    </row>
    <row r="19131" spans="37:40">
      <c r="AK19131" s="22"/>
      <c r="AL19131" s="22"/>
      <c r="AM19131" s="22"/>
      <c r="AN19131" s="22"/>
    </row>
    <row r="19132" spans="37:40">
      <c r="AK19132" s="22"/>
      <c r="AL19132" s="22"/>
      <c r="AM19132" s="22"/>
      <c r="AN19132" s="22"/>
    </row>
    <row r="19133" spans="37:40">
      <c r="AK19133" s="22"/>
      <c r="AL19133" s="22"/>
      <c r="AM19133" s="22"/>
      <c r="AN19133" s="22"/>
    </row>
    <row r="19134" spans="37:40">
      <c r="AK19134" s="22"/>
      <c r="AL19134" s="22"/>
      <c r="AM19134" s="22"/>
      <c r="AN19134" s="22"/>
    </row>
    <row r="19135" spans="37:40">
      <c r="AK19135" s="22"/>
      <c r="AL19135" s="22"/>
      <c r="AM19135" s="22"/>
      <c r="AN19135" s="22"/>
    </row>
    <row r="19136" spans="37:40">
      <c r="AK19136" s="22"/>
      <c r="AL19136" s="22"/>
      <c r="AM19136" s="22"/>
      <c r="AN19136" s="22"/>
    </row>
    <row r="19137" spans="37:40">
      <c r="AK19137" s="22"/>
      <c r="AL19137" s="22"/>
      <c r="AM19137" s="22"/>
      <c r="AN19137" s="22"/>
    </row>
    <row r="19138" spans="37:40">
      <c r="AK19138" s="22"/>
      <c r="AL19138" s="22"/>
      <c r="AM19138" s="22"/>
      <c r="AN19138" s="22"/>
    </row>
    <row r="19139" spans="37:40">
      <c r="AK19139" s="22"/>
      <c r="AL19139" s="22"/>
      <c r="AM19139" s="22"/>
      <c r="AN19139" s="22"/>
    </row>
    <row r="19140" spans="37:40">
      <c r="AK19140" s="22"/>
      <c r="AL19140" s="22"/>
      <c r="AM19140" s="22"/>
      <c r="AN19140" s="22"/>
    </row>
    <row r="19141" spans="37:40">
      <c r="AK19141" s="22"/>
      <c r="AL19141" s="22"/>
      <c r="AM19141" s="22"/>
      <c r="AN19141" s="22"/>
    </row>
    <row r="19142" spans="37:40">
      <c r="AK19142" s="22"/>
      <c r="AL19142" s="22"/>
      <c r="AM19142" s="22"/>
      <c r="AN19142" s="22"/>
    </row>
    <row r="19143" spans="37:40">
      <c r="AK19143" s="22"/>
      <c r="AL19143" s="22"/>
      <c r="AM19143" s="22"/>
      <c r="AN19143" s="22"/>
    </row>
    <row r="19144" spans="37:40">
      <c r="AK19144" s="22"/>
      <c r="AL19144" s="22"/>
      <c r="AM19144" s="22"/>
      <c r="AN19144" s="22"/>
    </row>
    <row r="19145" spans="37:40">
      <c r="AK19145" s="22"/>
      <c r="AL19145" s="22"/>
      <c r="AM19145" s="22"/>
      <c r="AN19145" s="22"/>
    </row>
    <row r="19146" spans="37:40">
      <c r="AK19146" s="22"/>
      <c r="AL19146" s="22"/>
      <c r="AM19146" s="22"/>
      <c r="AN19146" s="22"/>
    </row>
    <row r="19147" spans="37:40">
      <c r="AK19147" s="22"/>
      <c r="AL19147" s="22"/>
      <c r="AM19147" s="22"/>
      <c r="AN19147" s="22"/>
    </row>
    <row r="19148" spans="37:40">
      <c r="AK19148" s="22"/>
      <c r="AL19148" s="22"/>
      <c r="AM19148" s="22"/>
      <c r="AN19148" s="22"/>
    </row>
    <row r="19149" spans="37:40">
      <c r="AK19149" s="22"/>
      <c r="AL19149" s="22"/>
      <c r="AM19149" s="22"/>
      <c r="AN19149" s="22"/>
    </row>
    <row r="19150" spans="37:40">
      <c r="AK19150" s="22"/>
      <c r="AL19150" s="22"/>
      <c r="AM19150" s="22"/>
      <c r="AN19150" s="22"/>
    </row>
    <row r="19151" spans="37:40">
      <c r="AK19151" s="22"/>
      <c r="AL19151" s="22"/>
      <c r="AM19151" s="22"/>
      <c r="AN19151" s="22"/>
    </row>
    <row r="19152" spans="37:40">
      <c r="AK19152" s="22"/>
      <c r="AL19152" s="22"/>
      <c r="AM19152" s="22"/>
      <c r="AN19152" s="22"/>
    </row>
    <row r="19153" spans="37:40">
      <c r="AK19153" s="22"/>
      <c r="AL19153" s="22"/>
      <c r="AM19153" s="22"/>
      <c r="AN19153" s="22"/>
    </row>
    <row r="19154" spans="37:40">
      <c r="AK19154" s="22"/>
      <c r="AL19154" s="22"/>
      <c r="AM19154" s="22"/>
      <c r="AN19154" s="22"/>
    </row>
    <row r="19155" spans="37:40">
      <c r="AK19155" s="22"/>
      <c r="AL19155" s="22"/>
      <c r="AM19155" s="22"/>
      <c r="AN19155" s="22"/>
    </row>
    <row r="19156" spans="37:40">
      <c r="AK19156" s="22"/>
      <c r="AL19156" s="22"/>
      <c r="AM19156" s="22"/>
      <c r="AN19156" s="22"/>
    </row>
    <row r="19157" spans="37:40">
      <c r="AK19157" s="22"/>
      <c r="AL19157" s="22"/>
      <c r="AM19157" s="22"/>
      <c r="AN19157" s="22"/>
    </row>
    <row r="19158" spans="37:40">
      <c r="AK19158" s="22"/>
      <c r="AL19158" s="22"/>
      <c r="AM19158" s="22"/>
      <c r="AN19158" s="22"/>
    </row>
    <row r="19159" spans="37:40">
      <c r="AK19159" s="22"/>
      <c r="AL19159" s="22"/>
      <c r="AM19159" s="22"/>
      <c r="AN19159" s="22"/>
    </row>
    <row r="19160" spans="37:40">
      <c r="AK19160" s="22"/>
      <c r="AL19160" s="22"/>
      <c r="AM19160" s="22"/>
      <c r="AN19160" s="22"/>
    </row>
    <row r="19161" spans="37:40">
      <c r="AK19161" s="22"/>
      <c r="AL19161" s="22"/>
      <c r="AM19161" s="22"/>
      <c r="AN19161" s="22"/>
    </row>
    <row r="19162" spans="37:40">
      <c r="AK19162" s="22"/>
      <c r="AL19162" s="22"/>
      <c r="AM19162" s="22"/>
      <c r="AN19162" s="22"/>
    </row>
    <row r="19163" spans="37:40">
      <c r="AK19163" s="22"/>
      <c r="AL19163" s="22"/>
      <c r="AM19163" s="22"/>
      <c r="AN19163" s="22"/>
    </row>
    <row r="19164" spans="37:40">
      <c r="AK19164" s="22"/>
      <c r="AL19164" s="22"/>
      <c r="AM19164" s="22"/>
      <c r="AN19164" s="22"/>
    </row>
    <row r="19165" spans="37:40">
      <c r="AK19165" s="22"/>
      <c r="AL19165" s="22"/>
      <c r="AM19165" s="22"/>
      <c r="AN19165" s="22"/>
    </row>
    <row r="19166" spans="37:40">
      <c r="AK19166" s="22"/>
      <c r="AL19166" s="22"/>
      <c r="AM19166" s="22"/>
      <c r="AN19166" s="22"/>
    </row>
    <row r="19167" spans="37:40">
      <c r="AK19167" s="22"/>
      <c r="AL19167" s="22"/>
      <c r="AM19167" s="22"/>
      <c r="AN19167" s="22"/>
    </row>
    <row r="19168" spans="37:40">
      <c r="AK19168" s="22"/>
      <c r="AL19168" s="22"/>
      <c r="AM19168" s="22"/>
      <c r="AN19168" s="22"/>
    </row>
    <row r="19169" spans="37:40">
      <c r="AK19169" s="22"/>
      <c r="AL19169" s="22"/>
      <c r="AM19169" s="22"/>
      <c r="AN19169" s="22"/>
    </row>
    <row r="19170" spans="37:40">
      <c r="AK19170" s="22"/>
      <c r="AL19170" s="22"/>
      <c r="AM19170" s="22"/>
      <c r="AN19170" s="22"/>
    </row>
    <row r="19171" spans="37:40">
      <c r="AK19171" s="22"/>
      <c r="AL19171" s="22"/>
      <c r="AM19171" s="22"/>
      <c r="AN19171" s="22"/>
    </row>
    <row r="19172" spans="37:40">
      <c r="AK19172" s="22"/>
      <c r="AL19172" s="22"/>
      <c r="AM19172" s="22"/>
      <c r="AN19172" s="22"/>
    </row>
    <row r="19173" spans="37:40">
      <c r="AK19173" s="22"/>
      <c r="AL19173" s="22"/>
      <c r="AM19173" s="22"/>
      <c r="AN19173" s="22"/>
    </row>
    <row r="19174" spans="37:40">
      <c r="AK19174" s="22"/>
      <c r="AL19174" s="22"/>
      <c r="AM19174" s="22"/>
      <c r="AN19174" s="22"/>
    </row>
    <row r="19175" spans="37:40">
      <c r="AK19175" s="22"/>
      <c r="AL19175" s="22"/>
      <c r="AM19175" s="22"/>
      <c r="AN19175" s="22"/>
    </row>
    <row r="19176" spans="37:40">
      <c r="AK19176" s="22"/>
      <c r="AL19176" s="22"/>
      <c r="AM19176" s="22"/>
      <c r="AN19176" s="22"/>
    </row>
    <row r="19177" spans="37:40">
      <c r="AK19177" s="22"/>
      <c r="AL19177" s="22"/>
      <c r="AM19177" s="22"/>
      <c r="AN19177" s="22"/>
    </row>
    <row r="19178" spans="37:40">
      <c r="AK19178" s="22"/>
      <c r="AL19178" s="22"/>
      <c r="AM19178" s="22"/>
      <c r="AN19178" s="22"/>
    </row>
    <row r="19179" spans="37:40">
      <c r="AK19179" s="22"/>
      <c r="AL19179" s="22"/>
      <c r="AM19179" s="22"/>
      <c r="AN19179" s="22"/>
    </row>
    <row r="19180" spans="37:40">
      <c r="AK19180" s="22"/>
      <c r="AL19180" s="22"/>
      <c r="AM19180" s="22"/>
      <c r="AN19180" s="22"/>
    </row>
    <row r="19181" spans="37:40">
      <c r="AK19181" s="22"/>
      <c r="AL19181" s="22"/>
      <c r="AM19181" s="22"/>
      <c r="AN19181" s="22"/>
    </row>
    <row r="19182" spans="37:40">
      <c r="AK19182" s="22"/>
      <c r="AL19182" s="22"/>
      <c r="AM19182" s="22"/>
      <c r="AN19182" s="22"/>
    </row>
    <row r="19183" spans="37:40">
      <c r="AK19183" s="22"/>
      <c r="AL19183" s="22"/>
      <c r="AM19183" s="22"/>
      <c r="AN19183" s="22"/>
    </row>
    <row r="19184" spans="37:40">
      <c r="AK19184" s="22"/>
      <c r="AL19184" s="22"/>
      <c r="AM19184" s="22"/>
      <c r="AN19184" s="22"/>
    </row>
    <row r="19185" spans="37:40">
      <c r="AK19185" s="22"/>
      <c r="AL19185" s="22"/>
      <c r="AM19185" s="22"/>
      <c r="AN19185" s="22"/>
    </row>
    <row r="19186" spans="37:40">
      <c r="AK19186" s="22"/>
      <c r="AL19186" s="22"/>
      <c r="AM19186" s="22"/>
      <c r="AN19186" s="22"/>
    </row>
    <row r="19187" spans="37:40">
      <c r="AK19187" s="22"/>
      <c r="AL19187" s="22"/>
      <c r="AM19187" s="22"/>
      <c r="AN19187" s="22"/>
    </row>
    <row r="19188" spans="37:40">
      <c r="AK19188" s="22"/>
      <c r="AL19188" s="22"/>
      <c r="AM19188" s="22"/>
      <c r="AN19188" s="22"/>
    </row>
    <row r="19189" spans="37:40">
      <c r="AK19189" s="22"/>
      <c r="AL19189" s="22"/>
      <c r="AM19189" s="22"/>
      <c r="AN19189" s="22"/>
    </row>
    <row r="19190" spans="37:40">
      <c r="AK19190" s="22"/>
      <c r="AL19190" s="22"/>
      <c r="AM19190" s="22"/>
      <c r="AN19190" s="22"/>
    </row>
    <row r="19191" spans="37:40">
      <c r="AK19191" s="22"/>
      <c r="AL19191" s="22"/>
      <c r="AM19191" s="22"/>
      <c r="AN19191" s="22"/>
    </row>
    <row r="19192" spans="37:40">
      <c r="AK19192" s="22"/>
      <c r="AL19192" s="22"/>
      <c r="AM19192" s="22"/>
      <c r="AN19192" s="22"/>
    </row>
    <row r="19193" spans="37:40">
      <c r="AK19193" s="22"/>
      <c r="AL19193" s="22"/>
      <c r="AM19193" s="22"/>
      <c r="AN19193" s="22"/>
    </row>
    <row r="19194" spans="37:40">
      <c r="AK19194" s="22"/>
      <c r="AL19194" s="22"/>
      <c r="AM19194" s="22"/>
      <c r="AN19194" s="22"/>
    </row>
    <row r="19195" spans="37:40">
      <c r="AK19195" s="22"/>
      <c r="AL19195" s="22"/>
      <c r="AM19195" s="22"/>
      <c r="AN19195" s="22"/>
    </row>
    <row r="19196" spans="37:40">
      <c r="AK19196" s="22"/>
      <c r="AL19196" s="22"/>
      <c r="AM19196" s="22"/>
      <c r="AN19196" s="22"/>
    </row>
    <row r="19197" spans="37:40">
      <c r="AK19197" s="22"/>
      <c r="AL19197" s="22"/>
      <c r="AM19197" s="22"/>
      <c r="AN19197" s="22"/>
    </row>
    <row r="19198" spans="37:40">
      <c r="AK19198" s="22"/>
      <c r="AL19198" s="22"/>
      <c r="AM19198" s="22"/>
      <c r="AN19198" s="22"/>
    </row>
    <row r="19199" spans="37:40">
      <c r="AK19199" s="22"/>
      <c r="AL19199" s="22"/>
      <c r="AM19199" s="22"/>
      <c r="AN19199" s="22"/>
    </row>
    <row r="19200" spans="37:40">
      <c r="AK19200" s="22"/>
      <c r="AL19200" s="22"/>
      <c r="AM19200" s="22"/>
      <c r="AN19200" s="22"/>
    </row>
    <row r="19201" spans="37:40">
      <c r="AK19201" s="22"/>
      <c r="AL19201" s="22"/>
      <c r="AM19201" s="22"/>
      <c r="AN19201" s="22"/>
    </row>
    <row r="19202" spans="37:40">
      <c r="AK19202" s="22"/>
      <c r="AL19202" s="22"/>
      <c r="AM19202" s="22"/>
      <c r="AN19202" s="22"/>
    </row>
    <row r="19203" spans="37:40">
      <c r="AK19203" s="22"/>
      <c r="AL19203" s="22"/>
      <c r="AM19203" s="22"/>
      <c r="AN19203" s="22"/>
    </row>
    <row r="19204" spans="37:40">
      <c r="AK19204" s="22"/>
      <c r="AL19204" s="22"/>
      <c r="AM19204" s="22"/>
      <c r="AN19204" s="22"/>
    </row>
    <row r="19205" spans="37:40">
      <c r="AK19205" s="22"/>
      <c r="AL19205" s="22"/>
      <c r="AM19205" s="22"/>
      <c r="AN19205" s="22"/>
    </row>
    <row r="19206" spans="37:40">
      <c r="AK19206" s="22"/>
      <c r="AL19206" s="22"/>
      <c r="AM19206" s="22"/>
      <c r="AN19206" s="22"/>
    </row>
    <row r="19207" spans="37:40">
      <c r="AK19207" s="22"/>
      <c r="AL19207" s="22"/>
      <c r="AM19207" s="22"/>
      <c r="AN19207" s="22"/>
    </row>
    <row r="19208" spans="37:40">
      <c r="AK19208" s="22"/>
      <c r="AL19208" s="22"/>
      <c r="AM19208" s="22"/>
      <c r="AN19208" s="22"/>
    </row>
    <row r="19209" spans="37:40">
      <c r="AK19209" s="22"/>
      <c r="AL19209" s="22"/>
      <c r="AM19209" s="22"/>
      <c r="AN19209" s="22"/>
    </row>
    <row r="19210" spans="37:40">
      <c r="AK19210" s="22"/>
      <c r="AL19210" s="22"/>
      <c r="AM19210" s="22"/>
      <c r="AN19210" s="22"/>
    </row>
    <row r="19211" spans="37:40">
      <c r="AK19211" s="22"/>
      <c r="AL19211" s="22"/>
      <c r="AM19211" s="22"/>
      <c r="AN19211" s="22"/>
    </row>
    <row r="19212" spans="37:40">
      <c r="AK19212" s="22"/>
      <c r="AL19212" s="22"/>
      <c r="AM19212" s="22"/>
      <c r="AN19212" s="22"/>
    </row>
    <row r="19213" spans="37:40">
      <c r="AK19213" s="22"/>
      <c r="AL19213" s="22"/>
      <c r="AM19213" s="22"/>
      <c r="AN19213" s="22"/>
    </row>
    <row r="19214" spans="37:40">
      <c r="AK19214" s="22"/>
      <c r="AL19214" s="22"/>
      <c r="AM19214" s="22"/>
      <c r="AN19214" s="22"/>
    </row>
    <row r="19215" spans="37:40">
      <c r="AK19215" s="22"/>
      <c r="AL19215" s="22"/>
      <c r="AM19215" s="22"/>
      <c r="AN19215" s="22"/>
    </row>
    <row r="19216" spans="37:40">
      <c r="AK19216" s="22"/>
      <c r="AL19216" s="22"/>
      <c r="AM19216" s="22"/>
      <c r="AN19216" s="22"/>
    </row>
    <row r="19217" spans="37:40">
      <c r="AK19217" s="22"/>
      <c r="AL19217" s="22"/>
      <c r="AM19217" s="22"/>
      <c r="AN19217" s="22"/>
    </row>
    <row r="19218" spans="37:40">
      <c r="AK19218" s="22"/>
      <c r="AL19218" s="22"/>
      <c r="AM19218" s="22"/>
      <c r="AN19218" s="22"/>
    </row>
    <row r="19219" spans="37:40">
      <c r="AK19219" s="22"/>
      <c r="AL19219" s="22"/>
      <c r="AM19219" s="22"/>
      <c r="AN19219" s="22"/>
    </row>
    <row r="19220" spans="37:40">
      <c r="AK19220" s="22"/>
      <c r="AL19220" s="22"/>
      <c r="AM19220" s="22"/>
      <c r="AN19220" s="22"/>
    </row>
    <row r="19221" spans="37:40">
      <c r="AK19221" s="22"/>
      <c r="AL19221" s="22"/>
      <c r="AM19221" s="22"/>
      <c r="AN19221" s="22"/>
    </row>
    <row r="19222" spans="37:40">
      <c r="AK19222" s="22"/>
      <c r="AL19222" s="22"/>
      <c r="AM19222" s="22"/>
      <c r="AN19222" s="22"/>
    </row>
    <row r="19223" spans="37:40">
      <c r="AK19223" s="22"/>
      <c r="AL19223" s="22"/>
      <c r="AM19223" s="22"/>
      <c r="AN19223" s="22"/>
    </row>
    <row r="19224" spans="37:40">
      <c r="AK19224" s="22"/>
      <c r="AL19224" s="22"/>
      <c r="AM19224" s="22"/>
      <c r="AN19224" s="22"/>
    </row>
    <row r="19225" spans="37:40">
      <c r="AK19225" s="22"/>
      <c r="AL19225" s="22"/>
      <c r="AM19225" s="22"/>
      <c r="AN19225" s="22"/>
    </row>
    <row r="19226" spans="37:40">
      <c r="AK19226" s="22"/>
      <c r="AL19226" s="22"/>
      <c r="AM19226" s="22"/>
      <c r="AN19226" s="22"/>
    </row>
    <row r="19227" spans="37:40">
      <c r="AK19227" s="22"/>
      <c r="AL19227" s="22"/>
      <c r="AM19227" s="22"/>
      <c r="AN19227" s="22"/>
    </row>
    <row r="19228" spans="37:40">
      <c r="AK19228" s="22"/>
      <c r="AL19228" s="22"/>
      <c r="AM19228" s="22"/>
      <c r="AN19228" s="22"/>
    </row>
    <row r="19229" spans="37:40">
      <c r="AK19229" s="22"/>
      <c r="AL19229" s="22"/>
      <c r="AM19229" s="22"/>
      <c r="AN19229" s="22"/>
    </row>
    <row r="19230" spans="37:40">
      <c r="AK19230" s="22"/>
      <c r="AL19230" s="22"/>
      <c r="AM19230" s="22"/>
      <c r="AN19230" s="22"/>
    </row>
    <row r="19231" spans="37:40">
      <c r="AK19231" s="22"/>
      <c r="AL19231" s="22"/>
      <c r="AM19231" s="22"/>
      <c r="AN19231" s="22"/>
    </row>
    <row r="19232" spans="37:40">
      <c r="AK19232" s="22"/>
      <c r="AL19232" s="22"/>
      <c r="AM19232" s="22"/>
      <c r="AN19232" s="22"/>
    </row>
    <row r="19233" spans="37:40">
      <c r="AK19233" s="22"/>
      <c r="AL19233" s="22"/>
      <c r="AM19233" s="22"/>
      <c r="AN19233" s="22"/>
    </row>
    <row r="19234" spans="37:40">
      <c r="AK19234" s="22"/>
      <c r="AL19234" s="22"/>
      <c r="AM19234" s="22"/>
      <c r="AN19234" s="22"/>
    </row>
    <row r="19235" spans="37:40">
      <c r="AK19235" s="22"/>
      <c r="AL19235" s="22"/>
      <c r="AM19235" s="22"/>
      <c r="AN19235" s="22"/>
    </row>
    <row r="19236" spans="37:40">
      <c r="AK19236" s="22"/>
      <c r="AL19236" s="22"/>
      <c r="AM19236" s="22"/>
      <c r="AN19236" s="22"/>
    </row>
    <row r="19237" spans="37:40">
      <c r="AK19237" s="22"/>
      <c r="AL19237" s="22"/>
      <c r="AM19237" s="22"/>
      <c r="AN19237" s="22"/>
    </row>
    <row r="19238" spans="37:40">
      <c r="AK19238" s="22"/>
      <c r="AL19238" s="22"/>
      <c r="AM19238" s="22"/>
      <c r="AN19238" s="22"/>
    </row>
    <row r="19239" spans="37:40">
      <c r="AK19239" s="22"/>
      <c r="AL19239" s="22"/>
      <c r="AM19239" s="22"/>
      <c r="AN19239" s="22"/>
    </row>
    <row r="19240" spans="37:40">
      <c r="AK19240" s="22"/>
      <c r="AL19240" s="22"/>
      <c r="AM19240" s="22"/>
      <c r="AN19240" s="22"/>
    </row>
    <row r="19241" spans="37:40">
      <c r="AK19241" s="22"/>
      <c r="AL19241" s="22"/>
      <c r="AM19241" s="22"/>
      <c r="AN19241" s="22"/>
    </row>
    <row r="19242" spans="37:40">
      <c r="AK19242" s="22"/>
      <c r="AL19242" s="22"/>
      <c r="AM19242" s="22"/>
      <c r="AN19242" s="22"/>
    </row>
    <row r="19243" spans="37:40">
      <c r="AK19243" s="22"/>
      <c r="AL19243" s="22"/>
      <c r="AM19243" s="22"/>
      <c r="AN19243" s="22"/>
    </row>
    <row r="19244" spans="37:40">
      <c r="AK19244" s="22"/>
      <c r="AL19244" s="22"/>
      <c r="AM19244" s="22"/>
      <c r="AN19244" s="22"/>
    </row>
    <row r="19245" spans="37:40">
      <c r="AK19245" s="22"/>
      <c r="AL19245" s="22"/>
      <c r="AM19245" s="22"/>
      <c r="AN19245" s="22"/>
    </row>
    <row r="19246" spans="37:40">
      <c r="AK19246" s="22"/>
      <c r="AL19246" s="22"/>
      <c r="AM19246" s="22"/>
      <c r="AN19246" s="22"/>
    </row>
    <row r="19247" spans="37:40">
      <c r="AK19247" s="22"/>
      <c r="AL19247" s="22"/>
      <c r="AM19247" s="22"/>
      <c r="AN19247" s="22"/>
    </row>
    <row r="19248" spans="37:40">
      <c r="AK19248" s="22"/>
      <c r="AL19248" s="22"/>
      <c r="AM19248" s="22"/>
      <c r="AN19248" s="22"/>
    </row>
    <row r="19249" spans="37:40">
      <c r="AK19249" s="22"/>
      <c r="AL19249" s="22"/>
      <c r="AM19249" s="22"/>
      <c r="AN19249" s="22"/>
    </row>
    <row r="19250" spans="37:40">
      <c r="AK19250" s="22"/>
      <c r="AL19250" s="22"/>
      <c r="AM19250" s="22"/>
      <c r="AN19250" s="22"/>
    </row>
    <row r="19251" spans="37:40">
      <c r="AK19251" s="22"/>
      <c r="AL19251" s="22"/>
      <c r="AM19251" s="22"/>
      <c r="AN19251" s="22"/>
    </row>
    <row r="19252" spans="37:40">
      <c r="AK19252" s="22"/>
      <c r="AL19252" s="22"/>
      <c r="AM19252" s="22"/>
      <c r="AN19252" s="22"/>
    </row>
    <row r="19253" spans="37:40">
      <c r="AK19253" s="22"/>
      <c r="AL19253" s="22"/>
      <c r="AM19253" s="22"/>
      <c r="AN19253" s="22"/>
    </row>
    <row r="19254" spans="37:40">
      <c r="AK19254" s="22"/>
      <c r="AL19254" s="22"/>
      <c r="AM19254" s="22"/>
      <c r="AN19254" s="22"/>
    </row>
    <row r="19255" spans="37:40">
      <c r="AK19255" s="22"/>
      <c r="AL19255" s="22"/>
      <c r="AM19255" s="22"/>
      <c r="AN19255" s="22"/>
    </row>
    <row r="19256" spans="37:40">
      <c r="AK19256" s="22"/>
      <c r="AL19256" s="22"/>
      <c r="AM19256" s="22"/>
      <c r="AN19256" s="22"/>
    </row>
    <row r="19257" spans="37:40">
      <c r="AK19257" s="22"/>
      <c r="AL19257" s="22"/>
      <c r="AM19257" s="22"/>
      <c r="AN19257" s="22"/>
    </row>
    <row r="19258" spans="37:40">
      <c r="AK19258" s="22"/>
      <c r="AL19258" s="22"/>
      <c r="AM19258" s="22"/>
      <c r="AN19258" s="22"/>
    </row>
    <row r="19259" spans="37:40">
      <c r="AK19259" s="22"/>
      <c r="AL19259" s="22"/>
      <c r="AM19259" s="22"/>
      <c r="AN19259" s="22"/>
    </row>
    <row r="19260" spans="37:40">
      <c r="AK19260" s="22"/>
      <c r="AL19260" s="22"/>
      <c r="AM19260" s="22"/>
      <c r="AN19260" s="22"/>
    </row>
    <row r="19261" spans="37:40">
      <c r="AK19261" s="22"/>
      <c r="AL19261" s="22"/>
      <c r="AM19261" s="22"/>
      <c r="AN19261" s="22"/>
    </row>
    <row r="19262" spans="37:40">
      <c r="AK19262" s="22"/>
      <c r="AL19262" s="22"/>
      <c r="AM19262" s="22"/>
      <c r="AN19262" s="22"/>
    </row>
    <row r="19263" spans="37:40">
      <c r="AK19263" s="22"/>
      <c r="AL19263" s="22"/>
      <c r="AM19263" s="22"/>
      <c r="AN19263" s="22"/>
    </row>
    <row r="19264" spans="37:40">
      <c r="AK19264" s="22"/>
      <c r="AL19264" s="22"/>
      <c r="AM19264" s="22"/>
      <c r="AN19264" s="22"/>
    </row>
    <row r="19265" spans="37:40">
      <c r="AK19265" s="22"/>
      <c r="AL19265" s="22"/>
      <c r="AM19265" s="22"/>
      <c r="AN19265" s="22"/>
    </row>
    <row r="19266" spans="37:40">
      <c r="AK19266" s="22"/>
      <c r="AL19266" s="22"/>
      <c r="AM19266" s="22"/>
      <c r="AN19266" s="22"/>
    </row>
    <row r="19267" spans="37:40">
      <c r="AK19267" s="22"/>
      <c r="AL19267" s="22"/>
      <c r="AM19267" s="22"/>
      <c r="AN19267" s="22"/>
    </row>
    <row r="19268" spans="37:40">
      <c r="AK19268" s="22"/>
      <c r="AL19268" s="22"/>
      <c r="AM19268" s="22"/>
      <c r="AN19268" s="22"/>
    </row>
    <row r="19269" spans="37:40">
      <c r="AK19269" s="22"/>
      <c r="AL19269" s="22"/>
      <c r="AM19269" s="22"/>
      <c r="AN19269" s="22"/>
    </row>
    <row r="19270" spans="37:40">
      <c r="AK19270" s="22"/>
      <c r="AL19270" s="22"/>
      <c r="AM19270" s="22"/>
      <c r="AN19270" s="22"/>
    </row>
    <row r="19271" spans="37:40">
      <c r="AK19271" s="22"/>
      <c r="AL19271" s="22"/>
      <c r="AM19271" s="22"/>
      <c r="AN19271" s="22"/>
    </row>
    <row r="19272" spans="37:40">
      <c r="AK19272" s="22"/>
      <c r="AL19272" s="22"/>
      <c r="AM19272" s="22"/>
      <c r="AN19272" s="22"/>
    </row>
    <row r="19273" spans="37:40">
      <c r="AK19273" s="22"/>
      <c r="AL19273" s="22"/>
      <c r="AM19273" s="22"/>
      <c r="AN19273" s="22"/>
    </row>
    <row r="19274" spans="37:40">
      <c r="AK19274" s="22"/>
      <c r="AL19274" s="22"/>
      <c r="AM19274" s="22"/>
      <c r="AN19274" s="22"/>
    </row>
    <row r="19275" spans="37:40">
      <c r="AK19275" s="22"/>
      <c r="AL19275" s="22"/>
      <c r="AM19275" s="22"/>
      <c r="AN19275" s="22"/>
    </row>
    <row r="19276" spans="37:40">
      <c r="AK19276" s="22"/>
      <c r="AL19276" s="22"/>
      <c r="AM19276" s="22"/>
      <c r="AN19276" s="22"/>
    </row>
    <row r="19277" spans="37:40">
      <c r="AK19277" s="22"/>
      <c r="AL19277" s="22"/>
      <c r="AM19277" s="22"/>
      <c r="AN19277" s="22"/>
    </row>
    <row r="19278" spans="37:40">
      <c r="AK19278" s="22"/>
      <c r="AL19278" s="22"/>
      <c r="AM19278" s="22"/>
      <c r="AN19278" s="22"/>
    </row>
    <row r="19279" spans="37:40">
      <c r="AK19279" s="22"/>
      <c r="AL19279" s="22"/>
      <c r="AM19279" s="22"/>
      <c r="AN19279" s="22"/>
    </row>
    <row r="19280" spans="37:40">
      <c r="AK19280" s="22"/>
      <c r="AL19280" s="22"/>
      <c r="AM19280" s="22"/>
      <c r="AN19280" s="22"/>
    </row>
    <row r="19281" spans="37:40">
      <c r="AK19281" s="22"/>
      <c r="AL19281" s="22"/>
      <c r="AM19281" s="22"/>
      <c r="AN19281" s="22"/>
    </row>
    <row r="19282" spans="37:40">
      <c r="AK19282" s="22"/>
      <c r="AL19282" s="22"/>
      <c r="AM19282" s="22"/>
      <c r="AN19282" s="22"/>
    </row>
    <row r="19283" spans="37:40">
      <c r="AK19283" s="22"/>
      <c r="AL19283" s="22"/>
      <c r="AM19283" s="22"/>
      <c r="AN19283" s="22"/>
    </row>
    <row r="19284" spans="37:40">
      <c r="AK19284" s="22"/>
      <c r="AL19284" s="22"/>
      <c r="AM19284" s="22"/>
      <c r="AN19284" s="22"/>
    </row>
    <row r="19285" spans="37:40">
      <c r="AK19285" s="22"/>
      <c r="AL19285" s="22"/>
      <c r="AM19285" s="22"/>
      <c r="AN19285" s="22"/>
    </row>
    <row r="19286" spans="37:40">
      <c r="AK19286" s="22"/>
      <c r="AL19286" s="22"/>
      <c r="AM19286" s="22"/>
      <c r="AN19286" s="22"/>
    </row>
    <row r="19287" spans="37:40">
      <c r="AK19287" s="22"/>
      <c r="AL19287" s="22"/>
      <c r="AM19287" s="22"/>
      <c r="AN19287" s="22"/>
    </row>
    <row r="19288" spans="37:40">
      <c r="AK19288" s="22"/>
      <c r="AL19288" s="22"/>
      <c r="AM19288" s="22"/>
      <c r="AN19288" s="22"/>
    </row>
    <row r="19289" spans="37:40">
      <c r="AK19289" s="22"/>
      <c r="AL19289" s="22"/>
      <c r="AM19289" s="22"/>
      <c r="AN19289" s="22"/>
    </row>
    <row r="19290" spans="37:40">
      <c r="AK19290" s="22"/>
      <c r="AL19290" s="22"/>
      <c r="AM19290" s="22"/>
      <c r="AN19290" s="22"/>
    </row>
    <row r="19291" spans="37:40">
      <c r="AK19291" s="22"/>
      <c r="AL19291" s="22"/>
      <c r="AM19291" s="22"/>
      <c r="AN19291" s="22"/>
    </row>
    <row r="19292" spans="37:40">
      <c r="AK19292" s="22"/>
      <c r="AL19292" s="22"/>
      <c r="AM19292" s="22"/>
      <c r="AN19292" s="22"/>
    </row>
    <row r="19293" spans="37:40">
      <c r="AK19293" s="22"/>
      <c r="AL19293" s="22"/>
      <c r="AM19293" s="22"/>
      <c r="AN19293" s="22"/>
    </row>
    <row r="19294" spans="37:40">
      <c r="AK19294" s="22"/>
      <c r="AL19294" s="22"/>
      <c r="AM19294" s="22"/>
      <c r="AN19294" s="22"/>
    </row>
    <row r="19295" spans="37:40">
      <c r="AK19295" s="22"/>
      <c r="AL19295" s="22"/>
      <c r="AM19295" s="22"/>
      <c r="AN19295" s="22"/>
    </row>
    <row r="19296" spans="37:40">
      <c r="AK19296" s="22"/>
      <c r="AL19296" s="22"/>
      <c r="AM19296" s="22"/>
      <c r="AN19296" s="22"/>
    </row>
    <row r="19297" spans="37:40">
      <c r="AK19297" s="22"/>
      <c r="AL19297" s="22"/>
      <c r="AM19297" s="22"/>
      <c r="AN19297" s="22"/>
    </row>
    <row r="19298" spans="37:40">
      <c r="AK19298" s="22"/>
      <c r="AL19298" s="22"/>
      <c r="AM19298" s="22"/>
      <c r="AN19298" s="22"/>
    </row>
    <row r="19299" spans="37:40">
      <c r="AK19299" s="22"/>
      <c r="AL19299" s="22"/>
      <c r="AM19299" s="22"/>
      <c r="AN19299" s="22"/>
    </row>
    <row r="19300" spans="37:40">
      <c r="AK19300" s="22"/>
      <c r="AL19300" s="22"/>
      <c r="AM19300" s="22"/>
      <c r="AN19300" s="22"/>
    </row>
    <row r="19301" spans="37:40">
      <c r="AK19301" s="22"/>
      <c r="AL19301" s="22"/>
      <c r="AM19301" s="22"/>
      <c r="AN19301" s="22"/>
    </row>
    <row r="19302" spans="37:40">
      <c r="AK19302" s="22"/>
      <c r="AL19302" s="22"/>
      <c r="AM19302" s="22"/>
      <c r="AN19302" s="22"/>
    </row>
    <row r="19303" spans="37:40">
      <c r="AK19303" s="22"/>
      <c r="AL19303" s="22"/>
      <c r="AM19303" s="22"/>
      <c r="AN19303" s="22"/>
    </row>
    <row r="19304" spans="37:40">
      <c r="AK19304" s="22"/>
      <c r="AL19304" s="22"/>
      <c r="AM19304" s="22"/>
      <c r="AN19304" s="22"/>
    </row>
    <row r="19305" spans="37:40">
      <c r="AK19305" s="22"/>
      <c r="AL19305" s="22"/>
      <c r="AM19305" s="22"/>
      <c r="AN19305" s="22"/>
    </row>
    <row r="19306" spans="37:40">
      <c r="AK19306" s="22"/>
      <c r="AL19306" s="22"/>
      <c r="AM19306" s="22"/>
      <c r="AN19306" s="22"/>
    </row>
    <row r="19307" spans="37:40">
      <c r="AK19307" s="22"/>
      <c r="AL19307" s="22"/>
      <c r="AM19307" s="22"/>
      <c r="AN19307" s="22"/>
    </row>
    <row r="19308" spans="37:40">
      <c r="AK19308" s="22"/>
      <c r="AL19308" s="22"/>
      <c r="AM19308" s="22"/>
      <c r="AN19308" s="22"/>
    </row>
    <row r="19309" spans="37:40">
      <c r="AK19309" s="22"/>
      <c r="AL19309" s="22"/>
      <c r="AM19309" s="22"/>
      <c r="AN19309" s="22"/>
    </row>
    <row r="19310" spans="37:40">
      <c r="AK19310" s="22"/>
      <c r="AL19310" s="22"/>
      <c r="AM19310" s="22"/>
      <c r="AN19310" s="22"/>
    </row>
    <row r="19311" spans="37:40">
      <c r="AK19311" s="22"/>
      <c r="AL19311" s="22"/>
      <c r="AM19311" s="22"/>
      <c r="AN19311" s="22"/>
    </row>
    <row r="19312" spans="37:40">
      <c r="AK19312" s="22"/>
      <c r="AL19312" s="22"/>
      <c r="AM19312" s="22"/>
      <c r="AN19312" s="22"/>
    </row>
    <row r="19313" spans="37:40">
      <c r="AK19313" s="22"/>
      <c r="AL19313" s="22"/>
      <c r="AM19313" s="22"/>
      <c r="AN19313" s="22"/>
    </row>
    <row r="19314" spans="37:40">
      <c r="AK19314" s="22"/>
      <c r="AL19314" s="22"/>
      <c r="AM19314" s="22"/>
      <c r="AN19314" s="22"/>
    </row>
    <row r="19315" spans="37:40">
      <c r="AK19315" s="22"/>
      <c r="AL19315" s="22"/>
      <c r="AM19315" s="22"/>
      <c r="AN19315" s="22"/>
    </row>
    <row r="19316" spans="37:40">
      <c r="AK19316" s="22"/>
      <c r="AL19316" s="22"/>
      <c r="AM19316" s="22"/>
      <c r="AN19316" s="22"/>
    </row>
    <row r="19317" spans="37:40">
      <c r="AK19317" s="22"/>
      <c r="AL19317" s="22"/>
      <c r="AM19317" s="22"/>
      <c r="AN19317" s="22"/>
    </row>
    <row r="19318" spans="37:40">
      <c r="AK19318" s="22"/>
      <c r="AL19318" s="22"/>
      <c r="AM19318" s="22"/>
      <c r="AN19318" s="22"/>
    </row>
    <row r="19319" spans="37:40">
      <c r="AK19319" s="22"/>
      <c r="AL19319" s="22"/>
      <c r="AM19319" s="22"/>
      <c r="AN19319" s="22"/>
    </row>
    <row r="19320" spans="37:40">
      <c r="AK19320" s="22"/>
      <c r="AL19320" s="22"/>
      <c r="AM19320" s="22"/>
      <c r="AN19320" s="22"/>
    </row>
    <row r="19321" spans="37:40">
      <c r="AK19321" s="22"/>
      <c r="AL19321" s="22"/>
      <c r="AM19321" s="22"/>
      <c r="AN19321" s="22"/>
    </row>
    <row r="19322" spans="37:40">
      <c r="AK19322" s="22"/>
      <c r="AL19322" s="22"/>
      <c r="AM19322" s="22"/>
      <c r="AN19322" s="22"/>
    </row>
    <row r="19323" spans="37:40">
      <c r="AK19323" s="22"/>
      <c r="AL19323" s="22"/>
      <c r="AM19323" s="22"/>
      <c r="AN19323" s="22"/>
    </row>
    <row r="19324" spans="37:40">
      <c r="AK19324" s="22"/>
      <c r="AL19324" s="22"/>
      <c r="AM19324" s="22"/>
      <c r="AN19324" s="22"/>
    </row>
    <row r="19325" spans="37:40">
      <c r="AK19325" s="22"/>
      <c r="AL19325" s="22"/>
      <c r="AM19325" s="22"/>
      <c r="AN19325" s="22"/>
    </row>
    <row r="19326" spans="37:40">
      <c r="AK19326" s="22"/>
      <c r="AL19326" s="22"/>
      <c r="AM19326" s="22"/>
      <c r="AN19326" s="22"/>
    </row>
    <row r="19327" spans="37:40">
      <c r="AK19327" s="22"/>
      <c r="AL19327" s="22"/>
      <c r="AM19327" s="22"/>
      <c r="AN19327" s="22"/>
    </row>
    <row r="19328" spans="37:40">
      <c r="AK19328" s="22"/>
      <c r="AL19328" s="22"/>
      <c r="AM19328" s="22"/>
      <c r="AN19328" s="22"/>
    </row>
    <row r="19329" spans="37:40">
      <c r="AK19329" s="22"/>
      <c r="AL19329" s="22"/>
      <c r="AM19329" s="22"/>
      <c r="AN19329" s="22"/>
    </row>
    <row r="19330" spans="37:40">
      <c r="AK19330" s="22"/>
      <c r="AL19330" s="22"/>
      <c r="AM19330" s="22"/>
      <c r="AN19330" s="22"/>
    </row>
    <row r="19331" spans="37:40">
      <c r="AK19331" s="22"/>
      <c r="AL19331" s="22"/>
      <c r="AM19331" s="22"/>
      <c r="AN19331" s="22"/>
    </row>
    <row r="19332" spans="37:40">
      <c r="AK19332" s="22"/>
      <c r="AL19332" s="22"/>
      <c r="AM19332" s="22"/>
      <c r="AN19332" s="22"/>
    </row>
    <row r="19333" spans="37:40">
      <c r="AK19333" s="22"/>
      <c r="AL19333" s="22"/>
      <c r="AM19333" s="22"/>
      <c r="AN19333" s="22"/>
    </row>
    <row r="19334" spans="37:40">
      <c r="AK19334" s="22"/>
      <c r="AL19334" s="22"/>
      <c r="AM19334" s="22"/>
      <c r="AN19334" s="22"/>
    </row>
    <row r="19335" spans="37:40">
      <c r="AK19335" s="22"/>
      <c r="AL19335" s="22"/>
      <c r="AM19335" s="22"/>
      <c r="AN19335" s="22"/>
    </row>
    <row r="19336" spans="37:40">
      <c r="AK19336" s="22"/>
      <c r="AL19336" s="22"/>
      <c r="AM19336" s="22"/>
      <c r="AN19336" s="22"/>
    </row>
    <row r="19337" spans="37:40">
      <c r="AK19337" s="22"/>
      <c r="AL19337" s="22"/>
      <c r="AM19337" s="22"/>
      <c r="AN19337" s="22"/>
    </row>
    <row r="19338" spans="37:40">
      <c r="AK19338" s="22"/>
      <c r="AL19338" s="22"/>
      <c r="AM19338" s="22"/>
      <c r="AN19338" s="22"/>
    </row>
    <row r="19339" spans="37:40">
      <c r="AK19339" s="22"/>
      <c r="AL19339" s="22"/>
      <c r="AM19339" s="22"/>
      <c r="AN19339" s="22"/>
    </row>
    <row r="19340" spans="37:40">
      <c r="AK19340" s="22"/>
      <c r="AL19340" s="22"/>
      <c r="AM19340" s="22"/>
      <c r="AN19340" s="22"/>
    </row>
    <row r="19341" spans="37:40">
      <c r="AK19341" s="22"/>
      <c r="AL19341" s="22"/>
      <c r="AM19341" s="22"/>
      <c r="AN19341" s="22"/>
    </row>
    <row r="19342" spans="37:40">
      <c r="AK19342" s="22"/>
      <c r="AL19342" s="22"/>
      <c r="AM19342" s="22"/>
      <c r="AN19342" s="22"/>
    </row>
    <row r="19343" spans="37:40">
      <c r="AK19343" s="22"/>
      <c r="AL19343" s="22"/>
      <c r="AM19343" s="22"/>
      <c r="AN19343" s="22"/>
    </row>
    <row r="19344" spans="37:40">
      <c r="AK19344" s="22"/>
      <c r="AL19344" s="22"/>
      <c r="AM19344" s="22"/>
      <c r="AN19344" s="22"/>
    </row>
    <row r="19345" spans="37:40">
      <c r="AK19345" s="22"/>
      <c r="AL19345" s="22"/>
      <c r="AM19345" s="22"/>
      <c r="AN19345" s="22"/>
    </row>
    <row r="19346" spans="37:40">
      <c r="AK19346" s="22"/>
      <c r="AL19346" s="22"/>
      <c r="AM19346" s="22"/>
      <c r="AN19346" s="22"/>
    </row>
    <row r="19347" spans="37:40">
      <c r="AK19347" s="22"/>
      <c r="AL19347" s="22"/>
      <c r="AM19347" s="22"/>
      <c r="AN19347" s="22"/>
    </row>
    <row r="19348" spans="37:40">
      <c r="AK19348" s="22"/>
      <c r="AL19348" s="22"/>
      <c r="AM19348" s="22"/>
      <c r="AN19348" s="22"/>
    </row>
    <row r="19349" spans="37:40">
      <c r="AK19349" s="22"/>
      <c r="AL19349" s="22"/>
      <c r="AM19349" s="22"/>
      <c r="AN19349" s="22"/>
    </row>
    <row r="19350" spans="37:40">
      <c r="AK19350" s="22"/>
      <c r="AL19350" s="22"/>
      <c r="AM19350" s="22"/>
      <c r="AN19350" s="22"/>
    </row>
    <row r="19351" spans="37:40">
      <c r="AK19351" s="22"/>
      <c r="AL19351" s="22"/>
      <c r="AM19351" s="22"/>
      <c r="AN19351" s="22"/>
    </row>
    <row r="19352" spans="37:40">
      <c r="AK19352" s="22"/>
      <c r="AL19352" s="22"/>
      <c r="AM19352" s="22"/>
      <c r="AN19352" s="22"/>
    </row>
    <row r="19353" spans="37:40">
      <c r="AK19353" s="22"/>
      <c r="AL19353" s="22"/>
      <c r="AM19353" s="22"/>
      <c r="AN19353" s="22"/>
    </row>
    <row r="19354" spans="37:40">
      <c r="AK19354" s="22"/>
      <c r="AL19354" s="22"/>
      <c r="AM19354" s="22"/>
      <c r="AN19354" s="22"/>
    </row>
    <row r="19355" spans="37:40">
      <c r="AK19355" s="22"/>
      <c r="AL19355" s="22"/>
      <c r="AM19355" s="22"/>
      <c r="AN19355" s="22"/>
    </row>
    <row r="19356" spans="37:40">
      <c r="AK19356" s="22"/>
      <c r="AL19356" s="22"/>
      <c r="AM19356" s="22"/>
      <c r="AN19356" s="22"/>
    </row>
    <row r="19357" spans="37:40">
      <c r="AK19357" s="22"/>
      <c r="AL19357" s="22"/>
      <c r="AM19357" s="22"/>
      <c r="AN19357" s="22"/>
    </row>
    <row r="19358" spans="37:40">
      <c r="AK19358" s="22"/>
      <c r="AL19358" s="22"/>
      <c r="AM19358" s="22"/>
      <c r="AN19358" s="22"/>
    </row>
    <row r="19359" spans="37:40">
      <c r="AK19359" s="22"/>
      <c r="AL19359" s="22"/>
      <c r="AM19359" s="22"/>
      <c r="AN19359" s="22"/>
    </row>
    <row r="19360" spans="37:40">
      <c r="AK19360" s="22"/>
      <c r="AL19360" s="22"/>
      <c r="AM19360" s="22"/>
      <c r="AN19360" s="22"/>
    </row>
    <row r="19361" spans="37:40">
      <c r="AK19361" s="22"/>
      <c r="AL19361" s="22"/>
      <c r="AM19361" s="22"/>
      <c r="AN19361" s="22"/>
    </row>
    <row r="19362" spans="37:40">
      <c r="AK19362" s="22"/>
      <c r="AL19362" s="22"/>
      <c r="AM19362" s="22"/>
      <c r="AN19362" s="22"/>
    </row>
    <row r="19363" spans="37:40">
      <c r="AK19363" s="22"/>
      <c r="AL19363" s="22"/>
      <c r="AM19363" s="22"/>
      <c r="AN19363" s="22"/>
    </row>
    <row r="19364" spans="37:40">
      <c r="AK19364" s="22"/>
      <c r="AL19364" s="22"/>
      <c r="AM19364" s="22"/>
      <c r="AN19364" s="22"/>
    </row>
    <row r="19365" spans="37:40">
      <c r="AK19365" s="22"/>
      <c r="AL19365" s="22"/>
      <c r="AM19365" s="22"/>
      <c r="AN19365" s="22"/>
    </row>
    <row r="19366" spans="37:40">
      <c r="AK19366" s="22"/>
      <c r="AL19366" s="22"/>
      <c r="AM19366" s="22"/>
      <c r="AN19366" s="22"/>
    </row>
    <row r="19367" spans="37:40">
      <c r="AK19367" s="22"/>
      <c r="AL19367" s="22"/>
      <c r="AM19367" s="22"/>
      <c r="AN19367" s="22"/>
    </row>
    <row r="19368" spans="37:40">
      <c r="AK19368" s="22"/>
      <c r="AL19368" s="22"/>
      <c r="AM19368" s="22"/>
      <c r="AN19368" s="22"/>
    </row>
    <row r="19369" spans="37:40">
      <c r="AK19369" s="22"/>
      <c r="AL19369" s="22"/>
      <c r="AM19369" s="22"/>
      <c r="AN19369" s="22"/>
    </row>
    <row r="19370" spans="37:40">
      <c r="AK19370" s="22"/>
      <c r="AL19370" s="22"/>
      <c r="AM19370" s="22"/>
      <c r="AN19370" s="22"/>
    </row>
    <row r="19371" spans="37:40">
      <c r="AK19371" s="22"/>
      <c r="AL19371" s="22"/>
      <c r="AM19371" s="22"/>
      <c r="AN19371" s="22"/>
    </row>
    <row r="19372" spans="37:40">
      <c r="AK19372" s="22"/>
      <c r="AL19372" s="22"/>
      <c r="AM19372" s="22"/>
      <c r="AN19372" s="22"/>
    </row>
    <row r="19373" spans="37:40">
      <c r="AK19373" s="22"/>
      <c r="AL19373" s="22"/>
      <c r="AM19373" s="22"/>
      <c r="AN19373" s="22"/>
    </row>
    <row r="19374" spans="37:40">
      <c r="AK19374" s="22"/>
      <c r="AL19374" s="22"/>
      <c r="AM19374" s="22"/>
      <c r="AN19374" s="22"/>
    </row>
    <row r="19375" spans="37:40">
      <c r="AK19375" s="22"/>
      <c r="AL19375" s="22"/>
      <c r="AM19375" s="22"/>
      <c r="AN19375" s="22"/>
    </row>
    <row r="19376" spans="37:40">
      <c r="AK19376" s="22"/>
      <c r="AL19376" s="22"/>
      <c r="AM19376" s="22"/>
      <c r="AN19376" s="22"/>
    </row>
    <row r="19377" spans="37:40">
      <c r="AK19377" s="22"/>
      <c r="AL19377" s="22"/>
      <c r="AM19377" s="22"/>
      <c r="AN19377" s="22"/>
    </row>
    <row r="19378" spans="37:40">
      <c r="AK19378" s="22"/>
      <c r="AL19378" s="22"/>
      <c r="AM19378" s="22"/>
      <c r="AN19378" s="22"/>
    </row>
    <row r="19379" spans="37:40">
      <c r="AK19379" s="22"/>
      <c r="AL19379" s="22"/>
      <c r="AM19379" s="22"/>
      <c r="AN19379" s="22"/>
    </row>
    <row r="19380" spans="37:40">
      <c r="AK19380" s="22"/>
      <c r="AL19380" s="22"/>
      <c r="AM19380" s="22"/>
      <c r="AN19380" s="22"/>
    </row>
    <row r="19381" spans="37:40">
      <c r="AK19381" s="22"/>
      <c r="AL19381" s="22"/>
      <c r="AM19381" s="22"/>
      <c r="AN19381" s="22"/>
    </row>
    <row r="19382" spans="37:40">
      <c r="AK19382" s="22"/>
      <c r="AL19382" s="22"/>
      <c r="AM19382" s="22"/>
      <c r="AN19382" s="22"/>
    </row>
    <row r="19383" spans="37:40">
      <c r="AK19383" s="22"/>
      <c r="AL19383" s="22"/>
      <c r="AM19383" s="22"/>
      <c r="AN19383" s="22"/>
    </row>
    <row r="19384" spans="37:40">
      <c r="AK19384" s="22"/>
      <c r="AL19384" s="22"/>
      <c r="AM19384" s="22"/>
      <c r="AN19384" s="22"/>
    </row>
    <row r="19385" spans="37:40">
      <c r="AK19385" s="22"/>
      <c r="AL19385" s="22"/>
      <c r="AM19385" s="22"/>
      <c r="AN19385" s="22"/>
    </row>
    <row r="19386" spans="37:40">
      <c r="AK19386" s="22"/>
      <c r="AL19386" s="22"/>
      <c r="AM19386" s="22"/>
      <c r="AN19386" s="22"/>
    </row>
    <row r="19387" spans="37:40">
      <c r="AK19387" s="22"/>
      <c r="AL19387" s="22"/>
      <c r="AM19387" s="22"/>
      <c r="AN19387" s="22"/>
    </row>
    <row r="19388" spans="37:40">
      <c r="AK19388" s="22"/>
      <c r="AL19388" s="22"/>
      <c r="AM19388" s="22"/>
      <c r="AN19388" s="22"/>
    </row>
    <row r="19389" spans="37:40">
      <c r="AK19389" s="22"/>
      <c r="AL19389" s="22"/>
      <c r="AM19389" s="22"/>
      <c r="AN19389" s="22"/>
    </row>
    <row r="19390" spans="37:40">
      <c r="AK19390" s="22"/>
      <c r="AL19390" s="22"/>
      <c r="AM19390" s="22"/>
      <c r="AN19390" s="22"/>
    </row>
    <row r="19391" spans="37:40">
      <c r="AK19391" s="22"/>
      <c r="AL19391" s="22"/>
      <c r="AM19391" s="22"/>
      <c r="AN19391" s="22"/>
    </row>
    <row r="19392" spans="37:40">
      <c r="AK19392" s="22"/>
      <c r="AL19392" s="22"/>
      <c r="AM19392" s="22"/>
      <c r="AN19392" s="22"/>
    </row>
    <row r="19393" spans="37:40">
      <c r="AK19393" s="22"/>
      <c r="AL19393" s="22"/>
      <c r="AM19393" s="22"/>
      <c r="AN19393" s="22"/>
    </row>
    <row r="19394" spans="37:40">
      <c r="AK19394" s="22"/>
      <c r="AL19394" s="22"/>
      <c r="AM19394" s="22"/>
      <c r="AN19394" s="22"/>
    </row>
    <row r="19395" spans="37:40">
      <c r="AK19395" s="22"/>
      <c r="AL19395" s="22"/>
      <c r="AM19395" s="22"/>
      <c r="AN19395" s="22"/>
    </row>
    <row r="19396" spans="37:40">
      <c r="AK19396" s="22"/>
      <c r="AL19396" s="22"/>
      <c r="AM19396" s="22"/>
      <c r="AN19396" s="22"/>
    </row>
    <row r="19397" spans="37:40">
      <c r="AK19397" s="22"/>
      <c r="AL19397" s="22"/>
      <c r="AM19397" s="22"/>
      <c r="AN19397" s="22"/>
    </row>
    <row r="19398" spans="37:40">
      <c r="AK19398" s="22"/>
      <c r="AL19398" s="22"/>
      <c r="AM19398" s="22"/>
      <c r="AN19398" s="22"/>
    </row>
    <row r="19399" spans="37:40">
      <c r="AK19399" s="22"/>
      <c r="AL19399" s="22"/>
      <c r="AM19399" s="22"/>
      <c r="AN19399" s="22"/>
    </row>
    <row r="19400" spans="37:40">
      <c r="AK19400" s="22"/>
      <c r="AL19400" s="22"/>
      <c r="AM19400" s="22"/>
      <c r="AN19400" s="22"/>
    </row>
    <row r="19401" spans="37:40">
      <c r="AK19401" s="22"/>
      <c r="AL19401" s="22"/>
      <c r="AM19401" s="22"/>
      <c r="AN19401" s="22"/>
    </row>
    <row r="19402" spans="37:40">
      <c r="AK19402" s="22"/>
      <c r="AL19402" s="22"/>
      <c r="AM19402" s="22"/>
      <c r="AN19402" s="22"/>
    </row>
    <row r="19403" spans="37:40">
      <c r="AK19403" s="22"/>
      <c r="AL19403" s="22"/>
      <c r="AM19403" s="22"/>
      <c r="AN19403" s="22"/>
    </row>
    <row r="19404" spans="37:40">
      <c r="AK19404" s="22"/>
      <c r="AL19404" s="22"/>
      <c r="AM19404" s="22"/>
      <c r="AN19404" s="22"/>
    </row>
    <row r="19405" spans="37:40">
      <c r="AK19405" s="22"/>
      <c r="AL19405" s="22"/>
      <c r="AM19405" s="22"/>
      <c r="AN19405" s="22"/>
    </row>
    <row r="19406" spans="37:40">
      <c r="AK19406" s="22"/>
      <c r="AL19406" s="22"/>
      <c r="AM19406" s="22"/>
      <c r="AN19406" s="22"/>
    </row>
    <row r="19407" spans="37:40">
      <c r="AK19407" s="22"/>
      <c r="AL19407" s="22"/>
      <c r="AM19407" s="22"/>
      <c r="AN19407" s="22"/>
    </row>
    <row r="19408" spans="37:40">
      <c r="AK19408" s="22"/>
      <c r="AL19408" s="22"/>
      <c r="AM19408" s="22"/>
      <c r="AN19408" s="22"/>
    </row>
    <row r="19409" spans="37:40">
      <c r="AK19409" s="22"/>
      <c r="AL19409" s="22"/>
      <c r="AM19409" s="22"/>
      <c r="AN19409" s="22"/>
    </row>
    <row r="19410" spans="37:40">
      <c r="AK19410" s="22"/>
      <c r="AL19410" s="22"/>
      <c r="AM19410" s="22"/>
      <c r="AN19410" s="22"/>
    </row>
    <row r="19411" spans="37:40">
      <c r="AK19411" s="22"/>
      <c r="AL19411" s="22"/>
      <c r="AM19411" s="22"/>
      <c r="AN19411" s="22"/>
    </row>
    <row r="19412" spans="37:40">
      <c r="AK19412" s="22"/>
      <c r="AL19412" s="22"/>
      <c r="AM19412" s="22"/>
      <c r="AN19412" s="22"/>
    </row>
    <row r="19413" spans="37:40">
      <c r="AK19413" s="22"/>
      <c r="AL19413" s="22"/>
      <c r="AM19413" s="22"/>
      <c r="AN19413" s="22"/>
    </row>
    <row r="19414" spans="37:40">
      <c r="AK19414" s="22"/>
      <c r="AL19414" s="22"/>
      <c r="AM19414" s="22"/>
      <c r="AN19414" s="22"/>
    </row>
    <row r="19415" spans="37:40">
      <c r="AK19415" s="22"/>
      <c r="AL19415" s="22"/>
      <c r="AM19415" s="22"/>
      <c r="AN19415" s="22"/>
    </row>
    <row r="19416" spans="37:40">
      <c r="AK19416" s="22"/>
      <c r="AL19416" s="22"/>
      <c r="AM19416" s="22"/>
      <c r="AN19416" s="22"/>
    </row>
    <row r="19417" spans="37:40">
      <c r="AK19417" s="22"/>
      <c r="AL19417" s="22"/>
      <c r="AM19417" s="22"/>
      <c r="AN19417" s="22"/>
    </row>
    <row r="19418" spans="37:40">
      <c r="AK19418" s="22"/>
      <c r="AL19418" s="22"/>
      <c r="AM19418" s="22"/>
      <c r="AN19418" s="22"/>
    </row>
    <row r="19419" spans="37:40">
      <c r="AK19419" s="22"/>
      <c r="AL19419" s="22"/>
      <c r="AM19419" s="22"/>
      <c r="AN19419" s="22"/>
    </row>
    <row r="19420" spans="37:40">
      <c r="AK19420" s="22"/>
      <c r="AL19420" s="22"/>
      <c r="AM19420" s="22"/>
      <c r="AN19420" s="22"/>
    </row>
    <row r="19421" spans="37:40">
      <c r="AK19421" s="22"/>
      <c r="AL19421" s="22"/>
      <c r="AM19421" s="22"/>
      <c r="AN19421" s="22"/>
    </row>
    <row r="19422" spans="37:40">
      <c r="AK19422" s="22"/>
      <c r="AL19422" s="22"/>
      <c r="AM19422" s="22"/>
      <c r="AN19422" s="22"/>
    </row>
    <row r="19423" spans="37:40">
      <c r="AK19423" s="22"/>
      <c r="AL19423" s="22"/>
      <c r="AM19423" s="22"/>
      <c r="AN19423" s="22"/>
    </row>
    <row r="19424" spans="37:40">
      <c r="AK19424" s="22"/>
      <c r="AL19424" s="22"/>
      <c r="AM19424" s="22"/>
      <c r="AN19424" s="22"/>
    </row>
    <row r="19425" spans="37:40">
      <c r="AK19425" s="22"/>
      <c r="AL19425" s="22"/>
      <c r="AM19425" s="22"/>
      <c r="AN19425" s="22"/>
    </row>
    <row r="19426" spans="37:40">
      <c r="AK19426" s="22"/>
      <c r="AL19426" s="22"/>
      <c r="AM19426" s="22"/>
      <c r="AN19426" s="22"/>
    </row>
    <row r="19427" spans="37:40">
      <c r="AK19427" s="22"/>
      <c r="AL19427" s="22"/>
      <c r="AM19427" s="22"/>
      <c r="AN19427" s="22"/>
    </row>
    <row r="19428" spans="37:40">
      <c r="AK19428" s="22"/>
      <c r="AL19428" s="22"/>
      <c r="AM19428" s="22"/>
      <c r="AN19428" s="22"/>
    </row>
    <row r="19429" spans="37:40">
      <c r="AK19429" s="22"/>
      <c r="AL19429" s="22"/>
      <c r="AM19429" s="22"/>
      <c r="AN19429" s="22"/>
    </row>
    <row r="19430" spans="37:40">
      <c r="AK19430" s="22"/>
      <c r="AL19430" s="22"/>
      <c r="AM19430" s="22"/>
      <c r="AN19430" s="22"/>
    </row>
    <row r="19431" spans="37:40">
      <c r="AK19431" s="22"/>
      <c r="AL19431" s="22"/>
      <c r="AM19431" s="22"/>
      <c r="AN19431" s="22"/>
    </row>
    <row r="19432" spans="37:40">
      <c r="AK19432" s="22"/>
      <c r="AL19432" s="22"/>
      <c r="AM19432" s="22"/>
      <c r="AN19432" s="22"/>
    </row>
    <row r="19433" spans="37:40">
      <c r="AK19433" s="22"/>
      <c r="AL19433" s="22"/>
      <c r="AM19433" s="22"/>
      <c r="AN19433" s="22"/>
    </row>
    <row r="19434" spans="37:40">
      <c r="AK19434" s="22"/>
      <c r="AL19434" s="22"/>
      <c r="AM19434" s="22"/>
      <c r="AN19434" s="22"/>
    </row>
    <row r="19435" spans="37:40">
      <c r="AK19435" s="22"/>
      <c r="AL19435" s="22"/>
      <c r="AM19435" s="22"/>
      <c r="AN19435" s="22"/>
    </row>
    <row r="19436" spans="37:40">
      <c r="AK19436" s="22"/>
      <c r="AL19436" s="22"/>
      <c r="AM19436" s="22"/>
      <c r="AN19436" s="22"/>
    </row>
    <row r="19437" spans="37:40">
      <c r="AK19437" s="22"/>
      <c r="AL19437" s="22"/>
      <c r="AM19437" s="22"/>
      <c r="AN19437" s="22"/>
    </row>
    <row r="19438" spans="37:40">
      <c r="AK19438" s="22"/>
      <c r="AL19438" s="22"/>
      <c r="AM19438" s="22"/>
      <c r="AN19438" s="22"/>
    </row>
    <row r="19439" spans="37:40">
      <c r="AK19439" s="22"/>
      <c r="AL19439" s="22"/>
      <c r="AM19439" s="22"/>
      <c r="AN19439" s="22"/>
    </row>
    <row r="19440" spans="37:40">
      <c r="AK19440" s="22"/>
      <c r="AL19440" s="22"/>
      <c r="AM19440" s="22"/>
      <c r="AN19440" s="22"/>
    </row>
    <row r="19441" spans="37:40">
      <c r="AK19441" s="22"/>
      <c r="AL19441" s="22"/>
      <c r="AM19441" s="22"/>
      <c r="AN19441" s="22"/>
    </row>
    <row r="19442" spans="37:40">
      <c r="AK19442" s="22"/>
      <c r="AL19442" s="22"/>
      <c r="AM19442" s="22"/>
      <c r="AN19442" s="22"/>
    </row>
    <row r="19443" spans="37:40">
      <c r="AK19443" s="22"/>
      <c r="AL19443" s="22"/>
      <c r="AM19443" s="22"/>
      <c r="AN19443" s="22"/>
    </row>
    <row r="19444" spans="37:40">
      <c r="AK19444" s="22"/>
      <c r="AL19444" s="22"/>
      <c r="AM19444" s="22"/>
      <c r="AN19444" s="22"/>
    </row>
    <row r="19445" spans="37:40">
      <c r="AK19445" s="22"/>
      <c r="AL19445" s="22"/>
      <c r="AM19445" s="22"/>
      <c r="AN19445" s="22"/>
    </row>
    <row r="19446" spans="37:40">
      <c r="AK19446" s="22"/>
      <c r="AL19446" s="22"/>
      <c r="AM19446" s="22"/>
      <c r="AN19446" s="22"/>
    </row>
    <row r="19447" spans="37:40">
      <c r="AK19447" s="22"/>
      <c r="AL19447" s="22"/>
      <c r="AM19447" s="22"/>
      <c r="AN19447" s="22"/>
    </row>
    <row r="19448" spans="37:40">
      <c r="AK19448" s="22"/>
      <c r="AL19448" s="22"/>
      <c r="AM19448" s="22"/>
      <c r="AN19448" s="22"/>
    </row>
    <row r="19449" spans="37:40">
      <c r="AK19449" s="22"/>
      <c r="AL19449" s="22"/>
      <c r="AM19449" s="22"/>
      <c r="AN19449" s="22"/>
    </row>
    <row r="19450" spans="37:40">
      <c r="AK19450" s="22"/>
      <c r="AL19450" s="22"/>
      <c r="AM19450" s="22"/>
      <c r="AN19450" s="22"/>
    </row>
    <row r="19451" spans="37:40">
      <c r="AK19451" s="22"/>
      <c r="AL19451" s="22"/>
      <c r="AM19451" s="22"/>
      <c r="AN19451" s="22"/>
    </row>
    <row r="19452" spans="37:40">
      <c r="AK19452" s="22"/>
      <c r="AL19452" s="22"/>
      <c r="AM19452" s="22"/>
      <c r="AN19452" s="22"/>
    </row>
    <row r="19453" spans="37:40">
      <c r="AK19453" s="22"/>
      <c r="AL19453" s="22"/>
      <c r="AM19453" s="22"/>
      <c r="AN19453" s="22"/>
    </row>
    <row r="19454" spans="37:40">
      <c r="AK19454" s="22"/>
      <c r="AL19454" s="22"/>
      <c r="AM19454" s="22"/>
      <c r="AN19454" s="22"/>
    </row>
    <row r="19455" spans="37:40">
      <c r="AK19455" s="22"/>
      <c r="AL19455" s="22"/>
      <c r="AM19455" s="22"/>
      <c r="AN19455" s="22"/>
    </row>
    <row r="19456" spans="37:40">
      <c r="AK19456" s="22"/>
      <c r="AL19456" s="22"/>
      <c r="AM19456" s="22"/>
      <c r="AN19456" s="22"/>
    </row>
    <row r="19457" spans="37:40">
      <c r="AK19457" s="22"/>
      <c r="AL19457" s="22"/>
      <c r="AM19457" s="22"/>
      <c r="AN19457" s="22"/>
    </row>
    <row r="19458" spans="37:40">
      <c r="AK19458" s="22"/>
      <c r="AL19458" s="22"/>
      <c r="AM19458" s="22"/>
      <c r="AN19458" s="22"/>
    </row>
    <row r="19459" spans="37:40">
      <c r="AK19459" s="22"/>
      <c r="AL19459" s="22"/>
      <c r="AM19459" s="22"/>
      <c r="AN19459" s="22"/>
    </row>
    <row r="19460" spans="37:40">
      <c r="AK19460" s="22"/>
      <c r="AL19460" s="22"/>
      <c r="AM19460" s="22"/>
      <c r="AN19460" s="22"/>
    </row>
    <row r="19461" spans="37:40">
      <c r="AK19461" s="22"/>
      <c r="AL19461" s="22"/>
      <c r="AM19461" s="22"/>
      <c r="AN19461" s="22"/>
    </row>
    <row r="19462" spans="37:40">
      <c r="AK19462" s="22"/>
      <c r="AL19462" s="22"/>
      <c r="AM19462" s="22"/>
      <c r="AN19462" s="22"/>
    </row>
    <row r="19463" spans="37:40">
      <c r="AK19463" s="22"/>
      <c r="AL19463" s="22"/>
      <c r="AM19463" s="22"/>
      <c r="AN19463" s="22"/>
    </row>
    <row r="19464" spans="37:40">
      <c r="AK19464" s="22"/>
      <c r="AL19464" s="22"/>
      <c r="AM19464" s="22"/>
      <c r="AN19464" s="22"/>
    </row>
    <row r="19465" spans="37:40">
      <c r="AK19465" s="22"/>
      <c r="AL19465" s="22"/>
      <c r="AM19465" s="22"/>
      <c r="AN19465" s="22"/>
    </row>
    <row r="19466" spans="37:40">
      <c r="AK19466" s="22"/>
      <c r="AL19466" s="22"/>
      <c r="AM19466" s="22"/>
      <c r="AN19466" s="22"/>
    </row>
    <row r="19467" spans="37:40">
      <c r="AK19467" s="22"/>
      <c r="AL19467" s="22"/>
      <c r="AM19467" s="22"/>
      <c r="AN19467" s="22"/>
    </row>
    <row r="19468" spans="37:40">
      <c r="AK19468" s="22"/>
      <c r="AL19468" s="22"/>
      <c r="AM19468" s="22"/>
      <c r="AN19468" s="22"/>
    </row>
    <row r="19469" spans="37:40">
      <c r="AK19469" s="22"/>
      <c r="AL19469" s="22"/>
      <c r="AM19469" s="22"/>
      <c r="AN19469" s="22"/>
    </row>
    <row r="19470" spans="37:40">
      <c r="AK19470" s="22"/>
      <c r="AL19470" s="22"/>
      <c r="AM19470" s="22"/>
      <c r="AN19470" s="22"/>
    </row>
    <row r="19471" spans="37:40">
      <c r="AK19471" s="22"/>
      <c r="AL19471" s="22"/>
      <c r="AM19471" s="22"/>
      <c r="AN19471" s="22"/>
    </row>
    <row r="19472" spans="37:40">
      <c r="AK19472" s="22"/>
      <c r="AL19472" s="22"/>
      <c r="AM19472" s="22"/>
      <c r="AN19472" s="22"/>
    </row>
    <row r="19473" spans="37:40">
      <c r="AK19473" s="22"/>
      <c r="AL19473" s="22"/>
      <c r="AM19473" s="22"/>
      <c r="AN19473" s="22"/>
    </row>
    <row r="19474" spans="37:40">
      <c r="AK19474" s="22"/>
      <c r="AL19474" s="22"/>
      <c r="AM19474" s="22"/>
      <c r="AN19474" s="22"/>
    </row>
    <row r="19475" spans="37:40">
      <c r="AK19475" s="22"/>
      <c r="AL19475" s="22"/>
      <c r="AM19475" s="22"/>
      <c r="AN19475" s="22"/>
    </row>
    <row r="19476" spans="37:40">
      <c r="AK19476" s="22"/>
      <c r="AL19476" s="22"/>
      <c r="AM19476" s="22"/>
      <c r="AN19476" s="22"/>
    </row>
    <row r="19477" spans="37:40">
      <c r="AK19477" s="22"/>
      <c r="AL19477" s="22"/>
      <c r="AM19477" s="22"/>
      <c r="AN19477" s="22"/>
    </row>
    <row r="19478" spans="37:40">
      <c r="AK19478" s="22"/>
      <c r="AL19478" s="22"/>
      <c r="AM19478" s="22"/>
      <c r="AN19478" s="22"/>
    </row>
    <row r="19479" spans="37:40">
      <c r="AK19479" s="22"/>
      <c r="AL19479" s="22"/>
      <c r="AM19479" s="22"/>
      <c r="AN19479" s="22"/>
    </row>
    <row r="19480" spans="37:40">
      <c r="AK19480" s="22"/>
      <c r="AL19480" s="22"/>
      <c r="AM19480" s="22"/>
      <c r="AN19480" s="22"/>
    </row>
    <row r="19481" spans="37:40">
      <c r="AK19481" s="22"/>
      <c r="AL19481" s="22"/>
      <c r="AM19481" s="22"/>
      <c r="AN19481" s="22"/>
    </row>
    <row r="19482" spans="37:40">
      <c r="AK19482" s="22"/>
      <c r="AL19482" s="22"/>
      <c r="AM19482" s="22"/>
      <c r="AN19482" s="22"/>
    </row>
    <row r="19483" spans="37:40">
      <c r="AK19483" s="22"/>
      <c r="AL19483" s="22"/>
      <c r="AM19483" s="22"/>
      <c r="AN19483" s="22"/>
    </row>
    <row r="19484" spans="37:40">
      <c r="AK19484" s="22"/>
      <c r="AL19484" s="22"/>
      <c r="AM19484" s="22"/>
      <c r="AN19484" s="22"/>
    </row>
    <row r="19485" spans="37:40">
      <c r="AK19485" s="22"/>
      <c r="AL19485" s="22"/>
      <c r="AM19485" s="22"/>
      <c r="AN19485" s="22"/>
    </row>
    <row r="19486" spans="37:40">
      <c r="AK19486" s="22"/>
      <c r="AL19486" s="22"/>
      <c r="AM19486" s="22"/>
      <c r="AN19486" s="22"/>
    </row>
    <row r="19487" spans="37:40">
      <c r="AK19487" s="22"/>
      <c r="AL19487" s="22"/>
      <c r="AM19487" s="22"/>
      <c r="AN19487" s="22"/>
    </row>
    <row r="19488" spans="37:40">
      <c r="AK19488" s="22"/>
      <c r="AL19488" s="22"/>
      <c r="AM19488" s="22"/>
      <c r="AN19488" s="22"/>
    </row>
    <row r="19489" spans="37:40">
      <c r="AK19489" s="22"/>
      <c r="AL19489" s="22"/>
      <c r="AM19489" s="22"/>
      <c r="AN19489" s="22"/>
    </row>
    <row r="19490" spans="37:40">
      <c r="AK19490" s="22"/>
      <c r="AL19490" s="22"/>
      <c r="AM19490" s="22"/>
      <c r="AN19490" s="22"/>
    </row>
    <row r="19491" spans="37:40">
      <c r="AK19491" s="22"/>
      <c r="AL19491" s="22"/>
      <c r="AM19491" s="22"/>
      <c r="AN19491" s="22"/>
    </row>
    <row r="19492" spans="37:40">
      <c r="AK19492" s="22"/>
      <c r="AL19492" s="22"/>
      <c r="AM19492" s="22"/>
      <c r="AN19492" s="22"/>
    </row>
    <row r="19493" spans="37:40">
      <c r="AK19493" s="22"/>
      <c r="AL19493" s="22"/>
      <c r="AM19493" s="22"/>
      <c r="AN19493" s="22"/>
    </row>
    <row r="19494" spans="37:40">
      <c r="AK19494" s="22"/>
      <c r="AL19494" s="22"/>
      <c r="AM19494" s="22"/>
      <c r="AN19494" s="22"/>
    </row>
    <row r="19495" spans="37:40">
      <c r="AK19495" s="22"/>
      <c r="AL19495" s="22"/>
      <c r="AM19495" s="22"/>
      <c r="AN19495" s="22"/>
    </row>
    <row r="19496" spans="37:40">
      <c r="AK19496" s="22"/>
      <c r="AL19496" s="22"/>
      <c r="AM19496" s="22"/>
      <c r="AN19496" s="22"/>
    </row>
    <row r="19497" spans="37:40">
      <c r="AK19497" s="22"/>
      <c r="AL19497" s="22"/>
      <c r="AM19497" s="22"/>
      <c r="AN19497" s="22"/>
    </row>
    <row r="19498" spans="37:40">
      <c r="AK19498" s="22"/>
      <c r="AL19498" s="22"/>
      <c r="AM19498" s="22"/>
      <c r="AN19498" s="22"/>
    </row>
    <row r="19499" spans="37:40">
      <c r="AK19499" s="22"/>
      <c r="AL19499" s="22"/>
      <c r="AM19499" s="22"/>
      <c r="AN19499" s="22"/>
    </row>
    <row r="19500" spans="37:40">
      <c r="AK19500" s="22"/>
      <c r="AL19500" s="22"/>
      <c r="AM19500" s="22"/>
      <c r="AN19500" s="22"/>
    </row>
    <row r="19501" spans="37:40">
      <c r="AK19501" s="22"/>
      <c r="AL19501" s="22"/>
      <c r="AM19501" s="22"/>
      <c r="AN19501" s="22"/>
    </row>
    <row r="19502" spans="37:40">
      <c r="AK19502" s="22"/>
      <c r="AL19502" s="22"/>
      <c r="AM19502" s="22"/>
      <c r="AN19502" s="22"/>
    </row>
    <row r="19503" spans="37:40">
      <c r="AK19503" s="22"/>
      <c r="AL19503" s="22"/>
      <c r="AM19503" s="22"/>
      <c r="AN19503" s="22"/>
    </row>
    <row r="19504" spans="37:40">
      <c r="AK19504" s="22"/>
      <c r="AL19504" s="22"/>
      <c r="AM19504" s="22"/>
      <c r="AN19504" s="22"/>
    </row>
    <row r="19505" spans="37:40">
      <c r="AK19505" s="22"/>
      <c r="AL19505" s="22"/>
      <c r="AM19505" s="22"/>
      <c r="AN19505" s="22"/>
    </row>
    <row r="19506" spans="37:40">
      <c r="AK19506" s="22"/>
      <c r="AL19506" s="22"/>
      <c r="AM19506" s="22"/>
      <c r="AN19506" s="22"/>
    </row>
    <row r="19507" spans="37:40">
      <c r="AK19507" s="22"/>
      <c r="AL19507" s="22"/>
      <c r="AM19507" s="22"/>
      <c r="AN19507" s="22"/>
    </row>
    <row r="19508" spans="37:40">
      <c r="AK19508" s="22"/>
      <c r="AL19508" s="22"/>
      <c r="AM19508" s="22"/>
      <c r="AN19508" s="22"/>
    </row>
    <row r="19509" spans="37:40">
      <c r="AK19509" s="22"/>
      <c r="AL19509" s="22"/>
      <c r="AM19509" s="22"/>
      <c r="AN19509" s="22"/>
    </row>
    <row r="19510" spans="37:40">
      <c r="AK19510" s="22"/>
      <c r="AL19510" s="22"/>
      <c r="AM19510" s="22"/>
      <c r="AN19510" s="22"/>
    </row>
    <row r="19511" spans="37:40">
      <c r="AK19511" s="22"/>
      <c r="AL19511" s="22"/>
      <c r="AM19511" s="22"/>
      <c r="AN19511" s="22"/>
    </row>
    <row r="19512" spans="37:40">
      <c r="AK19512" s="22"/>
      <c r="AL19512" s="22"/>
      <c r="AM19512" s="22"/>
      <c r="AN19512" s="22"/>
    </row>
    <row r="19513" spans="37:40">
      <c r="AK19513" s="22"/>
      <c r="AL19513" s="22"/>
      <c r="AM19513" s="22"/>
      <c r="AN19513" s="22"/>
    </row>
    <row r="19514" spans="37:40">
      <c r="AK19514" s="22"/>
      <c r="AL19514" s="22"/>
      <c r="AM19514" s="22"/>
      <c r="AN19514" s="22"/>
    </row>
    <row r="19515" spans="37:40">
      <c r="AK19515" s="22"/>
      <c r="AL19515" s="22"/>
      <c r="AM19515" s="22"/>
      <c r="AN19515" s="22"/>
    </row>
    <row r="19516" spans="37:40">
      <c r="AK19516" s="22"/>
      <c r="AL19516" s="22"/>
      <c r="AM19516" s="22"/>
      <c r="AN19516" s="22"/>
    </row>
    <row r="19517" spans="37:40">
      <c r="AK19517" s="22"/>
      <c r="AL19517" s="22"/>
      <c r="AM19517" s="22"/>
      <c r="AN19517" s="22"/>
    </row>
    <row r="19518" spans="37:40">
      <c r="AK19518" s="22"/>
      <c r="AL19518" s="22"/>
      <c r="AM19518" s="22"/>
      <c r="AN19518" s="22"/>
    </row>
    <row r="19519" spans="37:40">
      <c r="AK19519" s="22"/>
      <c r="AL19519" s="22"/>
      <c r="AM19519" s="22"/>
      <c r="AN19519" s="22"/>
    </row>
    <row r="19520" spans="37:40">
      <c r="AK19520" s="22"/>
      <c r="AL19520" s="22"/>
      <c r="AM19520" s="22"/>
      <c r="AN19520" s="22"/>
    </row>
    <row r="19521" spans="37:40">
      <c r="AK19521" s="22"/>
      <c r="AL19521" s="22"/>
      <c r="AM19521" s="22"/>
      <c r="AN19521" s="22"/>
    </row>
    <row r="19522" spans="37:40">
      <c r="AK19522" s="22"/>
      <c r="AL19522" s="22"/>
      <c r="AM19522" s="22"/>
      <c r="AN19522" s="22"/>
    </row>
    <row r="19523" spans="37:40">
      <c r="AK19523" s="22"/>
      <c r="AL19523" s="22"/>
      <c r="AM19523" s="22"/>
      <c r="AN19523" s="22"/>
    </row>
    <row r="19524" spans="37:40">
      <c r="AK19524" s="22"/>
      <c r="AL19524" s="22"/>
      <c r="AM19524" s="22"/>
      <c r="AN19524" s="22"/>
    </row>
    <row r="19525" spans="37:40">
      <c r="AK19525" s="22"/>
      <c r="AL19525" s="22"/>
      <c r="AM19525" s="22"/>
      <c r="AN19525" s="22"/>
    </row>
    <row r="19526" spans="37:40">
      <c r="AK19526" s="22"/>
      <c r="AL19526" s="22"/>
      <c r="AM19526" s="22"/>
      <c r="AN19526" s="22"/>
    </row>
    <row r="19527" spans="37:40">
      <c r="AK19527" s="22"/>
      <c r="AL19527" s="22"/>
      <c r="AM19527" s="22"/>
      <c r="AN19527" s="22"/>
    </row>
    <row r="19528" spans="37:40">
      <c r="AK19528" s="22"/>
      <c r="AL19528" s="22"/>
      <c r="AM19528" s="22"/>
      <c r="AN19528" s="22"/>
    </row>
    <row r="19529" spans="37:40">
      <c r="AK19529" s="22"/>
      <c r="AL19529" s="22"/>
      <c r="AM19529" s="22"/>
      <c r="AN19529" s="22"/>
    </row>
    <row r="19530" spans="37:40">
      <c r="AK19530" s="22"/>
      <c r="AL19530" s="22"/>
      <c r="AM19530" s="22"/>
      <c r="AN19530" s="22"/>
    </row>
    <row r="19531" spans="37:40">
      <c r="AK19531" s="22"/>
      <c r="AL19531" s="22"/>
      <c r="AM19531" s="22"/>
      <c r="AN19531" s="22"/>
    </row>
    <row r="19532" spans="37:40">
      <c r="AK19532" s="22"/>
      <c r="AL19532" s="22"/>
      <c r="AM19532" s="22"/>
      <c r="AN19532" s="22"/>
    </row>
    <row r="19533" spans="37:40">
      <c r="AK19533" s="22"/>
      <c r="AL19533" s="22"/>
      <c r="AM19533" s="22"/>
      <c r="AN19533" s="22"/>
    </row>
    <row r="19534" spans="37:40">
      <c r="AK19534" s="22"/>
      <c r="AL19534" s="22"/>
      <c r="AM19534" s="22"/>
      <c r="AN19534" s="22"/>
    </row>
    <row r="19535" spans="37:40">
      <c r="AK19535" s="22"/>
      <c r="AL19535" s="22"/>
      <c r="AM19535" s="22"/>
      <c r="AN19535" s="22"/>
    </row>
    <row r="19536" spans="37:40">
      <c r="AK19536" s="22"/>
      <c r="AL19536" s="22"/>
      <c r="AM19536" s="22"/>
      <c r="AN19536" s="22"/>
    </row>
    <row r="19537" spans="37:40">
      <c r="AK19537" s="22"/>
      <c r="AL19537" s="22"/>
      <c r="AM19537" s="22"/>
      <c r="AN19537" s="22"/>
    </row>
    <row r="19538" spans="37:40">
      <c r="AK19538" s="22"/>
      <c r="AL19538" s="22"/>
      <c r="AM19538" s="22"/>
      <c r="AN19538" s="22"/>
    </row>
    <row r="19539" spans="37:40">
      <c r="AK19539" s="22"/>
      <c r="AL19539" s="22"/>
      <c r="AM19539" s="22"/>
      <c r="AN19539" s="22"/>
    </row>
    <row r="19540" spans="37:40">
      <c r="AK19540" s="22"/>
      <c r="AL19540" s="22"/>
      <c r="AM19540" s="22"/>
      <c r="AN19540" s="22"/>
    </row>
    <row r="19541" spans="37:40">
      <c r="AK19541" s="22"/>
      <c r="AL19541" s="22"/>
      <c r="AM19541" s="22"/>
      <c r="AN19541" s="22"/>
    </row>
    <row r="19542" spans="37:40">
      <c r="AK19542" s="22"/>
      <c r="AL19542" s="22"/>
      <c r="AM19542" s="22"/>
      <c r="AN19542" s="22"/>
    </row>
    <row r="19543" spans="37:40">
      <c r="AK19543" s="22"/>
      <c r="AL19543" s="22"/>
      <c r="AM19543" s="22"/>
      <c r="AN19543" s="22"/>
    </row>
    <row r="19544" spans="37:40">
      <c r="AK19544" s="22"/>
      <c r="AL19544" s="22"/>
      <c r="AM19544" s="22"/>
      <c r="AN19544" s="22"/>
    </row>
    <row r="19545" spans="37:40">
      <c r="AK19545" s="22"/>
      <c r="AL19545" s="22"/>
      <c r="AM19545" s="22"/>
      <c r="AN19545" s="22"/>
    </row>
    <row r="19546" spans="37:40">
      <c r="AK19546" s="22"/>
      <c r="AL19546" s="22"/>
      <c r="AM19546" s="22"/>
      <c r="AN19546" s="22"/>
    </row>
    <row r="19547" spans="37:40">
      <c r="AK19547" s="22"/>
      <c r="AL19547" s="22"/>
      <c r="AM19547" s="22"/>
      <c r="AN19547" s="22"/>
    </row>
    <row r="19548" spans="37:40">
      <c r="AK19548" s="22"/>
      <c r="AL19548" s="22"/>
      <c r="AM19548" s="22"/>
      <c r="AN19548" s="22"/>
    </row>
    <row r="19549" spans="37:40">
      <c r="AK19549" s="22"/>
      <c r="AL19549" s="22"/>
      <c r="AM19549" s="22"/>
      <c r="AN19549" s="22"/>
    </row>
    <row r="19550" spans="37:40">
      <c r="AK19550" s="22"/>
      <c r="AL19550" s="22"/>
      <c r="AM19550" s="22"/>
      <c r="AN19550" s="22"/>
    </row>
    <row r="19551" spans="37:40">
      <c r="AK19551" s="22"/>
      <c r="AL19551" s="22"/>
      <c r="AM19551" s="22"/>
      <c r="AN19551" s="22"/>
    </row>
    <row r="19552" spans="37:40">
      <c r="AK19552" s="22"/>
      <c r="AL19552" s="22"/>
      <c r="AM19552" s="22"/>
      <c r="AN19552" s="22"/>
    </row>
    <row r="19553" spans="37:40">
      <c r="AK19553" s="22"/>
      <c r="AL19553" s="22"/>
      <c r="AM19553" s="22"/>
      <c r="AN19553" s="22"/>
    </row>
    <row r="19554" spans="37:40">
      <c r="AK19554" s="22"/>
      <c r="AL19554" s="22"/>
      <c r="AM19554" s="22"/>
      <c r="AN19554" s="22"/>
    </row>
    <row r="19555" spans="37:40">
      <c r="AK19555" s="22"/>
      <c r="AL19555" s="22"/>
      <c r="AM19555" s="22"/>
      <c r="AN19555" s="22"/>
    </row>
    <row r="19556" spans="37:40">
      <c r="AK19556" s="22"/>
      <c r="AL19556" s="22"/>
      <c r="AM19556" s="22"/>
      <c r="AN19556" s="22"/>
    </row>
    <row r="19557" spans="37:40">
      <c r="AK19557" s="22"/>
      <c r="AL19557" s="22"/>
      <c r="AM19557" s="22"/>
      <c r="AN19557" s="22"/>
    </row>
    <row r="19558" spans="37:40">
      <c r="AK19558" s="22"/>
      <c r="AL19558" s="22"/>
      <c r="AM19558" s="22"/>
      <c r="AN19558" s="22"/>
    </row>
    <row r="19559" spans="37:40">
      <c r="AK19559" s="22"/>
      <c r="AL19559" s="22"/>
      <c r="AM19559" s="22"/>
      <c r="AN19559" s="22"/>
    </row>
    <row r="19560" spans="37:40">
      <c r="AK19560" s="22"/>
      <c r="AL19560" s="22"/>
      <c r="AM19560" s="22"/>
      <c r="AN19560" s="22"/>
    </row>
    <row r="19561" spans="37:40">
      <c r="AK19561" s="22"/>
      <c r="AL19561" s="22"/>
      <c r="AM19561" s="22"/>
      <c r="AN19561" s="22"/>
    </row>
    <row r="19562" spans="37:40">
      <c r="AK19562" s="22"/>
      <c r="AL19562" s="22"/>
      <c r="AM19562" s="22"/>
      <c r="AN19562" s="22"/>
    </row>
    <row r="19563" spans="37:40">
      <c r="AK19563" s="22"/>
      <c r="AL19563" s="22"/>
      <c r="AM19563" s="22"/>
      <c r="AN19563" s="22"/>
    </row>
    <row r="19564" spans="37:40">
      <c r="AK19564" s="22"/>
      <c r="AL19564" s="22"/>
      <c r="AM19564" s="22"/>
      <c r="AN19564" s="22"/>
    </row>
    <row r="19565" spans="37:40">
      <c r="AK19565" s="22"/>
      <c r="AL19565" s="22"/>
      <c r="AM19565" s="22"/>
      <c r="AN19565" s="22"/>
    </row>
    <row r="19566" spans="37:40">
      <c r="AK19566" s="22"/>
      <c r="AL19566" s="22"/>
      <c r="AM19566" s="22"/>
      <c r="AN19566" s="22"/>
    </row>
    <row r="19567" spans="37:40">
      <c r="AK19567" s="22"/>
      <c r="AL19567" s="22"/>
      <c r="AM19567" s="22"/>
      <c r="AN19567" s="22"/>
    </row>
    <row r="19568" spans="37:40">
      <c r="AK19568" s="22"/>
      <c r="AL19568" s="22"/>
      <c r="AM19568" s="22"/>
      <c r="AN19568" s="22"/>
    </row>
    <row r="19569" spans="37:40">
      <c r="AK19569" s="22"/>
      <c r="AL19569" s="22"/>
      <c r="AM19569" s="22"/>
      <c r="AN19569" s="22"/>
    </row>
    <row r="19570" spans="37:40">
      <c r="AK19570" s="22"/>
      <c r="AL19570" s="22"/>
      <c r="AM19570" s="22"/>
      <c r="AN19570" s="22"/>
    </row>
    <row r="19571" spans="37:40">
      <c r="AK19571" s="22"/>
      <c r="AL19571" s="22"/>
      <c r="AM19571" s="22"/>
      <c r="AN19571" s="22"/>
    </row>
    <row r="19572" spans="37:40">
      <c r="AK19572" s="22"/>
      <c r="AL19572" s="22"/>
      <c r="AM19572" s="22"/>
      <c r="AN19572" s="22"/>
    </row>
    <row r="19573" spans="37:40">
      <c r="AK19573" s="22"/>
      <c r="AL19573" s="22"/>
      <c r="AM19573" s="22"/>
      <c r="AN19573" s="22"/>
    </row>
    <row r="19574" spans="37:40">
      <c r="AK19574" s="22"/>
      <c r="AL19574" s="22"/>
      <c r="AM19574" s="22"/>
      <c r="AN19574" s="22"/>
    </row>
    <row r="19575" spans="37:40">
      <c r="AK19575" s="22"/>
      <c r="AL19575" s="22"/>
      <c r="AM19575" s="22"/>
      <c r="AN19575" s="22"/>
    </row>
    <row r="19576" spans="37:40">
      <c r="AK19576" s="22"/>
      <c r="AL19576" s="22"/>
      <c r="AM19576" s="22"/>
      <c r="AN19576" s="22"/>
    </row>
    <row r="19577" spans="37:40">
      <c r="AK19577" s="22"/>
      <c r="AL19577" s="22"/>
      <c r="AM19577" s="22"/>
      <c r="AN19577" s="22"/>
    </row>
    <row r="19578" spans="37:40">
      <c r="AK19578" s="22"/>
      <c r="AL19578" s="22"/>
      <c r="AM19578" s="22"/>
      <c r="AN19578" s="22"/>
    </row>
    <row r="19579" spans="37:40">
      <c r="AK19579" s="22"/>
      <c r="AL19579" s="22"/>
      <c r="AM19579" s="22"/>
      <c r="AN19579" s="22"/>
    </row>
    <row r="19580" spans="37:40">
      <c r="AK19580" s="22"/>
      <c r="AL19580" s="22"/>
      <c r="AM19580" s="22"/>
      <c r="AN19580" s="22"/>
    </row>
    <row r="19581" spans="37:40">
      <c r="AK19581" s="22"/>
      <c r="AL19581" s="22"/>
      <c r="AM19581" s="22"/>
      <c r="AN19581" s="22"/>
    </row>
    <row r="19582" spans="37:40">
      <c r="AK19582" s="22"/>
      <c r="AL19582" s="22"/>
      <c r="AM19582" s="22"/>
      <c r="AN19582" s="22"/>
    </row>
    <row r="19583" spans="37:40">
      <c r="AK19583" s="22"/>
      <c r="AL19583" s="22"/>
      <c r="AM19583" s="22"/>
      <c r="AN19583" s="22"/>
    </row>
    <row r="19584" spans="37:40">
      <c r="AK19584" s="22"/>
      <c r="AL19584" s="22"/>
      <c r="AM19584" s="22"/>
      <c r="AN19584" s="22"/>
    </row>
    <row r="19585" spans="37:40">
      <c r="AK19585" s="22"/>
      <c r="AL19585" s="22"/>
      <c r="AM19585" s="22"/>
      <c r="AN19585" s="22"/>
    </row>
    <row r="19586" spans="37:40">
      <c r="AK19586" s="22"/>
      <c r="AL19586" s="22"/>
      <c r="AM19586" s="22"/>
      <c r="AN19586" s="22"/>
    </row>
    <row r="19587" spans="37:40">
      <c r="AK19587" s="22"/>
      <c r="AL19587" s="22"/>
      <c r="AM19587" s="22"/>
      <c r="AN19587" s="22"/>
    </row>
    <row r="19588" spans="37:40">
      <c r="AK19588" s="22"/>
      <c r="AL19588" s="22"/>
      <c r="AM19588" s="22"/>
      <c r="AN19588" s="22"/>
    </row>
    <row r="19589" spans="37:40">
      <c r="AK19589" s="22"/>
      <c r="AL19589" s="22"/>
      <c r="AM19589" s="22"/>
      <c r="AN19589" s="22"/>
    </row>
    <row r="19590" spans="37:40">
      <c r="AK19590" s="22"/>
      <c r="AL19590" s="22"/>
      <c r="AM19590" s="22"/>
      <c r="AN19590" s="22"/>
    </row>
    <row r="19591" spans="37:40">
      <c r="AK19591" s="22"/>
      <c r="AL19591" s="22"/>
      <c r="AM19591" s="22"/>
      <c r="AN19591" s="22"/>
    </row>
    <row r="19592" spans="37:40">
      <c r="AK19592" s="22"/>
      <c r="AL19592" s="22"/>
      <c r="AM19592" s="22"/>
      <c r="AN19592" s="22"/>
    </row>
    <row r="19593" spans="37:40">
      <c r="AK19593" s="22"/>
      <c r="AL19593" s="22"/>
      <c r="AM19593" s="22"/>
      <c r="AN19593" s="22"/>
    </row>
    <row r="19594" spans="37:40">
      <c r="AK19594" s="22"/>
      <c r="AL19594" s="22"/>
      <c r="AM19594" s="22"/>
      <c r="AN19594" s="22"/>
    </row>
    <row r="19595" spans="37:40">
      <c r="AK19595" s="22"/>
      <c r="AL19595" s="22"/>
      <c r="AM19595" s="22"/>
      <c r="AN19595" s="22"/>
    </row>
    <row r="19596" spans="37:40">
      <c r="AK19596" s="22"/>
      <c r="AL19596" s="22"/>
      <c r="AM19596" s="22"/>
      <c r="AN19596" s="22"/>
    </row>
    <row r="19597" spans="37:40">
      <c r="AK19597" s="22"/>
      <c r="AL19597" s="22"/>
      <c r="AM19597" s="22"/>
      <c r="AN19597" s="22"/>
    </row>
    <row r="19598" spans="37:40">
      <c r="AK19598" s="22"/>
      <c r="AL19598" s="22"/>
      <c r="AM19598" s="22"/>
      <c r="AN19598" s="22"/>
    </row>
    <row r="19599" spans="37:40">
      <c r="AK19599" s="22"/>
      <c r="AL19599" s="22"/>
      <c r="AM19599" s="22"/>
      <c r="AN19599" s="22"/>
    </row>
    <row r="19600" spans="37:40">
      <c r="AK19600" s="22"/>
      <c r="AL19600" s="22"/>
      <c r="AM19600" s="22"/>
      <c r="AN19600" s="22"/>
    </row>
    <row r="19601" spans="37:40">
      <c r="AK19601" s="22"/>
      <c r="AL19601" s="22"/>
      <c r="AM19601" s="22"/>
      <c r="AN19601" s="22"/>
    </row>
    <row r="19602" spans="37:40">
      <c r="AK19602" s="22"/>
      <c r="AL19602" s="22"/>
      <c r="AM19602" s="22"/>
      <c r="AN19602" s="22"/>
    </row>
    <row r="19603" spans="37:40">
      <c r="AK19603" s="22"/>
      <c r="AL19603" s="22"/>
      <c r="AM19603" s="22"/>
      <c r="AN19603" s="22"/>
    </row>
    <row r="19604" spans="37:40">
      <c r="AK19604" s="22"/>
      <c r="AL19604" s="22"/>
      <c r="AM19604" s="22"/>
      <c r="AN19604" s="22"/>
    </row>
    <row r="19605" spans="37:40">
      <c r="AK19605" s="22"/>
      <c r="AL19605" s="22"/>
      <c r="AM19605" s="22"/>
      <c r="AN19605" s="22"/>
    </row>
    <row r="19606" spans="37:40">
      <c r="AK19606" s="22"/>
      <c r="AL19606" s="22"/>
      <c r="AM19606" s="22"/>
      <c r="AN19606" s="22"/>
    </row>
    <row r="19607" spans="37:40">
      <c r="AK19607" s="22"/>
      <c r="AL19607" s="22"/>
      <c r="AM19607" s="22"/>
      <c r="AN19607" s="22"/>
    </row>
    <row r="19608" spans="37:40">
      <c r="AK19608" s="22"/>
      <c r="AL19608" s="22"/>
      <c r="AM19608" s="22"/>
      <c r="AN19608" s="22"/>
    </row>
    <row r="19609" spans="37:40">
      <c r="AK19609" s="22"/>
      <c r="AL19609" s="22"/>
      <c r="AM19609" s="22"/>
      <c r="AN19609" s="22"/>
    </row>
    <row r="19610" spans="37:40">
      <c r="AK19610" s="22"/>
      <c r="AL19610" s="22"/>
      <c r="AM19610" s="22"/>
      <c r="AN19610" s="22"/>
    </row>
    <row r="19611" spans="37:40">
      <c r="AK19611" s="22"/>
      <c r="AL19611" s="22"/>
      <c r="AM19611" s="22"/>
      <c r="AN19611" s="22"/>
    </row>
    <row r="19612" spans="37:40">
      <c r="AK19612" s="22"/>
      <c r="AL19612" s="22"/>
      <c r="AM19612" s="22"/>
      <c r="AN19612" s="22"/>
    </row>
    <row r="19613" spans="37:40">
      <c r="AK19613" s="22"/>
      <c r="AL19613" s="22"/>
      <c r="AM19613" s="22"/>
      <c r="AN19613" s="22"/>
    </row>
    <row r="19614" spans="37:40">
      <c r="AK19614" s="22"/>
      <c r="AL19614" s="22"/>
      <c r="AM19614" s="22"/>
      <c r="AN19614" s="22"/>
    </row>
    <row r="19615" spans="37:40">
      <c r="AK19615" s="22"/>
      <c r="AL19615" s="22"/>
      <c r="AM19615" s="22"/>
      <c r="AN19615" s="22"/>
    </row>
    <row r="19616" spans="37:40">
      <c r="AK19616" s="22"/>
      <c r="AL19616" s="22"/>
      <c r="AM19616" s="22"/>
      <c r="AN19616" s="22"/>
    </row>
    <row r="19617" spans="37:40">
      <c r="AK19617" s="22"/>
      <c r="AL19617" s="22"/>
      <c r="AM19617" s="22"/>
      <c r="AN19617" s="22"/>
    </row>
    <row r="19618" spans="37:40">
      <c r="AK19618" s="22"/>
      <c r="AL19618" s="22"/>
      <c r="AM19618" s="22"/>
      <c r="AN19618" s="22"/>
    </row>
    <row r="19619" spans="37:40">
      <c r="AK19619" s="22"/>
      <c r="AL19619" s="22"/>
      <c r="AM19619" s="22"/>
      <c r="AN19619" s="22"/>
    </row>
    <row r="19620" spans="37:40">
      <c r="AK19620" s="22"/>
      <c r="AL19620" s="22"/>
      <c r="AM19620" s="22"/>
      <c r="AN19620" s="22"/>
    </row>
    <row r="19621" spans="37:40">
      <c r="AK19621" s="22"/>
      <c r="AL19621" s="22"/>
      <c r="AM19621" s="22"/>
      <c r="AN19621" s="22"/>
    </row>
    <row r="19622" spans="37:40">
      <c r="AK19622" s="22"/>
      <c r="AL19622" s="22"/>
      <c r="AM19622" s="22"/>
      <c r="AN19622" s="22"/>
    </row>
    <row r="19623" spans="37:40">
      <c r="AK19623" s="22"/>
      <c r="AL19623" s="22"/>
      <c r="AM19623" s="22"/>
      <c r="AN19623" s="22"/>
    </row>
    <row r="19624" spans="37:40">
      <c r="AK19624" s="22"/>
      <c r="AL19624" s="22"/>
      <c r="AM19624" s="22"/>
      <c r="AN19624" s="22"/>
    </row>
    <row r="19625" spans="37:40">
      <c r="AK19625" s="22"/>
      <c r="AL19625" s="22"/>
      <c r="AM19625" s="22"/>
      <c r="AN19625" s="22"/>
    </row>
    <row r="19626" spans="37:40">
      <c r="AK19626" s="22"/>
      <c r="AL19626" s="22"/>
      <c r="AM19626" s="22"/>
      <c r="AN19626" s="22"/>
    </row>
    <row r="19627" spans="37:40">
      <c r="AK19627" s="22"/>
      <c r="AL19627" s="22"/>
      <c r="AM19627" s="22"/>
      <c r="AN19627" s="22"/>
    </row>
    <row r="19628" spans="37:40">
      <c r="AK19628" s="22"/>
      <c r="AL19628" s="22"/>
      <c r="AM19628" s="22"/>
      <c r="AN19628" s="22"/>
    </row>
    <row r="19629" spans="37:40">
      <c r="AK19629" s="22"/>
      <c r="AL19629" s="22"/>
      <c r="AM19629" s="22"/>
      <c r="AN19629" s="22"/>
    </row>
    <row r="19630" spans="37:40">
      <c r="AK19630" s="22"/>
      <c r="AL19630" s="22"/>
      <c r="AM19630" s="22"/>
      <c r="AN19630" s="22"/>
    </row>
    <row r="19631" spans="37:40">
      <c r="AK19631" s="22"/>
      <c r="AL19631" s="22"/>
      <c r="AM19631" s="22"/>
      <c r="AN19631" s="22"/>
    </row>
    <row r="19632" spans="37:40">
      <c r="AK19632" s="22"/>
      <c r="AL19632" s="22"/>
      <c r="AM19632" s="22"/>
      <c r="AN19632" s="22"/>
    </row>
    <row r="19633" spans="37:40">
      <c r="AK19633" s="22"/>
      <c r="AL19633" s="22"/>
      <c r="AM19633" s="22"/>
      <c r="AN19633" s="22"/>
    </row>
    <row r="19634" spans="37:40">
      <c r="AK19634" s="22"/>
      <c r="AL19634" s="22"/>
      <c r="AM19634" s="22"/>
      <c r="AN19634" s="22"/>
    </row>
    <row r="19635" spans="37:40">
      <c r="AK19635" s="22"/>
      <c r="AL19635" s="22"/>
      <c r="AM19635" s="22"/>
      <c r="AN19635" s="22"/>
    </row>
    <row r="19636" spans="37:40">
      <c r="AK19636" s="22"/>
      <c r="AL19636" s="22"/>
      <c r="AM19636" s="22"/>
      <c r="AN19636" s="22"/>
    </row>
    <row r="19637" spans="37:40">
      <c r="AK19637" s="22"/>
      <c r="AL19637" s="22"/>
      <c r="AM19637" s="22"/>
      <c r="AN19637" s="22"/>
    </row>
    <row r="19638" spans="37:40">
      <c r="AK19638" s="22"/>
      <c r="AL19638" s="22"/>
      <c r="AM19638" s="22"/>
      <c r="AN19638" s="22"/>
    </row>
    <row r="19639" spans="37:40">
      <c r="AK19639" s="22"/>
      <c r="AL19639" s="22"/>
      <c r="AM19639" s="22"/>
      <c r="AN19639" s="22"/>
    </row>
    <row r="19640" spans="37:40">
      <c r="AK19640" s="22"/>
      <c r="AL19640" s="22"/>
      <c r="AM19640" s="22"/>
      <c r="AN19640" s="22"/>
    </row>
    <row r="19641" spans="37:40">
      <c r="AK19641" s="22"/>
      <c r="AL19641" s="22"/>
      <c r="AM19641" s="22"/>
      <c r="AN19641" s="22"/>
    </row>
    <row r="19642" spans="37:40">
      <c r="AK19642" s="22"/>
      <c r="AL19642" s="22"/>
      <c r="AM19642" s="22"/>
      <c r="AN19642" s="22"/>
    </row>
    <row r="19643" spans="37:40">
      <c r="AK19643" s="22"/>
      <c r="AL19643" s="22"/>
      <c r="AM19643" s="22"/>
      <c r="AN19643" s="22"/>
    </row>
    <row r="19644" spans="37:40">
      <c r="AK19644" s="22"/>
      <c r="AL19644" s="22"/>
      <c r="AM19644" s="22"/>
      <c r="AN19644" s="22"/>
    </row>
    <row r="19645" spans="37:40">
      <c r="AK19645" s="22"/>
      <c r="AL19645" s="22"/>
      <c r="AM19645" s="22"/>
      <c r="AN19645" s="22"/>
    </row>
    <row r="19646" spans="37:40">
      <c r="AK19646" s="22"/>
      <c r="AL19646" s="22"/>
      <c r="AM19646" s="22"/>
      <c r="AN19646" s="22"/>
    </row>
    <row r="19647" spans="37:40">
      <c r="AK19647" s="22"/>
      <c r="AL19647" s="22"/>
      <c r="AM19647" s="22"/>
      <c r="AN19647" s="22"/>
    </row>
    <row r="19648" spans="37:40">
      <c r="AK19648" s="22"/>
      <c r="AL19648" s="22"/>
      <c r="AM19648" s="22"/>
      <c r="AN19648" s="22"/>
    </row>
    <row r="19649" spans="37:40">
      <c r="AK19649" s="22"/>
      <c r="AL19649" s="22"/>
      <c r="AM19649" s="22"/>
      <c r="AN19649" s="22"/>
    </row>
    <row r="19650" spans="37:40">
      <c r="AK19650" s="22"/>
      <c r="AL19650" s="22"/>
      <c r="AM19650" s="22"/>
      <c r="AN19650" s="22"/>
    </row>
    <row r="19651" spans="37:40">
      <c r="AK19651" s="22"/>
      <c r="AL19651" s="22"/>
      <c r="AM19651" s="22"/>
      <c r="AN19651" s="22"/>
    </row>
    <row r="19652" spans="37:40">
      <c r="AK19652" s="22"/>
      <c r="AL19652" s="22"/>
      <c r="AM19652" s="22"/>
      <c r="AN19652" s="22"/>
    </row>
    <row r="19653" spans="37:40">
      <c r="AK19653" s="22"/>
      <c r="AL19653" s="22"/>
      <c r="AM19653" s="22"/>
      <c r="AN19653" s="22"/>
    </row>
    <row r="19654" spans="37:40">
      <c r="AK19654" s="22"/>
      <c r="AL19654" s="22"/>
      <c r="AM19654" s="22"/>
      <c r="AN19654" s="22"/>
    </row>
    <row r="19655" spans="37:40">
      <c r="AK19655" s="22"/>
      <c r="AL19655" s="22"/>
      <c r="AM19655" s="22"/>
      <c r="AN19655" s="22"/>
    </row>
    <row r="19656" spans="37:40">
      <c r="AK19656" s="22"/>
      <c r="AL19656" s="22"/>
      <c r="AM19656" s="22"/>
      <c r="AN19656" s="22"/>
    </row>
    <row r="19657" spans="37:40">
      <c r="AK19657" s="22"/>
      <c r="AL19657" s="22"/>
      <c r="AM19657" s="22"/>
      <c r="AN19657" s="22"/>
    </row>
    <row r="19658" spans="37:40">
      <c r="AK19658" s="22"/>
      <c r="AL19658" s="22"/>
      <c r="AM19658" s="22"/>
      <c r="AN19658" s="22"/>
    </row>
    <row r="19659" spans="37:40">
      <c r="AK19659" s="22"/>
      <c r="AL19659" s="22"/>
      <c r="AM19659" s="22"/>
      <c r="AN19659" s="22"/>
    </row>
    <row r="19660" spans="37:40">
      <c r="AK19660" s="22"/>
      <c r="AL19660" s="22"/>
      <c r="AM19660" s="22"/>
      <c r="AN19660" s="22"/>
    </row>
    <row r="19661" spans="37:40">
      <c r="AK19661" s="22"/>
      <c r="AL19661" s="22"/>
      <c r="AM19661" s="22"/>
      <c r="AN19661" s="22"/>
    </row>
    <row r="19662" spans="37:40">
      <c r="AK19662" s="22"/>
      <c r="AL19662" s="22"/>
      <c r="AM19662" s="22"/>
      <c r="AN19662" s="22"/>
    </row>
    <row r="19663" spans="37:40">
      <c r="AK19663" s="22"/>
      <c r="AL19663" s="22"/>
      <c r="AM19663" s="22"/>
      <c r="AN19663" s="22"/>
    </row>
    <row r="19664" spans="37:40">
      <c r="AK19664" s="22"/>
      <c r="AL19664" s="22"/>
      <c r="AM19664" s="22"/>
      <c r="AN19664" s="22"/>
    </row>
    <row r="19665" spans="37:40">
      <c r="AK19665" s="22"/>
      <c r="AL19665" s="22"/>
      <c r="AM19665" s="22"/>
      <c r="AN19665" s="22"/>
    </row>
    <row r="19666" spans="37:40">
      <c r="AK19666" s="22"/>
      <c r="AL19666" s="22"/>
      <c r="AM19666" s="22"/>
      <c r="AN19666" s="22"/>
    </row>
    <row r="19667" spans="37:40">
      <c r="AK19667" s="22"/>
      <c r="AL19667" s="22"/>
      <c r="AM19667" s="22"/>
      <c r="AN19667" s="22"/>
    </row>
    <row r="19668" spans="37:40">
      <c r="AK19668" s="22"/>
      <c r="AL19668" s="22"/>
      <c r="AM19668" s="22"/>
      <c r="AN19668" s="22"/>
    </row>
    <row r="19669" spans="37:40">
      <c r="AK19669" s="22"/>
      <c r="AL19669" s="22"/>
      <c r="AM19669" s="22"/>
      <c r="AN19669" s="22"/>
    </row>
    <row r="19670" spans="37:40">
      <c r="AK19670" s="22"/>
      <c r="AL19670" s="22"/>
      <c r="AM19670" s="22"/>
      <c r="AN19670" s="22"/>
    </row>
    <row r="19671" spans="37:40">
      <c r="AK19671" s="22"/>
      <c r="AL19671" s="22"/>
      <c r="AM19671" s="22"/>
      <c r="AN19671" s="22"/>
    </row>
    <row r="19672" spans="37:40">
      <c r="AK19672" s="22"/>
      <c r="AL19672" s="22"/>
      <c r="AM19672" s="22"/>
      <c r="AN19672" s="22"/>
    </row>
    <row r="19673" spans="37:40">
      <c r="AK19673" s="22"/>
      <c r="AL19673" s="22"/>
      <c r="AM19673" s="22"/>
      <c r="AN19673" s="22"/>
    </row>
    <row r="19674" spans="37:40">
      <c r="AK19674" s="22"/>
      <c r="AL19674" s="22"/>
      <c r="AM19674" s="22"/>
      <c r="AN19674" s="22"/>
    </row>
    <row r="19675" spans="37:40">
      <c r="AK19675" s="22"/>
      <c r="AL19675" s="22"/>
      <c r="AM19675" s="22"/>
      <c r="AN19675" s="22"/>
    </row>
    <row r="19676" spans="37:40">
      <c r="AK19676" s="22"/>
      <c r="AL19676" s="22"/>
      <c r="AM19676" s="22"/>
      <c r="AN19676" s="22"/>
    </row>
    <row r="19677" spans="37:40">
      <c r="AK19677" s="22"/>
      <c r="AL19677" s="22"/>
      <c r="AM19677" s="22"/>
      <c r="AN19677" s="22"/>
    </row>
    <row r="19678" spans="37:40">
      <c r="AK19678" s="22"/>
      <c r="AL19678" s="22"/>
      <c r="AM19678" s="22"/>
      <c r="AN19678" s="22"/>
    </row>
    <row r="19679" spans="37:40">
      <c r="AK19679" s="22"/>
      <c r="AL19679" s="22"/>
      <c r="AM19679" s="22"/>
      <c r="AN19679" s="22"/>
    </row>
    <row r="19680" spans="37:40">
      <c r="AK19680" s="22"/>
      <c r="AL19680" s="22"/>
      <c r="AM19680" s="22"/>
      <c r="AN19680" s="22"/>
    </row>
    <row r="19681" spans="37:40">
      <c r="AK19681" s="22"/>
      <c r="AL19681" s="22"/>
      <c r="AM19681" s="22"/>
      <c r="AN19681" s="22"/>
    </row>
    <row r="19682" spans="37:40">
      <c r="AK19682" s="22"/>
      <c r="AL19682" s="22"/>
      <c r="AM19682" s="22"/>
      <c r="AN19682" s="22"/>
    </row>
    <row r="19683" spans="37:40">
      <c r="AK19683" s="22"/>
      <c r="AL19683" s="22"/>
      <c r="AM19683" s="22"/>
      <c r="AN19683" s="22"/>
    </row>
    <row r="19684" spans="37:40">
      <c r="AK19684" s="22"/>
      <c r="AL19684" s="22"/>
      <c r="AM19684" s="22"/>
      <c r="AN19684" s="22"/>
    </row>
    <row r="19685" spans="37:40">
      <c r="AK19685" s="22"/>
      <c r="AL19685" s="22"/>
      <c r="AM19685" s="22"/>
      <c r="AN19685" s="22"/>
    </row>
    <row r="19686" spans="37:40">
      <c r="AK19686" s="22"/>
      <c r="AL19686" s="22"/>
      <c r="AM19686" s="22"/>
      <c r="AN19686" s="22"/>
    </row>
    <row r="19687" spans="37:40">
      <c r="AK19687" s="22"/>
      <c r="AL19687" s="22"/>
      <c r="AM19687" s="22"/>
      <c r="AN19687" s="22"/>
    </row>
    <row r="19688" spans="37:40">
      <c r="AK19688" s="22"/>
      <c r="AL19688" s="22"/>
      <c r="AM19688" s="22"/>
      <c r="AN19688" s="22"/>
    </row>
    <row r="19689" spans="37:40">
      <c r="AK19689" s="22"/>
      <c r="AL19689" s="22"/>
      <c r="AM19689" s="22"/>
      <c r="AN19689" s="22"/>
    </row>
    <row r="19690" spans="37:40">
      <c r="AK19690" s="22"/>
      <c r="AL19690" s="22"/>
      <c r="AM19690" s="22"/>
      <c r="AN19690" s="22"/>
    </row>
    <row r="19691" spans="37:40">
      <c r="AK19691" s="22"/>
      <c r="AL19691" s="22"/>
      <c r="AM19691" s="22"/>
      <c r="AN19691" s="22"/>
    </row>
    <row r="19692" spans="37:40">
      <c r="AK19692" s="22"/>
      <c r="AL19692" s="22"/>
      <c r="AM19692" s="22"/>
      <c r="AN19692" s="22"/>
    </row>
    <row r="19693" spans="37:40">
      <c r="AK19693" s="22"/>
      <c r="AL19693" s="22"/>
      <c r="AM19693" s="22"/>
      <c r="AN19693" s="22"/>
    </row>
    <row r="19694" spans="37:40">
      <c r="AK19694" s="22"/>
      <c r="AL19694" s="22"/>
      <c r="AM19694" s="22"/>
      <c r="AN19694" s="22"/>
    </row>
    <row r="19695" spans="37:40">
      <c r="AK19695" s="22"/>
      <c r="AL19695" s="22"/>
      <c r="AM19695" s="22"/>
      <c r="AN19695" s="22"/>
    </row>
    <row r="19696" spans="37:40">
      <c r="AK19696" s="22"/>
      <c r="AL19696" s="22"/>
      <c r="AM19696" s="22"/>
      <c r="AN19696" s="22"/>
    </row>
    <row r="19697" spans="37:40">
      <c r="AK19697" s="22"/>
      <c r="AL19697" s="22"/>
      <c r="AM19697" s="22"/>
      <c r="AN19697" s="22"/>
    </row>
    <row r="19698" spans="37:40">
      <c r="AK19698" s="22"/>
      <c r="AL19698" s="22"/>
      <c r="AM19698" s="22"/>
      <c r="AN19698" s="22"/>
    </row>
    <row r="19699" spans="37:40">
      <c r="AK19699" s="22"/>
      <c r="AL19699" s="22"/>
      <c r="AM19699" s="22"/>
      <c r="AN19699" s="22"/>
    </row>
    <row r="19700" spans="37:40">
      <c r="AK19700" s="22"/>
      <c r="AL19700" s="22"/>
      <c r="AM19700" s="22"/>
      <c r="AN19700" s="22"/>
    </row>
    <row r="19701" spans="37:40">
      <c r="AK19701" s="22"/>
      <c r="AL19701" s="22"/>
      <c r="AM19701" s="22"/>
      <c r="AN19701" s="22"/>
    </row>
    <row r="19702" spans="37:40">
      <c r="AK19702" s="22"/>
      <c r="AL19702" s="22"/>
      <c r="AM19702" s="22"/>
      <c r="AN19702" s="22"/>
    </row>
    <row r="19703" spans="37:40">
      <c r="AK19703" s="22"/>
      <c r="AL19703" s="22"/>
      <c r="AM19703" s="22"/>
      <c r="AN19703" s="22"/>
    </row>
    <row r="19704" spans="37:40">
      <c r="AK19704" s="22"/>
      <c r="AL19704" s="22"/>
      <c r="AM19704" s="22"/>
      <c r="AN19704" s="22"/>
    </row>
    <row r="19705" spans="37:40">
      <c r="AK19705" s="22"/>
      <c r="AL19705" s="22"/>
      <c r="AM19705" s="22"/>
      <c r="AN19705" s="22"/>
    </row>
    <row r="19706" spans="37:40">
      <c r="AK19706" s="22"/>
      <c r="AL19706" s="22"/>
      <c r="AM19706" s="22"/>
      <c r="AN19706" s="22"/>
    </row>
    <row r="19707" spans="37:40">
      <c r="AK19707" s="22"/>
      <c r="AL19707" s="22"/>
      <c r="AM19707" s="22"/>
      <c r="AN19707" s="22"/>
    </row>
    <row r="19708" spans="37:40">
      <c r="AK19708" s="22"/>
      <c r="AL19708" s="22"/>
      <c r="AM19708" s="22"/>
      <c r="AN19708" s="22"/>
    </row>
    <row r="19709" spans="37:40">
      <c r="AK19709" s="22"/>
      <c r="AL19709" s="22"/>
      <c r="AM19709" s="22"/>
      <c r="AN19709" s="22"/>
    </row>
    <row r="19710" spans="37:40">
      <c r="AK19710" s="22"/>
      <c r="AL19710" s="22"/>
      <c r="AM19710" s="22"/>
      <c r="AN19710" s="22"/>
    </row>
    <row r="19711" spans="37:40">
      <c r="AK19711" s="22"/>
      <c r="AL19711" s="22"/>
      <c r="AM19711" s="22"/>
      <c r="AN19711" s="22"/>
    </row>
    <row r="19712" spans="37:40">
      <c r="AK19712" s="22"/>
      <c r="AL19712" s="22"/>
      <c r="AM19712" s="22"/>
      <c r="AN19712" s="22"/>
    </row>
    <row r="19713" spans="37:40">
      <c r="AK19713" s="22"/>
      <c r="AL19713" s="22"/>
      <c r="AM19713" s="22"/>
      <c r="AN19713" s="22"/>
    </row>
    <row r="19714" spans="37:40">
      <c r="AK19714" s="22"/>
      <c r="AL19714" s="22"/>
      <c r="AM19714" s="22"/>
      <c r="AN19714" s="22"/>
    </row>
    <row r="19715" spans="37:40">
      <c r="AK19715" s="22"/>
      <c r="AL19715" s="22"/>
      <c r="AM19715" s="22"/>
      <c r="AN19715" s="22"/>
    </row>
    <row r="19716" spans="37:40">
      <c r="AK19716" s="22"/>
      <c r="AL19716" s="22"/>
      <c r="AM19716" s="22"/>
      <c r="AN19716" s="22"/>
    </row>
    <row r="19717" spans="37:40">
      <c r="AK19717" s="22"/>
      <c r="AL19717" s="22"/>
      <c r="AM19717" s="22"/>
      <c r="AN19717" s="22"/>
    </row>
    <row r="19718" spans="37:40">
      <c r="AK19718" s="22"/>
      <c r="AL19718" s="22"/>
      <c r="AM19718" s="22"/>
      <c r="AN19718" s="22"/>
    </row>
    <row r="19719" spans="37:40">
      <c r="AK19719" s="22"/>
      <c r="AL19719" s="22"/>
      <c r="AM19719" s="22"/>
      <c r="AN19719" s="22"/>
    </row>
    <row r="19720" spans="37:40">
      <c r="AK19720" s="22"/>
      <c r="AL19720" s="22"/>
      <c r="AM19720" s="22"/>
      <c r="AN19720" s="22"/>
    </row>
    <row r="19721" spans="37:40">
      <c r="AK19721" s="22"/>
      <c r="AL19721" s="22"/>
      <c r="AM19721" s="22"/>
      <c r="AN19721" s="22"/>
    </row>
    <row r="19722" spans="37:40">
      <c r="AK19722" s="22"/>
      <c r="AL19722" s="22"/>
      <c r="AM19722" s="22"/>
      <c r="AN19722" s="22"/>
    </row>
    <row r="19723" spans="37:40">
      <c r="AK19723" s="22"/>
      <c r="AL19723" s="22"/>
      <c r="AM19723" s="22"/>
      <c r="AN19723" s="22"/>
    </row>
    <row r="19724" spans="37:40">
      <c r="AK19724" s="22"/>
      <c r="AL19724" s="22"/>
      <c r="AM19724" s="22"/>
      <c r="AN19724" s="22"/>
    </row>
    <row r="19725" spans="37:40">
      <c r="AK19725" s="22"/>
      <c r="AL19725" s="22"/>
      <c r="AM19725" s="22"/>
      <c r="AN19725" s="22"/>
    </row>
    <row r="19726" spans="37:40">
      <c r="AK19726" s="22"/>
      <c r="AL19726" s="22"/>
      <c r="AM19726" s="22"/>
      <c r="AN19726" s="22"/>
    </row>
    <row r="19727" spans="37:40">
      <c r="AK19727" s="22"/>
      <c r="AL19727" s="22"/>
      <c r="AM19727" s="22"/>
      <c r="AN19727" s="22"/>
    </row>
    <row r="19728" spans="37:40">
      <c r="AK19728" s="22"/>
      <c r="AL19728" s="22"/>
      <c r="AM19728" s="22"/>
      <c r="AN19728" s="22"/>
    </row>
    <row r="19729" spans="37:40">
      <c r="AK19729" s="22"/>
      <c r="AL19729" s="22"/>
      <c r="AM19729" s="22"/>
      <c r="AN19729" s="22"/>
    </row>
    <row r="19730" spans="37:40">
      <c r="AK19730" s="22"/>
      <c r="AL19730" s="22"/>
      <c r="AM19730" s="22"/>
      <c r="AN19730" s="22"/>
    </row>
    <row r="19731" spans="37:40">
      <c r="AK19731" s="22"/>
      <c r="AL19731" s="22"/>
      <c r="AM19731" s="22"/>
      <c r="AN19731" s="22"/>
    </row>
    <row r="19732" spans="37:40">
      <c r="AK19732" s="22"/>
      <c r="AL19732" s="22"/>
      <c r="AM19732" s="22"/>
      <c r="AN19732" s="22"/>
    </row>
    <row r="19733" spans="37:40">
      <c r="AK19733" s="22"/>
      <c r="AL19733" s="22"/>
      <c r="AM19733" s="22"/>
      <c r="AN19733" s="22"/>
    </row>
    <row r="19734" spans="37:40">
      <c r="AK19734" s="22"/>
      <c r="AL19734" s="22"/>
      <c r="AM19734" s="22"/>
      <c r="AN19734" s="22"/>
    </row>
    <row r="19735" spans="37:40">
      <c r="AK19735" s="22"/>
      <c r="AL19735" s="22"/>
      <c r="AM19735" s="22"/>
      <c r="AN19735" s="22"/>
    </row>
    <row r="19736" spans="37:40">
      <c r="AK19736" s="22"/>
      <c r="AL19736" s="22"/>
      <c r="AM19736" s="22"/>
      <c r="AN19736" s="22"/>
    </row>
    <row r="19737" spans="37:40">
      <c r="AK19737" s="22"/>
      <c r="AL19737" s="22"/>
      <c r="AM19737" s="22"/>
      <c r="AN19737" s="22"/>
    </row>
    <row r="19738" spans="37:40">
      <c r="AK19738" s="22"/>
      <c r="AL19738" s="22"/>
      <c r="AM19738" s="22"/>
      <c r="AN19738" s="22"/>
    </row>
    <row r="19739" spans="37:40">
      <c r="AK19739" s="22"/>
      <c r="AL19739" s="22"/>
      <c r="AM19739" s="22"/>
      <c r="AN19739" s="22"/>
    </row>
    <row r="19740" spans="37:40">
      <c r="AK19740" s="22"/>
      <c r="AL19740" s="22"/>
      <c r="AM19740" s="22"/>
      <c r="AN19740" s="22"/>
    </row>
    <row r="19741" spans="37:40">
      <c r="AK19741" s="22"/>
      <c r="AL19741" s="22"/>
      <c r="AM19741" s="22"/>
      <c r="AN19741" s="22"/>
    </row>
    <row r="19742" spans="37:40">
      <c r="AK19742" s="22"/>
      <c r="AL19742" s="22"/>
      <c r="AM19742" s="22"/>
      <c r="AN19742" s="22"/>
    </row>
    <row r="19743" spans="37:40">
      <c r="AK19743" s="22"/>
      <c r="AL19743" s="22"/>
      <c r="AM19743" s="22"/>
      <c r="AN19743" s="22"/>
    </row>
    <row r="19744" spans="37:40">
      <c r="AK19744" s="22"/>
      <c r="AL19744" s="22"/>
      <c r="AM19744" s="22"/>
      <c r="AN19744" s="22"/>
    </row>
    <row r="19745" spans="37:40">
      <c r="AK19745" s="22"/>
      <c r="AL19745" s="22"/>
      <c r="AM19745" s="22"/>
      <c r="AN19745" s="22"/>
    </row>
    <row r="19746" spans="37:40">
      <c r="AK19746" s="22"/>
      <c r="AL19746" s="22"/>
      <c r="AM19746" s="22"/>
      <c r="AN19746" s="22"/>
    </row>
    <row r="19747" spans="37:40">
      <c r="AK19747" s="22"/>
      <c r="AL19747" s="22"/>
      <c r="AM19747" s="22"/>
      <c r="AN19747" s="22"/>
    </row>
    <row r="19748" spans="37:40">
      <c r="AK19748" s="22"/>
      <c r="AL19748" s="22"/>
      <c r="AM19748" s="22"/>
      <c r="AN19748" s="22"/>
    </row>
    <row r="19749" spans="37:40">
      <c r="AK19749" s="22"/>
      <c r="AL19749" s="22"/>
      <c r="AM19749" s="22"/>
      <c r="AN19749" s="22"/>
    </row>
    <row r="19750" spans="37:40">
      <c r="AK19750" s="22"/>
      <c r="AL19750" s="22"/>
      <c r="AM19750" s="22"/>
      <c r="AN19750" s="22"/>
    </row>
    <row r="19751" spans="37:40">
      <c r="AK19751" s="22"/>
      <c r="AL19751" s="22"/>
      <c r="AM19751" s="22"/>
      <c r="AN19751" s="22"/>
    </row>
    <row r="19752" spans="37:40">
      <c r="AK19752" s="22"/>
      <c r="AL19752" s="22"/>
      <c r="AM19752" s="22"/>
      <c r="AN19752" s="22"/>
    </row>
    <row r="19753" spans="37:40">
      <c r="AK19753" s="22"/>
      <c r="AL19753" s="22"/>
      <c r="AM19753" s="22"/>
      <c r="AN19753" s="22"/>
    </row>
    <row r="19754" spans="37:40">
      <c r="AK19754" s="22"/>
      <c r="AL19754" s="22"/>
      <c r="AM19754" s="22"/>
      <c r="AN19754" s="22"/>
    </row>
    <row r="19755" spans="37:40">
      <c r="AK19755" s="22"/>
      <c r="AL19755" s="22"/>
      <c r="AM19755" s="22"/>
      <c r="AN19755" s="22"/>
    </row>
    <row r="19756" spans="37:40">
      <c r="AK19756" s="22"/>
      <c r="AL19756" s="22"/>
      <c r="AM19756" s="22"/>
      <c r="AN19756" s="22"/>
    </row>
    <row r="19757" spans="37:40">
      <c r="AK19757" s="22"/>
      <c r="AL19757" s="22"/>
      <c r="AM19757" s="22"/>
      <c r="AN19757" s="22"/>
    </row>
    <row r="19758" spans="37:40">
      <c r="AK19758" s="22"/>
      <c r="AL19758" s="22"/>
      <c r="AM19758" s="22"/>
      <c r="AN19758" s="22"/>
    </row>
    <row r="19759" spans="37:40">
      <c r="AK19759" s="22"/>
      <c r="AL19759" s="22"/>
      <c r="AM19759" s="22"/>
      <c r="AN19759" s="22"/>
    </row>
    <row r="19760" spans="37:40">
      <c r="AK19760" s="22"/>
      <c r="AL19760" s="22"/>
      <c r="AM19760" s="22"/>
      <c r="AN19760" s="22"/>
    </row>
    <row r="19761" spans="37:40">
      <c r="AK19761" s="22"/>
      <c r="AL19761" s="22"/>
      <c r="AM19761" s="22"/>
      <c r="AN19761" s="22"/>
    </row>
    <row r="19762" spans="37:40">
      <c r="AK19762" s="22"/>
      <c r="AL19762" s="22"/>
      <c r="AM19762" s="22"/>
      <c r="AN19762" s="22"/>
    </row>
    <row r="19763" spans="37:40">
      <c r="AK19763" s="22"/>
      <c r="AL19763" s="22"/>
      <c r="AM19763" s="22"/>
      <c r="AN19763" s="22"/>
    </row>
    <row r="19764" spans="37:40">
      <c r="AK19764" s="22"/>
      <c r="AL19764" s="22"/>
      <c r="AM19764" s="22"/>
      <c r="AN19764" s="22"/>
    </row>
    <row r="19765" spans="37:40">
      <c r="AK19765" s="22"/>
      <c r="AL19765" s="22"/>
      <c r="AM19765" s="22"/>
      <c r="AN19765" s="22"/>
    </row>
    <row r="19766" spans="37:40">
      <c r="AK19766" s="22"/>
      <c r="AL19766" s="22"/>
      <c r="AM19766" s="22"/>
      <c r="AN19766" s="22"/>
    </row>
    <row r="19767" spans="37:40">
      <c r="AK19767" s="22"/>
      <c r="AL19767" s="22"/>
      <c r="AM19767" s="22"/>
      <c r="AN19767" s="22"/>
    </row>
    <row r="19768" spans="37:40">
      <c r="AK19768" s="22"/>
      <c r="AL19768" s="22"/>
      <c r="AM19768" s="22"/>
      <c r="AN19768" s="22"/>
    </row>
    <row r="19769" spans="37:40">
      <c r="AK19769" s="22"/>
      <c r="AL19769" s="22"/>
      <c r="AM19769" s="22"/>
      <c r="AN19769" s="22"/>
    </row>
    <row r="19770" spans="37:40">
      <c r="AK19770" s="22"/>
      <c r="AL19770" s="22"/>
      <c r="AM19770" s="22"/>
      <c r="AN19770" s="22"/>
    </row>
    <row r="19771" spans="37:40">
      <c r="AK19771" s="22"/>
      <c r="AL19771" s="22"/>
      <c r="AM19771" s="22"/>
      <c r="AN19771" s="22"/>
    </row>
    <row r="19772" spans="37:40">
      <c r="AK19772" s="22"/>
      <c r="AL19772" s="22"/>
      <c r="AM19772" s="22"/>
      <c r="AN19772" s="22"/>
    </row>
    <row r="19773" spans="37:40">
      <c r="AK19773" s="22"/>
      <c r="AL19773" s="22"/>
      <c r="AM19773" s="22"/>
      <c r="AN19773" s="22"/>
    </row>
    <row r="19774" spans="37:40">
      <c r="AK19774" s="22"/>
      <c r="AL19774" s="22"/>
      <c r="AM19774" s="22"/>
      <c r="AN19774" s="22"/>
    </row>
    <row r="19775" spans="37:40">
      <c r="AK19775" s="22"/>
      <c r="AL19775" s="22"/>
      <c r="AM19775" s="22"/>
      <c r="AN19775" s="22"/>
    </row>
    <row r="19776" spans="37:40">
      <c r="AK19776" s="22"/>
      <c r="AL19776" s="22"/>
      <c r="AM19776" s="22"/>
      <c r="AN19776" s="22"/>
    </row>
    <row r="19777" spans="37:40">
      <c r="AK19777" s="22"/>
      <c r="AL19777" s="22"/>
      <c r="AM19777" s="22"/>
      <c r="AN19777" s="22"/>
    </row>
    <row r="19778" spans="37:40">
      <c r="AK19778" s="22"/>
      <c r="AL19778" s="22"/>
      <c r="AM19778" s="22"/>
      <c r="AN19778" s="22"/>
    </row>
    <row r="19779" spans="37:40">
      <c r="AK19779" s="22"/>
      <c r="AL19779" s="22"/>
      <c r="AM19779" s="22"/>
      <c r="AN19779" s="22"/>
    </row>
    <row r="19780" spans="37:40">
      <c r="AK19780" s="22"/>
      <c r="AL19780" s="22"/>
      <c r="AM19780" s="22"/>
      <c r="AN19780" s="22"/>
    </row>
    <row r="19781" spans="37:40">
      <c r="AK19781" s="22"/>
      <c r="AL19781" s="22"/>
      <c r="AM19781" s="22"/>
      <c r="AN19781" s="22"/>
    </row>
    <row r="19782" spans="37:40">
      <c r="AK19782" s="22"/>
      <c r="AL19782" s="22"/>
      <c r="AM19782" s="22"/>
      <c r="AN19782" s="22"/>
    </row>
    <row r="19783" spans="37:40">
      <c r="AK19783" s="22"/>
      <c r="AL19783" s="22"/>
      <c r="AM19783" s="22"/>
      <c r="AN19783" s="22"/>
    </row>
    <row r="19784" spans="37:40">
      <c r="AK19784" s="22"/>
      <c r="AL19784" s="22"/>
      <c r="AM19784" s="22"/>
      <c r="AN19784" s="22"/>
    </row>
    <row r="19785" spans="37:40">
      <c r="AK19785" s="22"/>
      <c r="AL19785" s="22"/>
      <c r="AM19785" s="22"/>
      <c r="AN19785" s="22"/>
    </row>
    <row r="19786" spans="37:40">
      <c r="AK19786" s="22"/>
      <c r="AL19786" s="22"/>
      <c r="AM19786" s="22"/>
      <c r="AN19786" s="22"/>
    </row>
    <row r="19787" spans="37:40">
      <c r="AK19787" s="22"/>
      <c r="AL19787" s="22"/>
      <c r="AM19787" s="22"/>
      <c r="AN19787" s="22"/>
    </row>
    <row r="19788" spans="37:40">
      <c r="AK19788" s="22"/>
      <c r="AL19788" s="22"/>
      <c r="AM19788" s="22"/>
      <c r="AN19788" s="22"/>
    </row>
    <row r="19789" spans="37:40">
      <c r="AK19789" s="22"/>
      <c r="AL19789" s="22"/>
      <c r="AM19789" s="22"/>
      <c r="AN19789" s="22"/>
    </row>
    <row r="19790" spans="37:40">
      <c r="AK19790" s="22"/>
      <c r="AL19790" s="22"/>
      <c r="AM19790" s="22"/>
      <c r="AN19790" s="22"/>
    </row>
    <row r="19791" spans="37:40">
      <c r="AK19791" s="22"/>
      <c r="AL19791" s="22"/>
      <c r="AM19791" s="22"/>
      <c r="AN19791" s="22"/>
    </row>
    <row r="19792" spans="37:40">
      <c r="AK19792" s="22"/>
      <c r="AL19792" s="22"/>
      <c r="AM19792" s="22"/>
      <c r="AN19792" s="22"/>
    </row>
    <row r="19793" spans="37:40">
      <c r="AK19793" s="22"/>
      <c r="AL19793" s="22"/>
      <c r="AM19793" s="22"/>
      <c r="AN19793" s="22"/>
    </row>
    <row r="19794" spans="37:40">
      <c r="AK19794" s="22"/>
      <c r="AL19794" s="22"/>
      <c r="AM19794" s="22"/>
      <c r="AN19794" s="22"/>
    </row>
    <row r="19795" spans="37:40">
      <c r="AK19795" s="22"/>
      <c r="AL19795" s="22"/>
      <c r="AM19795" s="22"/>
      <c r="AN19795" s="22"/>
    </row>
    <row r="19796" spans="37:40">
      <c r="AK19796" s="22"/>
      <c r="AL19796" s="22"/>
      <c r="AM19796" s="22"/>
      <c r="AN19796" s="22"/>
    </row>
    <row r="19797" spans="37:40">
      <c r="AK19797" s="22"/>
      <c r="AL19797" s="22"/>
      <c r="AM19797" s="22"/>
      <c r="AN19797" s="22"/>
    </row>
    <row r="19798" spans="37:40">
      <c r="AK19798" s="22"/>
      <c r="AL19798" s="22"/>
      <c r="AM19798" s="22"/>
      <c r="AN19798" s="22"/>
    </row>
    <row r="19799" spans="37:40">
      <c r="AK19799" s="22"/>
      <c r="AL19799" s="22"/>
      <c r="AM19799" s="22"/>
      <c r="AN19799" s="22"/>
    </row>
    <row r="19800" spans="37:40">
      <c r="AK19800" s="22"/>
      <c r="AL19800" s="22"/>
      <c r="AM19800" s="22"/>
      <c r="AN19800" s="22"/>
    </row>
    <row r="19801" spans="37:40">
      <c r="AK19801" s="22"/>
      <c r="AL19801" s="22"/>
      <c r="AM19801" s="22"/>
      <c r="AN19801" s="22"/>
    </row>
    <row r="19802" spans="37:40">
      <c r="AK19802" s="22"/>
      <c r="AL19802" s="22"/>
      <c r="AM19802" s="22"/>
      <c r="AN19802" s="22"/>
    </row>
    <row r="19803" spans="37:40">
      <c r="AK19803" s="22"/>
      <c r="AL19803" s="22"/>
      <c r="AM19803" s="22"/>
      <c r="AN19803" s="22"/>
    </row>
    <row r="19804" spans="37:40">
      <c r="AK19804" s="22"/>
      <c r="AL19804" s="22"/>
      <c r="AM19804" s="22"/>
      <c r="AN19804" s="22"/>
    </row>
    <row r="19805" spans="37:40">
      <c r="AK19805" s="22"/>
      <c r="AL19805" s="22"/>
      <c r="AM19805" s="22"/>
      <c r="AN19805" s="22"/>
    </row>
    <row r="19806" spans="37:40">
      <c r="AK19806" s="22"/>
      <c r="AL19806" s="22"/>
      <c r="AM19806" s="22"/>
      <c r="AN19806" s="22"/>
    </row>
    <row r="19807" spans="37:40">
      <c r="AK19807" s="22"/>
      <c r="AL19807" s="22"/>
      <c r="AM19807" s="22"/>
      <c r="AN19807" s="22"/>
    </row>
    <row r="19808" spans="37:40">
      <c r="AK19808" s="22"/>
      <c r="AL19808" s="22"/>
      <c r="AM19808" s="22"/>
      <c r="AN19808" s="22"/>
    </row>
    <row r="19809" spans="37:40">
      <c r="AK19809" s="22"/>
      <c r="AL19809" s="22"/>
      <c r="AM19809" s="22"/>
      <c r="AN19809" s="22"/>
    </row>
    <row r="19810" spans="37:40">
      <c r="AK19810" s="22"/>
      <c r="AL19810" s="22"/>
      <c r="AM19810" s="22"/>
      <c r="AN19810" s="22"/>
    </row>
    <row r="19811" spans="37:40">
      <c r="AK19811" s="22"/>
      <c r="AL19811" s="22"/>
      <c r="AM19811" s="22"/>
      <c r="AN19811" s="22"/>
    </row>
    <row r="19812" spans="37:40">
      <c r="AK19812" s="22"/>
      <c r="AL19812" s="22"/>
      <c r="AM19812" s="22"/>
      <c r="AN19812" s="22"/>
    </row>
    <row r="19813" spans="37:40">
      <c r="AK19813" s="22"/>
      <c r="AL19813" s="22"/>
      <c r="AM19813" s="22"/>
      <c r="AN19813" s="22"/>
    </row>
    <row r="19814" spans="37:40">
      <c r="AK19814" s="22"/>
      <c r="AL19814" s="22"/>
      <c r="AM19814" s="22"/>
      <c r="AN19814" s="22"/>
    </row>
    <row r="19815" spans="37:40">
      <c r="AK19815" s="22"/>
      <c r="AL19815" s="22"/>
      <c r="AM19815" s="22"/>
      <c r="AN19815" s="22"/>
    </row>
    <row r="19816" spans="37:40">
      <c r="AK19816" s="22"/>
      <c r="AL19816" s="22"/>
      <c r="AM19816" s="22"/>
      <c r="AN19816" s="22"/>
    </row>
    <row r="19817" spans="37:40">
      <c r="AK19817" s="22"/>
      <c r="AL19817" s="22"/>
      <c r="AM19817" s="22"/>
      <c r="AN19817" s="22"/>
    </row>
    <row r="19818" spans="37:40">
      <c r="AK19818" s="22"/>
      <c r="AL19818" s="22"/>
      <c r="AM19818" s="22"/>
      <c r="AN19818" s="22"/>
    </row>
    <row r="19819" spans="37:40">
      <c r="AK19819" s="22"/>
      <c r="AL19819" s="22"/>
      <c r="AM19819" s="22"/>
      <c r="AN19819" s="22"/>
    </row>
    <row r="19820" spans="37:40">
      <c r="AK19820" s="22"/>
      <c r="AL19820" s="22"/>
      <c r="AM19820" s="22"/>
      <c r="AN19820" s="22"/>
    </row>
    <row r="19821" spans="37:40">
      <c r="AK19821" s="22"/>
      <c r="AL19821" s="22"/>
      <c r="AM19821" s="22"/>
      <c r="AN19821" s="22"/>
    </row>
    <row r="19822" spans="37:40">
      <c r="AK19822" s="22"/>
      <c r="AL19822" s="22"/>
      <c r="AM19822" s="22"/>
      <c r="AN19822" s="22"/>
    </row>
    <row r="19823" spans="37:40">
      <c r="AK19823" s="22"/>
      <c r="AL19823" s="22"/>
      <c r="AM19823" s="22"/>
      <c r="AN19823" s="22"/>
    </row>
    <row r="19824" spans="37:40">
      <c r="AK19824" s="22"/>
      <c r="AL19824" s="22"/>
      <c r="AM19824" s="22"/>
      <c r="AN19824" s="22"/>
    </row>
    <row r="19825" spans="37:40">
      <c r="AK19825" s="22"/>
      <c r="AL19825" s="22"/>
      <c r="AM19825" s="22"/>
      <c r="AN19825" s="22"/>
    </row>
    <row r="19826" spans="37:40">
      <c r="AK19826" s="22"/>
      <c r="AL19826" s="22"/>
      <c r="AM19826" s="22"/>
      <c r="AN19826" s="22"/>
    </row>
    <row r="19827" spans="37:40">
      <c r="AK19827" s="22"/>
      <c r="AL19827" s="22"/>
      <c r="AM19827" s="22"/>
      <c r="AN19827" s="22"/>
    </row>
    <row r="19828" spans="37:40">
      <c r="AK19828" s="22"/>
      <c r="AL19828" s="22"/>
      <c r="AM19828" s="22"/>
      <c r="AN19828" s="22"/>
    </row>
    <row r="19829" spans="37:40">
      <c r="AK19829" s="22"/>
      <c r="AL19829" s="22"/>
      <c r="AM19829" s="22"/>
      <c r="AN19829" s="22"/>
    </row>
    <row r="19830" spans="37:40">
      <c r="AK19830" s="22"/>
      <c r="AL19830" s="22"/>
      <c r="AM19830" s="22"/>
      <c r="AN19830" s="22"/>
    </row>
    <row r="19831" spans="37:40">
      <c r="AK19831" s="22"/>
      <c r="AL19831" s="22"/>
      <c r="AM19831" s="22"/>
      <c r="AN19831" s="22"/>
    </row>
    <row r="19832" spans="37:40">
      <c r="AK19832" s="22"/>
      <c r="AL19832" s="22"/>
      <c r="AM19832" s="22"/>
      <c r="AN19832" s="22"/>
    </row>
    <row r="19833" spans="37:40">
      <c r="AK19833" s="22"/>
      <c r="AL19833" s="22"/>
      <c r="AM19833" s="22"/>
      <c r="AN19833" s="22"/>
    </row>
    <row r="19834" spans="37:40">
      <c r="AK19834" s="22"/>
      <c r="AL19834" s="22"/>
      <c r="AM19834" s="22"/>
      <c r="AN19834" s="22"/>
    </row>
    <row r="19835" spans="37:40">
      <c r="AK19835" s="22"/>
      <c r="AL19835" s="22"/>
      <c r="AM19835" s="22"/>
      <c r="AN19835" s="22"/>
    </row>
    <row r="19836" spans="37:40">
      <c r="AK19836" s="22"/>
      <c r="AL19836" s="22"/>
      <c r="AM19836" s="22"/>
      <c r="AN19836" s="22"/>
    </row>
    <row r="19837" spans="37:40">
      <c r="AK19837" s="22"/>
      <c r="AL19837" s="22"/>
      <c r="AM19837" s="22"/>
      <c r="AN19837" s="22"/>
    </row>
    <row r="19838" spans="37:40">
      <c r="AK19838" s="22"/>
      <c r="AL19838" s="22"/>
      <c r="AM19838" s="22"/>
      <c r="AN19838" s="22"/>
    </row>
    <row r="19839" spans="37:40">
      <c r="AK19839" s="22"/>
      <c r="AL19839" s="22"/>
      <c r="AM19839" s="22"/>
      <c r="AN19839" s="22"/>
    </row>
    <row r="19840" spans="37:40">
      <c r="AK19840" s="22"/>
      <c r="AL19840" s="22"/>
      <c r="AM19840" s="22"/>
      <c r="AN19840" s="22"/>
    </row>
    <row r="19841" spans="37:40">
      <c r="AK19841" s="22"/>
      <c r="AL19841" s="22"/>
      <c r="AM19841" s="22"/>
      <c r="AN19841" s="22"/>
    </row>
    <row r="19842" spans="37:40">
      <c r="AK19842" s="22"/>
      <c r="AL19842" s="22"/>
      <c r="AM19842" s="22"/>
      <c r="AN19842" s="22"/>
    </row>
    <row r="19843" spans="37:40">
      <c r="AK19843" s="22"/>
      <c r="AL19843" s="22"/>
      <c r="AM19843" s="22"/>
      <c r="AN19843" s="22"/>
    </row>
    <row r="19844" spans="37:40">
      <c r="AK19844" s="22"/>
      <c r="AL19844" s="22"/>
      <c r="AM19844" s="22"/>
      <c r="AN19844" s="22"/>
    </row>
    <row r="19845" spans="37:40">
      <c r="AK19845" s="22"/>
      <c r="AL19845" s="22"/>
      <c r="AM19845" s="22"/>
      <c r="AN19845" s="22"/>
    </row>
    <row r="19846" spans="37:40">
      <c r="AK19846" s="22"/>
      <c r="AL19846" s="22"/>
      <c r="AM19846" s="22"/>
      <c r="AN19846" s="22"/>
    </row>
    <row r="19847" spans="37:40">
      <c r="AK19847" s="22"/>
      <c r="AL19847" s="22"/>
      <c r="AM19847" s="22"/>
      <c r="AN19847" s="22"/>
    </row>
    <row r="19848" spans="37:40">
      <c r="AK19848" s="22"/>
      <c r="AL19848" s="22"/>
      <c r="AM19848" s="22"/>
      <c r="AN19848" s="22"/>
    </row>
    <row r="19849" spans="37:40">
      <c r="AK19849" s="22"/>
      <c r="AL19849" s="22"/>
      <c r="AM19849" s="22"/>
      <c r="AN19849" s="22"/>
    </row>
    <row r="19850" spans="37:40">
      <c r="AK19850" s="22"/>
      <c r="AL19850" s="22"/>
      <c r="AM19850" s="22"/>
      <c r="AN19850" s="22"/>
    </row>
    <row r="19851" spans="37:40">
      <c r="AK19851" s="22"/>
      <c r="AL19851" s="22"/>
      <c r="AM19851" s="22"/>
      <c r="AN19851" s="22"/>
    </row>
    <row r="19852" spans="37:40">
      <c r="AK19852" s="22"/>
      <c r="AL19852" s="22"/>
      <c r="AM19852" s="22"/>
      <c r="AN19852" s="22"/>
    </row>
    <row r="19853" spans="37:40">
      <c r="AK19853" s="22"/>
      <c r="AL19853" s="22"/>
      <c r="AM19853" s="22"/>
      <c r="AN19853" s="22"/>
    </row>
    <row r="19854" spans="37:40">
      <c r="AK19854" s="22"/>
      <c r="AL19854" s="22"/>
      <c r="AM19854" s="22"/>
      <c r="AN19854" s="22"/>
    </row>
    <row r="19855" spans="37:40">
      <c r="AK19855" s="22"/>
      <c r="AL19855" s="22"/>
      <c r="AM19855" s="22"/>
      <c r="AN19855" s="22"/>
    </row>
    <row r="19856" spans="37:40">
      <c r="AK19856" s="22"/>
      <c r="AL19856" s="22"/>
      <c r="AM19856" s="22"/>
      <c r="AN19856" s="22"/>
    </row>
    <row r="19857" spans="37:40">
      <c r="AK19857" s="22"/>
      <c r="AL19857" s="22"/>
      <c r="AM19857" s="22"/>
      <c r="AN19857" s="22"/>
    </row>
    <row r="19858" spans="37:40">
      <c r="AK19858" s="22"/>
      <c r="AL19858" s="22"/>
      <c r="AM19858" s="22"/>
      <c r="AN19858" s="22"/>
    </row>
    <row r="19859" spans="37:40">
      <c r="AK19859" s="22"/>
      <c r="AL19859" s="22"/>
      <c r="AM19859" s="22"/>
      <c r="AN19859" s="22"/>
    </row>
    <row r="19860" spans="37:40">
      <c r="AK19860" s="22"/>
      <c r="AL19860" s="22"/>
      <c r="AM19860" s="22"/>
      <c r="AN19860" s="22"/>
    </row>
    <row r="19861" spans="37:40">
      <c r="AK19861" s="22"/>
      <c r="AL19861" s="22"/>
      <c r="AM19861" s="22"/>
      <c r="AN19861" s="22"/>
    </row>
    <row r="19862" spans="37:40">
      <c r="AK19862" s="22"/>
      <c r="AL19862" s="22"/>
      <c r="AM19862" s="22"/>
      <c r="AN19862" s="22"/>
    </row>
    <row r="19863" spans="37:40">
      <c r="AK19863" s="22"/>
      <c r="AL19863" s="22"/>
      <c r="AM19863" s="22"/>
      <c r="AN19863" s="22"/>
    </row>
    <row r="19864" spans="37:40">
      <c r="AK19864" s="22"/>
      <c r="AL19864" s="22"/>
      <c r="AM19864" s="22"/>
      <c r="AN19864" s="22"/>
    </row>
    <row r="19865" spans="37:40">
      <c r="AK19865" s="22"/>
      <c r="AL19865" s="22"/>
      <c r="AM19865" s="22"/>
      <c r="AN19865" s="22"/>
    </row>
    <row r="19866" spans="37:40">
      <c r="AK19866" s="22"/>
      <c r="AL19866" s="22"/>
      <c r="AM19866" s="22"/>
      <c r="AN19866" s="22"/>
    </row>
    <row r="19867" spans="37:40">
      <c r="AK19867" s="22"/>
      <c r="AL19867" s="22"/>
      <c r="AM19867" s="22"/>
      <c r="AN19867" s="22"/>
    </row>
    <row r="19868" spans="37:40">
      <c r="AK19868" s="22"/>
      <c r="AL19868" s="22"/>
      <c r="AM19868" s="22"/>
      <c r="AN19868" s="22"/>
    </row>
    <row r="19869" spans="37:40">
      <c r="AK19869" s="22"/>
      <c r="AL19869" s="22"/>
      <c r="AM19869" s="22"/>
      <c r="AN19869" s="22"/>
    </row>
    <row r="19870" spans="37:40">
      <c r="AK19870" s="22"/>
      <c r="AL19870" s="22"/>
      <c r="AM19870" s="22"/>
      <c r="AN19870" s="22"/>
    </row>
    <row r="19871" spans="37:40">
      <c r="AK19871" s="22"/>
      <c r="AL19871" s="22"/>
      <c r="AM19871" s="22"/>
      <c r="AN19871" s="22"/>
    </row>
    <row r="19872" spans="37:40">
      <c r="AK19872" s="22"/>
      <c r="AL19872" s="22"/>
      <c r="AM19872" s="22"/>
      <c r="AN19872" s="22"/>
    </row>
    <row r="19873" spans="37:40">
      <c r="AK19873" s="22"/>
      <c r="AL19873" s="22"/>
      <c r="AM19873" s="22"/>
      <c r="AN19873" s="22"/>
    </row>
    <row r="19874" spans="37:40">
      <c r="AK19874" s="22"/>
      <c r="AL19874" s="22"/>
      <c r="AM19874" s="22"/>
      <c r="AN19874" s="22"/>
    </row>
    <row r="19875" spans="37:40">
      <c r="AK19875" s="22"/>
      <c r="AL19875" s="22"/>
      <c r="AM19875" s="22"/>
      <c r="AN19875" s="22"/>
    </row>
    <row r="19876" spans="37:40">
      <c r="AK19876" s="22"/>
      <c r="AL19876" s="22"/>
      <c r="AM19876" s="22"/>
      <c r="AN19876" s="22"/>
    </row>
    <row r="19877" spans="37:40">
      <c r="AK19877" s="22"/>
      <c r="AL19877" s="22"/>
      <c r="AM19877" s="22"/>
      <c r="AN19877" s="22"/>
    </row>
    <row r="19878" spans="37:40">
      <c r="AK19878" s="22"/>
      <c r="AL19878" s="22"/>
      <c r="AM19878" s="22"/>
      <c r="AN19878" s="22"/>
    </row>
    <row r="19879" spans="37:40">
      <c r="AK19879" s="22"/>
      <c r="AL19879" s="22"/>
      <c r="AM19879" s="22"/>
      <c r="AN19879" s="22"/>
    </row>
    <row r="19880" spans="37:40">
      <c r="AK19880" s="22"/>
      <c r="AL19880" s="22"/>
      <c r="AM19880" s="22"/>
      <c r="AN19880" s="22"/>
    </row>
    <row r="19881" spans="37:40">
      <c r="AK19881" s="22"/>
      <c r="AL19881" s="22"/>
      <c r="AM19881" s="22"/>
      <c r="AN19881" s="22"/>
    </row>
    <row r="19882" spans="37:40">
      <c r="AK19882" s="22"/>
      <c r="AL19882" s="22"/>
      <c r="AM19882" s="22"/>
      <c r="AN19882" s="22"/>
    </row>
    <row r="19883" spans="37:40">
      <c r="AK19883" s="22"/>
      <c r="AL19883" s="22"/>
      <c r="AM19883" s="22"/>
      <c r="AN19883" s="22"/>
    </row>
    <row r="19884" spans="37:40">
      <c r="AK19884" s="22"/>
      <c r="AL19884" s="22"/>
      <c r="AM19884" s="22"/>
      <c r="AN19884" s="22"/>
    </row>
    <row r="19885" spans="37:40">
      <c r="AK19885" s="22"/>
      <c r="AL19885" s="22"/>
      <c r="AM19885" s="22"/>
      <c r="AN19885" s="22"/>
    </row>
    <row r="19886" spans="37:40">
      <c r="AK19886" s="22"/>
      <c r="AL19886" s="22"/>
      <c r="AM19886" s="22"/>
      <c r="AN19886" s="22"/>
    </row>
    <row r="19887" spans="37:40">
      <c r="AK19887" s="22"/>
      <c r="AL19887" s="22"/>
      <c r="AM19887" s="22"/>
      <c r="AN19887" s="22"/>
    </row>
    <row r="19888" spans="37:40">
      <c r="AK19888" s="22"/>
      <c r="AL19888" s="22"/>
      <c r="AM19888" s="22"/>
      <c r="AN19888" s="22"/>
    </row>
    <row r="19889" spans="37:40">
      <c r="AK19889" s="22"/>
      <c r="AL19889" s="22"/>
      <c r="AM19889" s="22"/>
      <c r="AN19889" s="22"/>
    </row>
    <row r="19890" spans="37:40">
      <c r="AK19890" s="22"/>
      <c r="AL19890" s="22"/>
      <c r="AM19890" s="22"/>
      <c r="AN19890" s="22"/>
    </row>
    <row r="19891" spans="37:40">
      <c r="AK19891" s="22"/>
      <c r="AL19891" s="22"/>
      <c r="AM19891" s="22"/>
      <c r="AN19891" s="22"/>
    </row>
    <row r="19892" spans="37:40">
      <c r="AK19892" s="22"/>
      <c r="AL19892" s="22"/>
      <c r="AM19892" s="22"/>
      <c r="AN19892" s="22"/>
    </row>
    <row r="19893" spans="37:40">
      <c r="AK19893" s="22"/>
      <c r="AL19893" s="22"/>
      <c r="AM19893" s="22"/>
      <c r="AN19893" s="22"/>
    </row>
    <row r="19894" spans="37:40">
      <c r="AK19894" s="22"/>
      <c r="AL19894" s="22"/>
      <c r="AM19894" s="22"/>
      <c r="AN19894" s="22"/>
    </row>
    <row r="19895" spans="37:40">
      <c r="AK19895" s="22"/>
      <c r="AL19895" s="22"/>
      <c r="AM19895" s="22"/>
      <c r="AN19895" s="22"/>
    </row>
    <row r="19896" spans="37:40">
      <c r="AK19896" s="22"/>
      <c r="AL19896" s="22"/>
      <c r="AM19896" s="22"/>
      <c r="AN19896" s="22"/>
    </row>
    <row r="19897" spans="37:40">
      <c r="AK19897" s="22"/>
      <c r="AL19897" s="22"/>
      <c r="AM19897" s="22"/>
      <c r="AN19897" s="22"/>
    </row>
    <row r="19898" spans="37:40">
      <c r="AK19898" s="22"/>
      <c r="AL19898" s="22"/>
      <c r="AM19898" s="22"/>
      <c r="AN19898" s="22"/>
    </row>
    <row r="19899" spans="37:40">
      <c r="AK19899" s="22"/>
      <c r="AL19899" s="22"/>
      <c r="AM19899" s="22"/>
      <c r="AN19899" s="22"/>
    </row>
    <row r="19900" spans="37:40">
      <c r="AK19900" s="22"/>
      <c r="AL19900" s="22"/>
      <c r="AM19900" s="22"/>
      <c r="AN19900" s="22"/>
    </row>
    <row r="19901" spans="37:40">
      <c r="AK19901" s="22"/>
      <c r="AL19901" s="22"/>
      <c r="AM19901" s="22"/>
      <c r="AN19901" s="22"/>
    </row>
    <row r="19902" spans="37:40">
      <c r="AK19902" s="22"/>
      <c r="AL19902" s="22"/>
      <c r="AM19902" s="22"/>
      <c r="AN19902" s="22"/>
    </row>
    <row r="19903" spans="37:40">
      <c r="AK19903" s="22"/>
      <c r="AL19903" s="22"/>
      <c r="AM19903" s="22"/>
      <c r="AN19903" s="22"/>
    </row>
    <row r="19904" spans="37:40">
      <c r="AK19904" s="22"/>
      <c r="AL19904" s="22"/>
      <c r="AM19904" s="22"/>
      <c r="AN19904" s="22"/>
    </row>
    <row r="19905" spans="37:40">
      <c r="AK19905" s="22"/>
      <c r="AL19905" s="22"/>
      <c r="AM19905" s="22"/>
      <c r="AN19905" s="22"/>
    </row>
    <row r="19906" spans="37:40">
      <c r="AK19906" s="22"/>
      <c r="AL19906" s="22"/>
      <c r="AM19906" s="22"/>
      <c r="AN19906" s="22"/>
    </row>
    <row r="19907" spans="37:40">
      <c r="AK19907" s="22"/>
      <c r="AL19907" s="22"/>
      <c r="AM19907" s="22"/>
      <c r="AN19907" s="22"/>
    </row>
    <row r="19908" spans="37:40">
      <c r="AK19908" s="22"/>
      <c r="AL19908" s="22"/>
      <c r="AM19908" s="22"/>
      <c r="AN19908" s="22"/>
    </row>
    <row r="19909" spans="37:40">
      <c r="AK19909" s="22"/>
      <c r="AL19909" s="22"/>
      <c r="AM19909" s="22"/>
      <c r="AN19909" s="22"/>
    </row>
    <row r="19910" spans="37:40">
      <c r="AK19910" s="22"/>
      <c r="AL19910" s="22"/>
      <c r="AM19910" s="22"/>
      <c r="AN19910" s="22"/>
    </row>
    <row r="19911" spans="37:40">
      <c r="AK19911" s="22"/>
      <c r="AL19911" s="22"/>
      <c r="AM19911" s="22"/>
      <c r="AN19911" s="22"/>
    </row>
    <row r="19912" spans="37:40">
      <c r="AK19912" s="22"/>
      <c r="AL19912" s="22"/>
      <c r="AM19912" s="22"/>
      <c r="AN19912" s="22"/>
    </row>
    <row r="19913" spans="37:40">
      <c r="AK19913" s="22"/>
      <c r="AL19913" s="22"/>
      <c r="AM19913" s="22"/>
      <c r="AN19913" s="22"/>
    </row>
    <row r="19914" spans="37:40">
      <c r="AK19914" s="22"/>
      <c r="AL19914" s="22"/>
      <c r="AM19914" s="22"/>
      <c r="AN19914" s="22"/>
    </row>
    <row r="19915" spans="37:40">
      <c r="AK19915" s="22"/>
      <c r="AL19915" s="22"/>
      <c r="AM19915" s="22"/>
      <c r="AN19915" s="22"/>
    </row>
    <row r="19916" spans="37:40">
      <c r="AK19916" s="22"/>
      <c r="AL19916" s="22"/>
      <c r="AM19916" s="22"/>
      <c r="AN19916" s="22"/>
    </row>
    <row r="19917" spans="37:40">
      <c r="AK19917" s="22"/>
      <c r="AL19917" s="22"/>
      <c r="AM19917" s="22"/>
      <c r="AN19917" s="22"/>
    </row>
    <row r="19918" spans="37:40">
      <c r="AK19918" s="22"/>
      <c r="AL19918" s="22"/>
      <c r="AM19918" s="22"/>
      <c r="AN19918" s="22"/>
    </row>
    <row r="19919" spans="37:40">
      <c r="AK19919" s="22"/>
      <c r="AL19919" s="22"/>
      <c r="AM19919" s="22"/>
      <c r="AN19919" s="22"/>
    </row>
    <row r="19920" spans="37:40">
      <c r="AK19920" s="22"/>
      <c r="AL19920" s="22"/>
      <c r="AM19920" s="22"/>
      <c r="AN19920" s="22"/>
    </row>
    <row r="19921" spans="37:40">
      <c r="AK19921" s="22"/>
      <c r="AL19921" s="22"/>
      <c r="AM19921" s="22"/>
      <c r="AN19921" s="22"/>
    </row>
    <row r="19922" spans="37:40">
      <c r="AK19922" s="22"/>
      <c r="AL19922" s="22"/>
      <c r="AM19922" s="22"/>
      <c r="AN19922" s="22"/>
    </row>
    <row r="19923" spans="37:40">
      <c r="AK19923" s="22"/>
      <c r="AL19923" s="22"/>
      <c r="AM19923" s="22"/>
      <c r="AN19923" s="22"/>
    </row>
    <row r="19924" spans="37:40">
      <c r="AK19924" s="22"/>
      <c r="AL19924" s="22"/>
      <c r="AM19924" s="22"/>
      <c r="AN19924" s="22"/>
    </row>
    <row r="19925" spans="37:40">
      <c r="AK19925" s="22"/>
      <c r="AL19925" s="22"/>
      <c r="AM19925" s="22"/>
      <c r="AN19925" s="22"/>
    </row>
    <row r="19926" spans="37:40">
      <c r="AK19926" s="22"/>
      <c r="AL19926" s="22"/>
      <c r="AM19926" s="22"/>
      <c r="AN19926" s="22"/>
    </row>
    <row r="19927" spans="37:40">
      <c r="AK19927" s="22"/>
      <c r="AL19927" s="22"/>
      <c r="AM19927" s="22"/>
      <c r="AN19927" s="22"/>
    </row>
    <row r="19928" spans="37:40">
      <c r="AK19928" s="22"/>
      <c r="AL19928" s="22"/>
      <c r="AM19928" s="22"/>
      <c r="AN19928" s="22"/>
    </row>
    <row r="19929" spans="37:40">
      <c r="AK19929" s="22"/>
      <c r="AL19929" s="22"/>
      <c r="AM19929" s="22"/>
      <c r="AN19929" s="22"/>
    </row>
    <row r="19930" spans="37:40">
      <c r="AK19930" s="22"/>
      <c r="AL19930" s="22"/>
      <c r="AM19930" s="22"/>
      <c r="AN19930" s="22"/>
    </row>
    <row r="19931" spans="37:40">
      <c r="AK19931" s="22"/>
      <c r="AL19931" s="22"/>
      <c r="AM19931" s="22"/>
      <c r="AN19931" s="22"/>
    </row>
    <row r="19932" spans="37:40">
      <c r="AK19932" s="22"/>
      <c r="AL19932" s="22"/>
      <c r="AM19932" s="22"/>
      <c r="AN19932" s="22"/>
    </row>
    <row r="19933" spans="37:40">
      <c r="AK19933" s="22"/>
      <c r="AL19933" s="22"/>
      <c r="AM19933" s="22"/>
      <c r="AN19933" s="22"/>
    </row>
    <row r="19934" spans="37:40">
      <c r="AK19934" s="22"/>
      <c r="AL19934" s="22"/>
      <c r="AM19934" s="22"/>
      <c r="AN19934" s="22"/>
    </row>
    <row r="19935" spans="37:40">
      <c r="AK19935" s="22"/>
      <c r="AL19935" s="22"/>
      <c r="AM19935" s="22"/>
      <c r="AN19935" s="22"/>
    </row>
    <row r="19936" spans="37:40">
      <c r="AK19936" s="22"/>
      <c r="AL19936" s="22"/>
      <c r="AM19936" s="22"/>
      <c r="AN19936" s="22"/>
    </row>
    <row r="19937" spans="37:40">
      <c r="AK19937" s="22"/>
      <c r="AL19937" s="22"/>
      <c r="AM19937" s="22"/>
      <c r="AN19937" s="22"/>
    </row>
    <row r="19938" spans="37:40">
      <c r="AK19938" s="22"/>
      <c r="AL19938" s="22"/>
      <c r="AM19938" s="22"/>
      <c r="AN19938" s="22"/>
    </row>
    <row r="19939" spans="37:40">
      <c r="AK19939" s="22"/>
      <c r="AL19939" s="22"/>
      <c r="AM19939" s="22"/>
      <c r="AN19939" s="22"/>
    </row>
    <row r="19940" spans="37:40">
      <c r="AK19940" s="22"/>
      <c r="AL19940" s="22"/>
      <c r="AM19940" s="22"/>
      <c r="AN19940" s="22"/>
    </row>
    <row r="19941" spans="37:40">
      <c r="AK19941" s="22"/>
      <c r="AL19941" s="22"/>
      <c r="AM19941" s="22"/>
      <c r="AN19941" s="22"/>
    </row>
    <row r="19942" spans="37:40">
      <c r="AK19942" s="22"/>
      <c r="AL19942" s="22"/>
      <c r="AM19942" s="22"/>
      <c r="AN19942" s="22"/>
    </row>
    <row r="19943" spans="37:40">
      <c r="AK19943" s="22"/>
      <c r="AL19943" s="22"/>
      <c r="AM19943" s="22"/>
      <c r="AN19943" s="22"/>
    </row>
    <row r="19944" spans="37:40">
      <c r="AK19944" s="22"/>
      <c r="AL19944" s="22"/>
      <c r="AM19944" s="22"/>
      <c r="AN19944" s="22"/>
    </row>
    <row r="19945" spans="37:40">
      <c r="AK19945" s="22"/>
      <c r="AL19945" s="22"/>
      <c r="AM19945" s="22"/>
      <c r="AN19945" s="22"/>
    </row>
    <row r="19946" spans="37:40">
      <c r="AK19946" s="22"/>
      <c r="AL19946" s="22"/>
      <c r="AM19946" s="22"/>
      <c r="AN19946" s="22"/>
    </row>
    <row r="19947" spans="37:40">
      <c r="AK19947" s="22"/>
      <c r="AL19947" s="22"/>
      <c r="AM19947" s="22"/>
      <c r="AN19947" s="22"/>
    </row>
    <row r="19948" spans="37:40">
      <c r="AK19948" s="22"/>
      <c r="AL19948" s="22"/>
      <c r="AM19948" s="22"/>
      <c r="AN19948" s="22"/>
    </row>
    <row r="19949" spans="37:40">
      <c r="AK19949" s="22"/>
      <c r="AL19949" s="22"/>
      <c r="AM19949" s="22"/>
      <c r="AN19949" s="22"/>
    </row>
    <row r="19950" spans="37:40">
      <c r="AK19950" s="22"/>
      <c r="AL19950" s="22"/>
      <c r="AM19950" s="22"/>
      <c r="AN19950" s="22"/>
    </row>
    <row r="19951" spans="37:40">
      <c r="AK19951" s="22"/>
      <c r="AL19951" s="22"/>
      <c r="AM19951" s="22"/>
      <c r="AN19951" s="22"/>
    </row>
    <row r="19952" spans="37:40">
      <c r="AK19952" s="22"/>
      <c r="AL19952" s="22"/>
      <c r="AM19952" s="22"/>
      <c r="AN19952" s="22"/>
    </row>
    <row r="19953" spans="37:40">
      <c r="AK19953" s="22"/>
      <c r="AL19953" s="22"/>
      <c r="AM19953" s="22"/>
      <c r="AN19953" s="22"/>
    </row>
    <row r="19954" spans="37:40">
      <c r="AK19954" s="22"/>
      <c r="AL19954" s="22"/>
      <c r="AM19954" s="22"/>
      <c r="AN19954" s="22"/>
    </row>
    <row r="19955" spans="37:40">
      <c r="AK19955" s="22"/>
      <c r="AL19955" s="22"/>
      <c r="AM19955" s="22"/>
      <c r="AN19955" s="22"/>
    </row>
    <row r="19956" spans="37:40">
      <c r="AK19956" s="22"/>
      <c r="AL19956" s="22"/>
      <c r="AM19956" s="22"/>
      <c r="AN19956" s="22"/>
    </row>
    <row r="19957" spans="37:40">
      <c r="AK19957" s="22"/>
      <c r="AL19957" s="22"/>
      <c r="AM19957" s="22"/>
      <c r="AN19957" s="22"/>
    </row>
    <row r="19958" spans="37:40">
      <c r="AK19958" s="22"/>
      <c r="AL19958" s="22"/>
      <c r="AM19958" s="22"/>
      <c r="AN19958" s="22"/>
    </row>
    <row r="19959" spans="37:40">
      <c r="AK19959" s="22"/>
      <c r="AL19959" s="22"/>
      <c r="AM19959" s="22"/>
      <c r="AN19959" s="22"/>
    </row>
    <row r="19960" spans="37:40">
      <c r="AK19960" s="22"/>
      <c r="AL19960" s="22"/>
      <c r="AM19960" s="22"/>
      <c r="AN19960" s="22"/>
    </row>
    <row r="19961" spans="37:40">
      <c r="AK19961" s="22"/>
      <c r="AL19961" s="22"/>
      <c r="AM19961" s="22"/>
      <c r="AN19961" s="22"/>
    </row>
    <row r="19962" spans="37:40">
      <c r="AK19962" s="22"/>
      <c r="AL19962" s="22"/>
      <c r="AM19962" s="22"/>
      <c r="AN19962" s="22"/>
    </row>
    <row r="19963" spans="37:40">
      <c r="AK19963" s="22"/>
      <c r="AL19963" s="22"/>
      <c r="AM19963" s="22"/>
      <c r="AN19963" s="22"/>
    </row>
    <row r="19964" spans="37:40">
      <c r="AK19964" s="22"/>
      <c r="AL19964" s="22"/>
      <c r="AM19964" s="22"/>
      <c r="AN19964" s="22"/>
    </row>
    <row r="19965" spans="37:40">
      <c r="AK19965" s="22"/>
      <c r="AL19965" s="22"/>
      <c r="AM19965" s="22"/>
      <c r="AN19965" s="22"/>
    </row>
    <row r="19966" spans="37:40">
      <c r="AK19966" s="22"/>
      <c r="AL19966" s="22"/>
      <c r="AM19966" s="22"/>
      <c r="AN19966" s="22"/>
    </row>
    <row r="19967" spans="37:40">
      <c r="AK19967" s="22"/>
      <c r="AL19967" s="22"/>
      <c r="AM19967" s="22"/>
      <c r="AN19967" s="22"/>
    </row>
    <row r="19968" spans="37:40">
      <c r="AK19968" s="22"/>
      <c r="AL19968" s="22"/>
      <c r="AM19968" s="22"/>
      <c r="AN19968" s="22"/>
    </row>
    <row r="19969" spans="37:40">
      <c r="AK19969" s="22"/>
      <c r="AL19969" s="22"/>
      <c r="AM19969" s="22"/>
      <c r="AN19969" s="22"/>
    </row>
    <row r="19970" spans="37:40">
      <c r="AK19970" s="22"/>
      <c r="AL19970" s="22"/>
      <c r="AM19970" s="22"/>
      <c r="AN19970" s="22"/>
    </row>
    <row r="19971" spans="37:40">
      <c r="AK19971" s="22"/>
      <c r="AL19971" s="22"/>
      <c r="AM19971" s="22"/>
      <c r="AN19971" s="22"/>
    </row>
    <row r="19972" spans="37:40">
      <c r="AK19972" s="22"/>
      <c r="AL19972" s="22"/>
      <c r="AM19972" s="22"/>
      <c r="AN19972" s="22"/>
    </row>
    <row r="19973" spans="37:40">
      <c r="AK19973" s="22"/>
      <c r="AL19973" s="22"/>
      <c r="AM19973" s="22"/>
      <c r="AN19973" s="22"/>
    </row>
    <row r="19974" spans="37:40">
      <c r="AK19974" s="22"/>
      <c r="AL19974" s="22"/>
      <c r="AM19974" s="22"/>
      <c r="AN19974" s="22"/>
    </row>
    <row r="19975" spans="37:40">
      <c r="AK19975" s="22"/>
      <c r="AL19975" s="22"/>
      <c r="AM19975" s="22"/>
      <c r="AN19975" s="22"/>
    </row>
    <row r="19976" spans="37:40">
      <c r="AK19976" s="22"/>
      <c r="AL19976" s="22"/>
      <c r="AM19976" s="22"/>
      <c r="AN19976" s="22"/>
    </row>
    <row r="19977" spans="37:40">
      <c r="AK19977" s="22"/>
      <c r="AL19977" s="22"/>
      <c r="AM19977" s="22"/>
      <c r="AN19977" s="22"/>
    </row>
    <row r="19978" spans="37:40">
      <c r="AK19978" s="22"/>
      <c r="AL19978" s="22"/>
      <c r="AM19978" s="22"/>
      <c r="AN19978" s="22"/>
    </row>
    <row r="19979" spans="37:40">
      <c r="AK19979" s="22"/>
      <c r="AL19979" s="22"/>
      <c r="AM19979" s="22"/>
      <c r="AN19979" s="22"/>
    </row>
    <row r="19980" spans="37:40">
      <c r="AK19980" s="22"/>
      <c r="AL19980" s="22"/>
      <c r="AM19980" s="22"/>
      <c r="AN19980" s="22"/>
    </row>
    <row r="19981" spans="37:40">
      <c r="AK19981" s="22"/>
      <c r="AL19981" s="22"/>
      <c r="AM19981" s="22"/>
      <c r="AN19981" s="22"/>
    </row>
    <row r="19982" spans="37:40">
      <c r="AK19982" s="22"/>
      <c r="AL19982" s="22"/>
      <c r="AM19982" s="22"/>
      <c r="AN19982" s="22"/>
    </row>
    <row r="19983" spans="37:40">
      <c r="AK19983" s="22"/>
      <c r="AL19983" s="22"/>
      <c r="AM19983" s="22"/>
      <c r="AN19983" s="22"/>
    </row>
    <row r="19984" spans="37:40">
      <c r="AK19984" s="22"/>
      <c r="AL19984" s="22"/>
      <c r="AM19984" s="22"/>
      <c r="AN19984" s="22"/>
    </row>
    <row r="19985" spans="37:40">
      <c r="AK19985" s="22"/>
      <c r="AL19985" s="22"/>
      <c r="AM19985" s="22"/>
      <c r="AN19985" s="22"/>
    </row>
    <row r="19986" spans="37:40">
      <c r="AK19986" s="22"/>
      <c r="AL19986" s="22"/>
      <c r="AM19986" s="22"/>
      <c r="AN19986" s="22"/>
    </row>
    <row r="19987" spans="37:40">
      <c r="AK19987" s="22"/>
      <c r="AL19987" s="22"/>
      <c r="AM19987" s="22"/>
      <c r="AN19987" s="22"/>
    </row>
    <row r="19988" spans="37:40">
      <c r="AK19988" s="22"/>
      <c r="AL19988" s="22"/>
      <c r="AM19988" s="22"/>
      <c r="AN19988" s="22"/>
    </row>
    <row r="19989" spans="37:40">
      <c r="AK19989" s="22"/>
      <c r="AL19989" s="22"/>
      <c r="AM19989" s="22"/>
      <c r="AN19989" s="22"/>
    </row>
    <row r="19990" spans="37:40">
      <c r="AK19990" s="22"/>
      <c r="AL19990" s="22"/>
      <c r="AM19990" s="22"/>
      <c r="AN19990" s="22"/>
    </row>
    <row r="19991" spans="37:40">
      <c r="AK19991" s="22"/>
      <c r="AL19991" s="22"/>
      <c r="AM19991" s="22"/>
      <c r="AN19991" s="22"/>
    </row>
    <row r="19992" spans="37:40">
      <c r="AK19992" s="22"/>
      <c r="AL19992" s="22"/>
      <c r="AM19992" s="22"/>
      <c r="AN19992" s="22"/>
    </row>
    <row r="19993" spans="37:40">
      <c r="AK19993" s="22"/>
      <c r="AL19993" s="22"/>
      <c r="AM19993" s="22"/>
      <c r="AN19993" s="22"/>
    </row>
    <row r="19994" spans="37:40">
      <c r="AK19994" s="22"/>
      <c r="AL19994" s="22"/>
      <c r="AM19994" s="22"/>
      <c r="AN19994" s="22"/>
    </row>
    <row r="19995" spans="37:40">
      <c r="AK19995" s="22"/>
      <c r="AL19995" s="22"/>
      <c r="AM19995" s="22"/>
      <c r="AN19995" s="22"/>
    </row>
    <row r="19996" spans="37:40">
      <c r="AK19996" s="22"/>
      <c r="AL19996" s="22"/>
      <c r="AM19996" s="22"/>
      <c r="AN19996" s="22"/>
    </row>
    <row r="19997" spans="37:40">
      <c r="AK19997" s="22"/>
      <c r="AL19997" s="22"/>
      <c r="AM19997" s="22"/>
      <c r="AN19997" s="22"/>
    </row>
    <row r="19998" spans="37:40">
      <c r="AK19998" s="22"/>
      <c r="AL19998" s="22"/>
      <c r="AM19998" s="22"/>
      <c r="AN19998" s="22"/>
    </row>
    <row r="19999" spans="37:40">
      <c r="AK19999" s="22"/>
      <c r="AL19999" s="22"/>
      <c r="AM19999" s="22"/>
      <c r="AN19999" s="22"/>
    </row>
    <row r="20000" spans="37:40">
      <c r="AK20000" s="22"/>
      <c r="AL20000" s="22"/>
      <c r="AM20000" s="22"/>
      <c r="AN20000" s="22"/>
    </row>
    <row r="20001" spans="37:40">
      <c r="AK20001" s="22"/>
      <c r="AL20001" s="22"/>
      <c r="AM20001" s="22"/>
      <c r="AN20001" s="22"/>
    </row>
    <row r="20002" spans="37:40">
      <c r="AK20002" s="22"/>
      <c r="AL20002" s="22"/>
      <c r="AM20002" s="22"/>
      <c r="AN20002" s="22"/>
    </row>
    <row r="20003" spans="37:40">
      <c r="AK20003" s="22"/>
      <c r="AL20003" s="22"/>
      <c r="AM20003" s="22"/>
      <c r="AN20003" s="22"/>
    </row>
    <row r="20004" spans="37:40">
      <c r="AK20004" s="22"/>
      <c r="AL20004" s="22"/>
      <c r="AM20004" s="22"/>
      <c r="AN20004" s="22"/>
    </row>
    <row r="20005" spans="37:40">
      <c r="AK20005" s="22"/>
      <c r="AL20005" s="22"/>
      <c r="AM20005" s="22"/>
      <c r="AN20005" s="22"/>
    </row>
    <row r="20006" spans="37:40">
      <c r="AK20006" s="22"/>
      <c r="AL20006" s="22"/>
      <c r="AM20006" s="22"/>
      <c r="AN20006" s="22"/>
    </row>
    <row r="20007" spans="37:40">
      <c r="AK20007" s="22"/>
      <c r="AL20007" s="22"/>
      <c r="AM20007" s="22"/>
      <c r="AN20007" s="22"/>
    </row>
    <row r="20008" spans="37:40">
      <c r="AK20008" s="22"/>
      <c r="AL20008" s="22"/>
      <c r="AM20008" s="22"/>
      <c r="AN20008" s="22"/>
    </row>
    <row r="20009" spans="37:40">
      <c r="AK20009" s="22"/>
      <c r="AL20009" s="22"/>
      <c r="AM20009" s="22"/>
      <c r="AN20009" s="22"/>
    </row>
    <row r="20010" spans="37:40">
      <c r="AK20010" s="22"/>
      <c r="AL20010" s="22"/>
      <c r="AM20010" s="22"/>
      <c r="AN20010" s="22"/>
    </row>
    <row r="20011" spans="37:40">
      <c r="AK20011" s="22"/>
      <c r="AL20011" s="22"/>
      <c r="AM20011" s="22"/>
      <c r="AN20011" s="22"/>
    </row>
    <row r="20012" spans="37:40">
      <c r="AK20012" s="22"/>
      <c r="AL20012" s="22"/>
      <c r="AM20012" s="22"/>
      <c r="AN20012" s="22"/>
    </row>
    <row r="20013" spans="37:40">
      <c r="AK20013" s="22"/>
      <c r="AL20013" s="22"/>
      <c r="AM20013" s="22"/>
      <c r="AN20013" s="22"/>
    </row>
    <row r="20014" spans="37:40">
      <c r="AK20014" s="22"/>
      <c r="AL20014" s="22"/>
      <c r="AM20014" s="22"/>
      <c r="AN20014" s="22"/>
    </row>
    <row r="20015" spans="37:40">
      <c r="AK20015" s="22"/>
      <c r="AL20015" s="22"/>
      <c r="AM20015" s="22"/>
      <c r="AN20015" s="22"/>
    </row>
    <row r="20016" spans="37:40">
      <c r="AK20016" s="22"/>
      <c r="AL20016" s="22"/>
      <c r="AM20016" s="22"/>
      <c r="AN20016" s="22"/>
    </row>
    <row r="20017" spans="37:40">
      <c r="AK20017" s="22"/>
      <c r="AL20017" s="22"/>
      <c r="AM20017" s="22"/>
      <c r="AN20017" s="22"/>
    </row>
    <row r="20018" spans="37:40">
      <c r="AK20018" s="22"/>
      <c r="AL20018" s="22"/>
      <c r="AM20018" s="22"/>
      <c r="AN20018" s="22"/>
    </row>
    <row r="20019" spans="37:40">
      <c r="AK20019" s="22"/>
      <c r="AL20019" s="22"/>
      <c r="AM20019" s="22"/>
      <c r="AN20019" s="22"/>
    </row>
    <row r="20020" spans="37:40">
      <c r="AK20020" s="22"/>
      <c r="AL20020" s="22"/>
      <c r="AM20020" s="22"/>
      <c r="AN20020" s="22"/>
    </row>
    <row r="20021" spans="37:40">
      <c r="AK20021" s="22"/>
      <c r="AL20021" s="22"/>
      <c r="AM20021" s="22"/>
      <c r="AN20021" s="22"/>
    </row>
    <row r="20022" spans="37:40">
      <c r="AK20022" s="22"/>
      <c r="AL20022" s="22"/>
      <c r="AM20022" s="22"/>
      <c r="AN20022" s="22"/>
    </row>
    <row r="20023" spans="37:40">
      <c r="AK20023" s="22"/>
      <c r="AL20023" s="22"/>
      <c r="AM20023" s="22"/>
      <c r="AN20023" s="22"/>
    </row>
    <row r="20024" spans="37:40">
      <c r="AK20024" s="22"/>
      <c r="AL20024" s="22"/>
      <c r="AM20024" s="22"/>
      <c r="AN20024" s="22"/>
    </row>
    <row r="20025" spans="37:40">
      <c r="AK20025" s="22"/>
      <c r="AL20025" s="22"/>
      <c r="AM20025" s="22"/>
      <c r="AN20025" s="22"/>
    </row>
    <row r="20026" spans="37:40">
      <c r="AK20026" s="22"/>
      <c r="AL20026" s="22"/>
      <c r="AM20026" s="22"/>
      <c r="AN20026" s="22"/>
    </row>
    <row r="20027" spans="37:40">
      <c r="AK20027" s="22"/>
      <c r="AL20027" s="22"/>
      <c r="AM20027" s="22"/>
      <c r="AN20027" s="22"/>
    </row>
    <row r="20028" spans="37:40">
      <c r="AK20028" s="22"/>
      <c r="AL20028" s="22"/>
      <c r="AM20028" s="22"/>
      <c r="AN20028" s="22"/>
    </row>
    <row r="20029" spans="37:40">
      <c r="AK20029" s="22"/>
      <c r="AL20029" s="22"/>
      <c r="AM20029" s="22"/>
      <c r="AN20029" s="22"/>
    </row>
    <row r="20030" spans="37:40">
      <c r="AK20030" s="22"/>
      <c r="AL20030" s="22"/>
      <c r="AM20030" s="22"/>
      <c r="AN20030" s="22"/>
    </row>
    <row r="20031" spans="37:40">
      <c r="AK20031" s="22"/>
      <c r="AL20031" s="22"/>
      <c r="AM20031" s="22"/>
      <c r="AN20031" s="22"/>
    </row>
    <row r="20032" spans="37:40">
      <c r="AK20032" s="22"/>
      <c r="AL20032" s="22"/>
      <c r="AM20032" s="22"/>
      <c r="AN20032" s="22"/>
    </row>
    <row r="20033" spans="37:40">
      <c r="AK20033" s="22"/>
      <c r="AL20033" s="22"/>
      <c r="AM20033" s="22"/>
      <c r="AN20033" s="22"/>
    </row>
    <row r="20034" spans="37:40">
      <c r="AK20034" s="22"/>
      <c r="AL20034" s="22"/>
      <c r="AM20034" s="22"/>
      <c r="AN20034" s="22"/>
    </row>
    <row r="20035" spans="37:40">
      <c r="AK20035" s="22"/>
      <c r="AL20035" s="22"/>
      <c r="AM20035" s="22"/>
      <c r="AN20035" s="22"/>
    </row>
    <row r="20036" spans="37:40">
      <c r="AK20036" s="22"/>
      <c r="AL20036" s="22"/>
      <c r="AM20036" s="22"/>
      <c r="AN20036" s="22"/>
    </row>
    <row r="20037" spans="37:40">
      <c r="AK20037" s="22"/>
      <c r="AL20037" s="22"/>
      <c r="AM20037" s="22"/>
      <c r="AN20037" s="22"/>
    </row>
    <row r="20038" spans="37:40">
      <c r="AK20038" s="22"/>
      <c r="AL20038" s="22"/>
      <c r="AM20038" s="22"/>
      <c r="AN20038" s="22"/>
    </row>
    <row r="20039" spans="37:40">
      <c r="AK20039" s="22"/>
      <c r="AL20039" s="22"/>
      <c r="AM20039" s="22"/>
      <c r="AN20039" s="22"/>
    </row>
    <row r="20040" spans="37:40">
      <c r="AK20040" s="22"/>
      <c r="AL20040" s="22"/>
      <c r="AM20040" s="22"/>
      <c r="AN20040" s="22"/>
    </row>
    <row r="20041" spans="37:40">
      <c r="AK20041" s="22"/>
      <c r="AL20041" s="22"/>
      <c r="AM20041" s="22"/>
      <c r="AN20041" s="22"/>
    </row>
    <row r="20042" spans="37:40">
      <c r="AK20042" s="22"/>
      <c r="AL20042" s="22"/>
      <c r="AM20042" s="22"/>
      <c r="AN20042" s="22"/>
    </row>
    <row r="20043" spans="37:40">
      <c r="AK20043" s="22"/>
      <c r="AL20043" s="22"/>
      <c r="AM20043" s="22"/>
      <c r="AN20043" s="22"/>
    </row>
    <row r="20044" spans="37:40">
      <c r="AK20044" s="22"/>
      <c r="AL20044" s="22"/>
      <c r="AM20044" s="22"/>
      <c r="AN20044" s="22"/>
    </row>
    <row r="20045" spans="37:40">
      <c r="AK20045" s="22"/>
      <c r="AL20045" s="22"/>
      <c r="AM20045" s="22"/>
      <c r="AN20045" s="22"/>
    </row>
    <row r="20046" spans="37:40">
      <c r="AK20046" s="22"/>
      <c r="AL20046" s="22"/>
      <c r="AM20046" s="22"/>
      <c r="AN20046" s="22"/>
    </row>
    <row r="20047" spans="37:40">
      <c r="AK20047" s="22"/>
      <c r="AL20047" s="22"/>
      <c r="AM20047" s="22"/>
      <c r="AN20047" s="22"/>
    </row>
    <row r="20048" spans="37:40">
      <c r="AK20048" s="22"/>
      <c r="AL20048" s="22"/>
      <c r="AM20048" s="22"/>
      <c r="AN20048" s="22"/>
    </row>
    <row r="20049" spans="37:40">
      <c r="AK20049" s="22"/>
      <c r="AL20049" s="22"/>
      <c r="AM20049" s="22"/>
      <c r="AN20049" s="22"/>
    </row>
    <row r="20050" spans="37:40">
      <c r="AK20050" s="22"/>
      <c r="AL20050" s="22"/>
      <c r="AM20050" s="22"/>
      <c r="AN20050" s="22"/>
    </row>
    <row r="20051" spans="37:40">
      <c r="AK20051" s="22"/>
      <c r="AL20051" s="22"/>
      <c r="AM20051" s="22"/>
      <c r="AN20051" s="22"/>
    </row>
    <row r="20052" spans="37:40">
      <c r="AK20052" s="22"/>
      <c r="AL20052" s="22"/>
      <c r="AM20052" s="22"/>
      <c r="AN20052" s="22"/>
    </row>
    <row r="20053" spans="37:40">
      <c r="AK20053" s="22"/>
      <c r="AL20053" s="22"/>
      <c r="AM20053" s="22"/>
      <c r="AN20053" s="22"/>
    </row>
    <row r="20054" spans="37:40">
      <c r="AK20054" s="22"/>
      <c r="AL20054" s="22"/>
      <c r="AM20054" s="22"/>
      <c r="AN20054" s="22"/>
    </row>
    <row r="20055" spans="37:40">
      <c r="AK20055" s="22"/>
      <c r="AL20055" s="22"/>
      <c r="AM20055" s="22"/>
      <c r="AN20055" s="22"/>
    </row>
    <row r="20056" spans="37:40">
      <c r="AK20056" s="22"/>
      <c r="AL20056" s="22"/>
      <c r="AM20056" s="22"/>
      <c r="AN20056" s="22"/>
    </row>
    <row r="20057" spans="37:40">
      <c r="AK20057" s="22"/>
      <c r="AL20057" s="22"/>
      <c r="AM20057" s="22"/>
      <c r="AN20057" s="22"/>
    </row>
    <row r="20058" spans="37:40">
      <c r="AK20058" s="22"/>
      <c r="AL20058" s="22"/>
      <c r="AM20058" s="22"/>
      <c r="AN20058" s="22"/>
    </row>
    <row r="20059" spans="37:40">
      <c r="AK20059" s="22"/>
      <c r="AL20059" s="22"/>
      <c r="AM20059" s="22"/>
      <c r="AN20059" s="22"/>
    </row>
    <row r="20060" spans="37:40">
      <c r="AK20060" s="22"/>
      <c r="AL20060" s="22"/>
      <c r="AM20060" s="22"/>
      <c r="AN20060" s="22"/>
    </row>
    <row r="20061" spans="37:40">
      <c r="AK20061" s="22"/>
      <c r="AL20061" s="22"/>
      <c r="AM20061" s="22"/>
      <c r="AN20061" s="22"/>
    </row>
    <row r="20062" spans="37:40">
      <c r="AK20062" s="22"/>
      <c r="AL20062" s="22"/>
      <c r="AM20062" s="22"/>
      <c r="AN20062" s="22"/>
    </row>
    <row r="20063" spans="37:40">
      <c r="AK20063" s="22"/>
      <c r="AL20063" s="22"/>
      <c r="AM20063" s="22"/>
      <c r="AN20063" s="22"/>
    </row>
    <row r="20064" spans="37:40">
      <c r="AK20064" s="22"/>
      <c r="AL20064" s="22"/>
      <c r="AM20064" s="22"/>
      <c r="AN20064" s="22"/>
    </row>
    <row r="20065" spans="37:40">
      <c r="AK20065" s="22"/>
      <c r="AL20065" s="22"/>
      <c r="AM20065" s="22"/>
      <c r="AN20065" s="22"/>
    </row>
    <row r="20066" spans="37:40">
      <c r="AK20066" s="22"/>
      <c r="AL20066" s="22"/>
      <c r="AM20066" s="22"/>
      <c r="AN20066" s="22"/>
    </row>
    <row r="20067" spans="37:40">
      <c r="AK20067" s="22"/>
      <c r="AL20067" s="22"/>
      <c r="AM20067" s="22"/>
      <c r="AN20067" s="22"/>
    </row>
    <row r="20068" spans="37:40">
      <c r="AK20068" s="22"/>
      <c r="AL20068" s="22"/>
      <c r="AM20068" s="22"/>
      <c r="AN20068" s="22"/>
    </row>
    <row r="20069" spans="37:40">
      <c r="AK20069" s="22"/>
      <c r="AL20069" s="22"/>
      <c r="AM20069" s="22"/>
      <c r="AN20069" s="22"/>
    </row>
    <row r="20070" spans="37:40">
      <c r="AK20070" s="22"/>
      <c r="AL20070" s="22"/>
      <c r="AM20070" s="22"/>
      <c r="AN20070" s="22"/>
    </row>
    <row r="20071" spans="37:40">
      <c r="AK20071" s="22"/>
      <c r="AL20071" s="22"/>
      <c r="AM20071" s="22"/>
      <c r="AN20071" s="22"/>
    </row>
    <row r="20072" spans="37:40">
      <c r="AK20072" s="22"/>
      <c r="AL20072" s="22"/>
      <c r="AM20072" s="22"/>
      <c r="AN20072" s="22"/>
    </row>
    <row r="20073" spans="37:40">
      <c r="AK20073" s="22"/>
      <c r="AL20073" s="22"/>
      <c r="AM20073" s="22"/>
      <c r="AN20073" s="22"/>
    </row>
    <row r="20074" spans="37:40">
      <c r="AK20074" s="22"/>
      <c r="AL20074" s="22"/>
      <c r="AM20074" s="22"/>
      <c r="AN20074" s="22"/>
    </row>
    <row r="20075" spans="37:40">
      <c r="AK20075" s="22"/>
      <c r="AL20075" s="22"/>
      <c r="AM20075" s="22"/>
      <c r="AN20075" s="22"/>
    </row>
    <row r="20076" spans="37:40">
      <c r="AK20076" s="22"/>
      <c r="AL20076" s="22"/>
      <c r="AM20076" s="22"/>
      <c r="AN20076" s="22"/>
    </row>
    <row r="20077" spans="37:40">
      <c r="AK20077" s="22"/>
      <c r="AL20077" s="22"/>
      <c r="AM20077" s="22"/>
      <c r="AN20077" s="22"/>
    </row>
    <row r="20078" spans="37:40">
      <c r="AK20078" s="22"/>
      <c r="AL20078" s="22"/>
      <c r="AM20078" s="22"/>
      <c r="AN20078" s="22"/>
    </row>
    <row r="20079" spans="37:40">
      <c r="AK20079" s="22"/>
      <c r="AL20079" s="22"/>
      <c r="AM20079" s="22"/>
      <c r="AN20079" s="22"/>
    </row>
    <row r="20080" spans="37:40">
      <c r="AK20080" s="22"/>
      <c r="AL20080" s="22"/>
      <c r="AM20080" s="22"/>
      <c r="AN20080" s="22"/>
    </row>
    <row r="20081" spans="37:40">
      <c r="AK20081" s="22"/>
      <c r="AL20081" s="22"/>
      <c r="AM20081" s="22"/>
      <c r="AN20081" s="22"/>
    </row>
    <row r="20082" spans="37:40">
      <c r="AK20082" s="22"/>
      <c r="AL20082" s="22"/>
      <c r="AM20082" s="22"/>
      <c r="AN20082" s="22"/>
    </row>
    <row r="20083" spans="37:40">
      <c r="AK20083" s="22"/>
      <c r="AL20083" s="22"/>
      <c r="AM20083" s="22"/>
      <c r="AN20083" s="22"/>
    </row>
    <row r="20084" spans="37:40">
      <c r="AK20084" s="22"/>
      <c r="AL20084" s="22"/>
      <c r="AM20084" s="22"/>
      <c r="AN20084" s="22"/>
    </row>
    <row r="20085" spans="37:40">
      <c r="AK20085" s="22"/>
      <c r="AL20085" s="22"/>
      <c r="AM20085" s="22"/>
      <c r="AN20085" s="22"/>
    </row>
    <row r="20086" spans="37:40">
      <c r="AK20086" s="22"/>
      <c r="AL20086" s="22"/>
      <c r="AM20086" s="22"/>
      <c r="AN20086" s="22"/>
    </row>
    <row r="20087" spans="37:40">
      <c r="AK20087" s="22"/>
      <c r="AL20087" s="22"/>
      <c r="AM20087" s="22"/>
      <c r="AN20087" s="22"/>
    </row>
    <row r="20088" spans="37:40">
      <c r="AK20088" s="22"/>
      <c r="AL20088" s="22"/>
      <c r="AM20088" s="22"/>
      <c r="AN20088" s="22"/>
    </row>
    <row r="20089" spans="37:40">
      <c r="AK20089" s="22"/>
      <c r="AL20089" s="22"/>
      <c r="AM20089" s="22"/>
      <c r="AN20089" s="22"/>
    </row>
    <row r="20090" spans="37:40">
      <c r="AK20090" s="22"/>
      <c r="AL20090" s="22"/>
      <c r="AM20090" s="22"/>
      <c r="AN20090" s="22"/>
    </row>
    <row r="20091" spans="37:40">
      <c r="AK20091" s="22"/>
      <c r="AL20091" s="22"/>
      <c r="AM20091" s="22"/>
      <c r="AN20091" s="22"/>
    </row>
    <row r="20092" spans="37:40">
      <c r="AK20092" s="22"/>
      <c r="AL20092" s="22"/>
      <c r="AM20092" s="22"/>
      <c r="AN20092" s="22"/>
    </row>
    <row r="20093" spans="37:40">
      <c r="AK20093" s="22"/>
      <c r="AL20093" s="22"/>
      <c r="AM20093" s="22"/>
      <c r="AN20093" s="22"/>
    </row>
    <row r="20094" spans="37:40">
      <c r="AK20094" s="22"/>
      <c r="AL20094" s="22"/>
      <c r="AM20094" s="22"/>
      <c r="AN20094" s="22"/>
    </row>
    <row r="20095" spans="37:40">
      <c r="AK20095" s="22"/>
      <c r="AL20095" s="22"/>
      <c r="AM20095" s="22"/>
      <c r="AN20095" s="22"/>
    </row>
    <row r="20096" spans="37:40">
      <c r="AK20096" s="22"/>
      <c r="AL20096" s="22"/>
      <c r="AM20096" s="22"/>
      <c r="AN20096" s="22"/>
    </row>
    <row r="20097" spans="37:40">
      <c r="AK20097" s="22"/>
      <c r="AL20097" s="22"/>
      <c r="AM20097" s="22"/>
      <c r="AN20097" s="22"/>
    </row>
    <row r="20098" spans="37:40">
      <c r="AK20098" s="22"/>
      <c r="AL20098" s="22"/>
      <c r="AM20098" s="22"/>
      <c r="AN20098" s="22"/>
    </row>
    <row r="20099" spans="37:40">
      <c r="AK20099" s="22"/>
      <c r="AL20099" s="22"/>
      <c r="AM20099" s="22"/>
      <c r="AN20099" s="22"/>
    </row>
    <row r="20100" spans="37:40">
      <c r="AK20100" s="22"/>
      <c r="AL20100" s="22"/>
      <c r="AM20100" s="22"/>
      <c r="AN20100" s="22"/>
    </row>
    <row r="20101" spans="37:40">
      <c r="AK20101" s="22"/>
      <c r="AL20101" s="22"/>
      <c r="AM20101" s="22"/>
      <c r="AN20101" s="22"/>
    </row>
    <row r="20102" spans="37:40">
      <c r="AK20102" s="22"/>
      <c r="AL20102" s="22"/>
      <c r="AM20102" s="22"/>
      <c r="AN20102" s="22"/>
    </row>
    <row r="20103" spans="37:40">
      <c r="AK20103" s="22"/>
      <c r="AL20103" s="22"/>
      <c r="AM20103" s="22"/>
      <c r="AN20103" s="22"/>
    </row>
    <row r="20104" spans="37:40">
      <c r="AK20104" s="22"/>
      <c r="AL20104" s="22"/>
      <c r="AM20104" s="22"/>
      <c r="AN20104" s="22"/>
    </row>
    <row r="20105" spans="37:40">
      <c r="AK20105" s="22"/>
      <c r="AL20105" s="22"/>
      <c r="AM20105" s="22"/>
      <c r="AN20105" s="22"/>
    </row>
    <row r="20106" spans="37:40">
      <c r="AK20106" s="22"/>
      <c r="AL20106" s="22"/>
      <c r="AM20106" s="22"/>
      <c r="AN20106" s="22"/>
    </row>
    <row r="20107" spans="37:40">
      <c r="AK20107" s="22"/>
      <c r="AL20107" s="22"/>
      <c r="AM20107" s="22"/>
      <c r="AN20107" s="22"/>
    </row>
    <row r="20108" spans="37:40">
      <c r="AK20108" s="22"/>
      <c r="AL20108" s="22"/>
      <c r="AM20108" s="22"/>
      <c r="AN20108" s="22"/>
    </row>
    <row r="20109" spans="37:40">
      <c r="AK20109" s="22"/>
      <c r="AL20109" s="22"/>
      <c r="AM20109" s="22"/>
      <c r="AN20109" s="22"/>
    </row>
    <row r="20110" spans="37:40">
      <c r="AK20110" s="22"/>
      <c r="AL20110" s="22"/>
      <c r="AM20110" s="22"/>
      <c r="AN20110" s="22"/>
    </row>
    <row r="20111" spans="37:40">
      <c r="AK20111" s="22"/>
      <c r="AL20111" s="22"/>
      <c r="AM20111" s="22"/>
      <c r="AN20111" s="22"/>
    </row>
    <row r="20112" spans="37:40">
      <c r="AK20112" s="22"/>
      <c r="AL20112" s="22"/>
      <c r="AM20112" s="22"/>
      <c r="AN20112" s="22"/>
    </row>
    <row r="20113" spans="37:40">
      <c r="AK20113" s="22"/>
      <c r="AL20113" s="22"/>
      <c r="AM20113" s="22"/>
      <c r="AN20113" s="22"/>
    </row>
    <row r="20114" spans="37:40">
      <c r="AK20114" s="22"/>
      <c r="AL20114" s="22"/>
      <c r="AM20114" s="22"/>
      <c r="AN20114" s="22"/>
    </row>
    <row r="20115" spans="37:40">
      <c r="AK20115" s="22"/>
      <c r="AL20115" s="22"/>
      <c r="AM20115" s="22"/>
      <c r="AN20115" s="22"/>
    </row>
    <row r="20116" spans="37:40">
      <c r="AK20116" s="22"/>
      <c r="AL20116" s="22"/>
      <c r="AM20116" s="22"/>
      <c r="AN20116" s="22"/>
    </row>
    <row r="20117" spans="37:40">
      <c r="AK20117" s="22"/>
      <c r="AL20117" s="22"/>
      <c r="AM20117" s="22"/>
      <c r="AN20117" s="22"/>
    </row>
    <row r="20118" spans="37:40">
      <c r="AK20118" s="22"/>
      <c r="AL20118" s="22"/>
      <c r="AM20118" s="22"/>
      <c r="AN20118" s="22"/>
    </row>
    <row r="20119" spans="37:40">
      <c r="AK20119" s="22"/>
      <c r="AL20119" s="22"/>
      <c r="AM20119" s="22"/>
      <c r="AN20119" s="22"/>
    </row>
    <row r="20120" spans="37:40">
      <c r="AK20120" s="22"/>
      <c r="AL20120" s="22"/>
      <c r="AM20120" s="22"/>
      <c r="AN20120" s="22"/>
    </row>
    <row r="20121" spans="37:40">
      <c r="AK20121" s="22"/>
      <c r="AL20121" s="22"/>
      <c r="AM20121" s="22"/>
      <c r="AN20121" s="22"/>
    </row>
    <row r="20122" spans="37:40">
      <c r="AK20122" s="22"/>
      <c r="AL20122" s="22"/>
      <c r="AM20122" s="22"/>
      <c r="AN20122" s="22"/>
    </row>
    <row r="20123" spans="37:40">
      <c r="AK20123" s="22"/>
      <c r="AL20123" s="22"/>
      <c r="AM20123" s="22"/>
      <c r="AN20123" s="22"/>
    </row>
    <row r="20124" spans="37:40">
      <c r="AK20124" s="22"/>
      <c r="AL20124" s="22"/>
      <c r="AM20124" s="22"/>
      <c r="AN20124" s="22"/>
    </row>
    <row r="20125" spans="37:40">
      <c r="AK20125" s="22"/>
      <c r="AL20125" s="22"/>
      <c r="AM20125" s="22"/>
      <c r="AN20125" s="22"/>
    </row>
    <row r="20126" spans="37:40">
      <c r="AK20126" s="22"/>
      <c r="AL20126" s="22"/>
      <c r="AM20126" s="22"/>
      <c r="AN20126" s="22"/>
    </row>
    <row r="20127" spans="37:40">
      <c r="AK20127" s="22"/>
      <c r="AL20127" s="22"/>
      <c r="AM20127" s="22"/>
      <c r="AN20127" s="22"/>
    </row>
    <row r="20128" spans="37:40">
      <c r="AK20128" s="22"/>
      <c r="AL20128" s="22"/>
      <c r="AM20128" s="22"/>
      <c r="AN20128" s="22"/>
    </row>
    <row r="20129" spans="37:40">
      <c r="AK20129" s="22"/>
      <c r="AL20129" s="22"/>
      <c r="AM20129" s="22"/>
      <c r="AN20129" s="22"/>
    </row>
    <row r="20130" spans="37:40">
      <c r="AK20130" s="22"/>
      <c r="AL20130" s="22"/>
      <c r="AM20130" s="22"/>
      <c r="AN20130" s="22"/>
    </row>
    <row r="20131" spans="37:40">
      <c r="AK20131" s="22"/>
      <c r="AL20131" s="22"/>
      <c r="AM20131" s="22"/>
      <c r="AN20131" s="22"/>
    </row>
    <row r="20132" spans="37:40">
      <c r="AK20132" s="22"/>
      <c r="AL20132" s="22"/>
      <c r="AM20132" s="22"/>
      <c r="AN20132" s="22"/>
    </row>
    <row r="20133" spans="37:40">
      <c r="AK20133" s="22"/>
      <c r="AL20133" s="22"/>
      <c r="AM20133" s="22"/>
      <c r="AN20133" s="22"/>
    </row>
    <row r="20134" spans="37:40">
      <c r="AK20134" s="22"/>
      <c r="AL20134" s="22"/>
      <c r="AM20134" s="22"/>
      <c r="AN20134" s="22"/>
    </row>
    <row r="20135" spans="37:40">
      <c r="AK20135" s="22"/>
      <c r="AL20135" s="22"/>
      <c r="AM20135" s="22"/>
      <c r="AN20135" s="22"/>
    </row>
    <row r="20136" spans="37:40">
      <c r="AK20136" s="22"/>
      <c r="AL20136" s="22"/>
      <c r="AM20136" s="22"/>
      <c r="AN20136" s="22"/>
    </row>
    <row r="20137" spans="37:40">
      <c r="AK20137" s="22"/>
      <c r="AL20137" s="22"/>
      <c r="AM20137" s="22"/>
      <c r="AN20137" s="22"/>
    </row>
    <row r="20138" spans="37:40">
      <c r="AK20138" s="22"/>
      <c r="AL20138" s="22"/>
      <c r="AM20138" s="22"/>
      <c r="AN20138" s="22"/>
    </row>
    <row r="20139" spans="37:40">
      <c r="AK20139" s="22"/>
      <c r="AL20139" s="22"/>
      <c r="AM20139" s="22"/>
      <c r="AN20139" s="22"/>
    </row>
    <row r="20140" spans="37:40">
      <c r="AK20140" s="22"/>
      <c r="AL20140" s="22"/>
      <c r="AM20140" s="22"/>
      <c r="AN20140" s="22"/>
    </row>
    <row r="20141" spans="37:40">
      <c r="AK20141" s="22"/>
      <c r="AL20141" s="22"/>
      <c r="AM20141" s="22"/>
      <c r="AN20141" s="22"/>
    </row>
    <row r="20142" spans="37:40">
      <c r="AK20142" s="22"/>
      <c r="AL20142" s="22"/>
      <c r="AM20142" s="22"/>
      <c r="AN20142" s="22"/>
    </row>
    <row r="20143" spans="37:40">
      <c r="AK20143" s="22"/>
      <c r="AL20143" s="22"/>
      <c r="AM20143" s="22"/>
      <c r="AN20143" s="22"/>
    </row>
    <row r="20144" spans="37:40">
      <c r="AK20144" s="22"/>
      <c r="AL20144" s="22"/>
      <c r="AM20144" s="22"/>
      <c r="AN20144" s="22"/>
    </row>
    <row r="20145" spans="37:40">
      <c r="AK20145" s="22"/>
      <c r="AL20145" s="22"/>
      <c r="AM20145" s="22"/>
      <c r="AN20145" s="22"/>
    </row>
    <row r="20146" spans="37:40">
      <c r="AK20146" s="22"/>
      <c r="AL20146" s="22"/>
      <c r="AM20146" s="22"/>
      <c r="AN20146" s="22"/>
    </row>
    <row r="20147" spans="37:40">
      <c r="AK20147" s="22"/>
      <c r="AL20147" s="22"/>
      <c r="AM20147" s="22"/>
      <c r="AN20147" s="22"/>
    </row>
    <row r="20148" spans="37:40">
      <c r="AK20148" s="22"/>
      <c r="AL20148" s="22"/>
      <c r="AM20148" s="22"/>
      <c r="AN20148" s="22"/>
    </row>
    <row r="20149" spans="37:40">
      <c r="AK20149" s="22"/>
      <c r="AL20149" s="22"/>
      <c r="AM20149" s="22"/>
      <c r="AN20149" s="22"/>
    </row>
    <row r="20150" spans="37:40">
      <c r="AK20150" s="22"/>
      <c r="AL20150" s="22"/>
      <c r="AM20150" s="22"/>
      <c r="AN20150" s="22"/>
    </row>
    <row r="20151" spans="37:40">
      <c r="AK20151" s="22"/>
      <c r="AL20151" s="22"/>
      <c r="AM20151" s="22"/>
      <c r="AN20151" s="22"/>
    </row>
    <row r="20152" spans="37:40">
      <c r="AK20152" s="22"/>
      <c r="AL20152" s="22"/>
      <c r="AM20152" s="22"/>
      <c r="AN20152" s="22"/>
    </row>
    <row r="20153" spans="37:40">
      <c r="AK20153" s="22"/>
      <c r="AL20153" s="22"/>
      <c r="AM20153" s="22"/>
      <c r="AN20153" s="22"/>
    </row>
    <row r="20154" spans="37:40">
      <c r="AK20154" s="22"/>
      <c r="AL20154" s="22"/>
      <c r="AM20154" s="22"/>
      <c r="AN20154" s="22"/>
    </row>
    <row r="20155" spans="37:40">
      <c r="AK20155" s="22"/>
      <c r="AL20155" s="22"/>
      <c r="AM20155" s="22"/>
      <c r="AN20155" s="22"/>
    </row>
    <row r="20156" spans="37:40">
      <c r="AK20156" s="22"/>
      <c r="AL20156" s="22"/>
      <c r="AM20156" s="22"/>
      <c r="AN20156" s="22"/>
    </row>
    <row r="20157" spans="37:40">
      <c r="AK20157" s="22"/>
      <c r="AL20157" s="22"/>
      <c r="AM20157" s="22"/>
      <c r="AN20157" s="22"/>
    </row>
    <row r="20158" spans="37:40">
      <c r="AK20158" s="22"/>
      <c r="AL20158" s="22"/>
      <c r="AM20158" s="22"/>
      <c r="AN20158" s="22"/>
    </row>
    <row r="20159" spans="37:40">
      <c r="AK20159" s="22"/>
      <c r="AL20159" s="22"/>
      <c r="AM20159" s="22"/>
      <c r="AN20159" s="22"/>
    </row>
    <row r="20160" spans="37:40">
      <c r="AK20160" s="22"/>
      <c r="AL20160" s="22"/>
      <c r="AM20160" s="22"/>
      <c r="AN20160" s="22"/>
    </row>
    <row r="20161" spans="37:40">
      <c r="AK20161" s="22"/>
      <c r="AL20161" s="22"/>
      <c r="AM20161" s="22"/>
      <c r="AN20161" s="22"/>
    </row>
    <row r="20162" spans="37:40">
      <c r="AK20162" s="22"/>
      <c r="AL20162" s="22"/>
      <c r="AM20162" s="22"/>
      <c r="AN20162" s="22"/>
    </row>
    <row r="20163" spans="37:40">
      <c r="AK20163" s="22"/>
      <c r="AL20163" s="22"/>
      <c r="AM20163" s="22"/>
      <c r="AN20163" s="22"/>
    </row>
    <row r="20164" spans="37:40">
      <c r="AK20164" s="22"/>
      <c r="AL20164" s="22"/>
      <c r="AM20164" s="22"/>
      <c r="AN20164" s="22"/>
    </row>
    <row r="20165" spans="37:40">
      <c r="AK20165" s="22"/>
      <c r="AL20165" s="22"/>
      <c r="AM20165" s="22"/>
      <c r="AN20165" s="22"/>
    </row>
    <row r="20166" spans="37:40">
      <c r="AK20166" s="22"/>
      <c r="AL20166" s="22"/>
      <c r="AM20166" s="22"/>
      <c r="AN20166" s="22"/>
    </row>
    <row r="20167" spans="37:40">
      <c r="AK20167" s="22"/>
      <c r="AL20167" s="22"/>
      <c r="AM20167" s="22"/>
      <c r="AN20167" s="22"/>
    </row>
    <row r="20168" spans="37:40">
      <c r="AK20168" s="22"/>
      <c r="AL20168" s="22"/>
      <c r="AM20168" s="22"/>
      <c r="AN20168" s="22"/>
    </row>
    <row r="20169" spans="37:40">
      <c r="AK20169" s="22"/>
      <c r="AL20169" s="22"/>
      <c r="AM20169" s="22"/>
      <c r="AN20169" s="22"/>
    </row>
    <row r="20170" spans="37:40">
      <c r="AK20170" s="22"/>
      <c r="AL20170" s="22"/>
      <c r="AM20170" s="22"/>
      <c r="AN20170" s="22"/>
    </row>
    <row r="20171" spans="37:40">
      <c r="AK20171" s="22"/>
      <c r="AL20171" s="22"/>
      <c r="AM20171" s="22"/>
      <c r="AN20171" s="22"/>
    </row>
    <row r="20172" spans="37:40">
      <c r="AK20172" s="22"/>
      <c r="AL20172" s="22"/>
      <c r="AM20172" s="22"/>
      <c r="AN20172" s="22"/>
    </row>
    <row r="20173" spans="37:40">
      <c r="AK20173" s="22"/>
      <c r="AL20173" s="22"/>
      <c r="AM20173" s="22"/>
      <c r="AN20173" s="22"/>
    </row>
    <row r="20174" spans="37:40">
      <c r="AK20174" s="22"/>
      <c r="AL20174" s="22"/>
      <c r="AM20174" s="22"/>
      <c r="AN20174" s="22"/>
    </row>
    <row r="20175" spans="37:40">
      <c r="AK20175" s="22"/>
      <c r="AL20175" s="22"/>
      <c r="AM20175" s="22"/>
      <c r="AN20175" s="22"/>
    </row>
    <row r="20176" spans="37:40">
      <c r="AK20176" s="22"/>
      <c r="AL20176" s="22"/>
      <c r="AM20176" s="22"/>
      <c r="AN20176" s="22"/>
    </row>
    <row r="20177" spans="37:40">
      <c r="AK20177" s="22"/>
      <c r="AL20177" s="22"/>
      <c r="AM20177" s="22"/>
      <c r="AN20177" s="22"/>
    </row>
    <row r="20178" spans="37:40">
      <c r="AK20178" s="22"/>
      <c r="AL20178" s="22"/>
      <c r="AM20178" s="22"/>
      <c r="AN20178" s="22"/>
    </row>
    <row r="20179" spans="37:40">
      <c r="AK20179" s="22"/>
      <c r="AL20179" s="22"/>
      <c r="AM20179" s="22"/>
      <c r="AN20179" s="22"/>
    </row>
    <row r="20180" spans="37:40">
      <c r="AK20180" s="22"/>
      <c r="AL20180" s="22"/>
      <c r="AM20180" s="22"/>
      <c r="AN20180" s="22"/>
    </row>
    <row r="20181" spans="37:40">
      <c r="AK20181" s="22"/>
      <c r="AL20181" s="22"/>
      <c r="AM20181" s="22"/>
      <c r="AN20181" s="22"/>
    </row>
    <row r="20182" spans="37:40">
      <c r="AK20182" s="22"/>
      <c r="AL20182" s="22"/>
      <c r="AM20182" s="22"/>
      <c r="AN20182" s="22"/>
    </row>
    <row r="20183" spans="37:40">
      <c r="AK20183" s="22"/>
      <c r="AL20183" s="22"/>
      <c r="AM20183" s="22"/>
      <c r="AN20183" s="22"/>
    </row>
    <row r="20184" spans="37:40">
      <c r="AK20184" s="22"/>
      <c r="AL20184" s="22"/>
      <c r="AM20184" s="22"/>
      <c r="AN20184" s="22"/>
    </row>
    <row r="20185" spans="37:40">
      <c r="AK20185" s="22"/>
      <c r="AL20185" s="22"/>
      <c r="AM20185" s="22"/>
      <c r="AN20185" s="22"/>
    </row>
    <row r="20186" spans="37:40">
      <c r="AK20186" s="22"/>
      <c r="AL20186" s="22"/>
      <c r="AM20186" s="22"/>
      <c r="AN20186" s="22"/>
    </row>
    <row r="20187" spans="37:40">
      <c r="AK20187" s="22"/>
      <c r="AL20187" s="22"/>
      <c r="AM20187" s="22"/>
      <c r="AN20187" s="22"/>
    </row>
    <row r="20188" spans="37:40">
      <c r="AK20188" s="22"/>
      <c r="AL20188" s="22"/>
      <c r="AM20188" s="22"/>
      <c r="AN20188" s="22"/>
    </row>
    <row r="20189" spans="37:40">
      <c r="AK20189" s="22"/>
      <c r="AL20189" s="22"/>
      <c r="AM20189" s="22"/>
      <c r="AN20189" s="22"/>
    </row>
    <row r="20190" spans="37:40">
      <c r="AK20190" s="22"/>
      <c r="AL20190" s="22"/>
      <c r="AM20190" s="22"/>
      <c r="AN20190" s="22"/>
    </row>
    <row r="20191" spans="37:40">
      <c r="AK20191" s="22"/>
      <c r="AL20191" s="22"/>
      <c r="AM20191" s="22"/>
      <c r="AN20191" s="22"/>
    </row>
    <row r="20192" spans="37:40">
      <c r="AK20192" s="22"/>
      <c r="AL20192" s="22"/>
      <c r="AM20192" s="22"/>
      <c r="AN20192" s="22"/>
    </row>
    <row r="20193" spans="37:40">
      <c r="AK20193" s="22"/>
      <c r="AL20193" s="22"/>
      <c r="AM20193" s="22"/>
      <c r="AN20193" s="22"/>
    </row>
    <row r="20194" spans="37:40">
      <c r="AK20194" s="22"/>
      <c r="AL20194" s="22"/>
      <c r="AM20194" s="22"/>
      <c r="AN20194" s="22"/>
    </row>
    <row r="20195" spans="37:40">
      <c r="AK20195" s="22"/>
      <c r="AL20195" s="22"/>
      <c r="AM20195" s="22"/>
      <c r="AN20195" s="22"/>
    </row>
    <row r="20196" spans="37:40">
      <c r="AK20196" s="22"/>
      <c r="AL20196" s="22"/>
      <c r="AM20196" s="22"/>
      <c r="AN20196" s="22"/>
    </row>
    <row r="20197" spans="37:40">
      <c r="AK20197" s="22"/>
      <c r="AL20197" s="22"/>
      <c r="AM20197" s="22"/>
      <c r="AN20197" s="22"/>
    </row>
    <row r="20198" spans="37:40">
      <c r="AK20198" s="22"/>
      <c r="AL20198" s="22"/>
      <c r="AM20198" s="22"/>
      <c r="AN20198" s="22"/>
    </row>
    <row r="20199" spans="37:40">
      <c r="AK20199" s="22"/>
      <c r="AL20199" s="22"/>
      <c r="AM20199" s="22"/>
      <c r="AN20199" s="22"/>
    </row>
    <row r="20200" spans="37:40">
      <c r="AK20200" s="22"/>
      <c r="AL20200" s="22"/>
      <c r="AM20200" s="22"/>
      <c r="AN20200" s="22"/>
    </row>
    <row r="20201" spans="37:40">
      <c r="AK20201" s="22"/>
      <c r="AL20201" s="22"/>
      <c r="AM20201" s="22"/>
      <c r="AN20201" s="22"/>
    </row>
    <row r="20202" spans="37:40">
      <c r="AK20202" s="22"/>
      <c r="AL20202" s="22"/>
      <c r="AM20202" s="22"/>
      <c r="AN20202" s="22"/>
    </row>
    <row r="20203" spans="37:40">
      <c r="AK20203" s="22"/>
      <c r="AL20203" s="22"/>
      <c r="AM20203" s="22"/>
      <c r="AN20203" s="22"/>
    </row>
    <row r="20204" spans="37:40">
      <c r="AK20204" s="22"/>
      <c r="AL20204" s="22"/>
      <c r="AM20204" s="22"/>
      <c r="AN20204" s="22"/>
    </row>
    <row r="20205" spans="37:40">
      <c r="AK20205" s="22"/>
      <c r="AL20205" s="22"/>
      <c r="AM20205" s="22"/>
      <c r="AN20205" s="22"/>
    </row>
    <row r="20206" spans="37:40">
      <c r="AK20206" s="22"/>
      <c r="AL20206" s="22"/>
      <c r="AM20206" s="22"/>
      <c r="AN20206" s="22"/>
    </row>
    <row r="20207" spans="37:40">
      <c r="AK20207" s="22"/>
      <c r="AL20207" s="22"/>
      <c r="AM20207" s="22"/>
      <c r="AN20207" s="22"/>
    </row>
    <row r="20208" spans="37:40">
      <c r="AK20208" s="22"/>
      <c r="AL20208" s="22"/>
      <c r="AM20208" s="22"/>
      <c r="AN20208" s="22"/>
    </row>
    <row r="20209" spans="37:40">
      <c r="AK20209" s="22"/>
      <c r="AL20209" s="22"/>
      <c r="AM20209" s="22"/>
      <c r="AN20209" s="22"/>
    </row>
    <row r="20210" spans="37:40">
      <c r="AK20210" s="22"/>
      <c r="AL20210" s="22"/>
      <c r="AM20210" s="22"/>
      <c r="AN20210" s="22"/>
    </row>
    <row r="20211" spans="37:40">
      <c r="AK20211" s="22"/>
      <c r="AL20211" s="22"/>
      <c r="AM20211" s="22"/>
      <c r="AN20211" s="22"/>
    </row>
    <row r="20212" spans="37:40">
      <c r="AK20212" s="22"/>
      <c r="AL20212" s="22"/>
      <c r="AM20212" s="22"/>
      <c r="AN20212" s="22"/>
    </row>
    <row r="20213" spans="37:40">
      <c r="AK20213" s="22"/>
      <c r="AL20213" s="22"/>
      <c r="AM20213" s="22"/>
      <c r="AN20213" s="22"/>
    </row>
    <row r="20214" spans="37:40">
      <c r="AK20214" s="22"/>
      <c r="AL20214" s="22"/>
      <c r="AM20214" s="22"/>
      <c r="AN20214" s="22"/>
    </row>
    <row r="20215" spans="37:40">
      <c r="AK20215" s="22"/>
      <c r="AL20215" s="22"/>
      <c r="AM20215" s="22"/>
      <c r="AN20215" s="22"/>
    </row>
    <row r="20216" spans="37:40">
      <c r="AK20216" s="22"/>
      <c r="AL20216" s="22"/>
      <c r="AM20216" s="22"/>
      <c r="AN20216" s="22"/>
    </row>
    <row r="20217" spans="37:40">
      <c r="AK20217" s="22"/>
      <c r="AL20217" s="22"/>
      <c r="AM20217" s="22"/>
      <c r="AN20217" s="22"/>
    </row>
    <row r="20218" spans="37:40">
      <c r="AK20218" s="22"/>
      <c r="AL20218" s="22"/>
      <c r="AM20218" s="22"/>
      <c r="AN20218" s="22"/>
    </row>
    <row r="20219" spans="37:40">
      <c r="AK20219" s="22"/>
      <c r="AL20219" s="22"/>
      <c r="AM20219" s="22"/>
      <c r="AN20219" s="22"/>
    </row>
    <row r="20220" spans="37:40">
      <c r="AK20220" s="22"/>
      <c r="AL20220" s="22"/>
      <c r="AM20220" s="22"/>
      <c r="AN20220" s="22"/>
    </row>
    <row r="20221" spans="37:40">
      <c r="AK20221" s="22"/>
      <c r="AL20221" s="22"/>
      <c r="AM20221" s="22"/>
      <c r="AN20221" s="22"/>
    </row>
    <row r="20222" spans="37:40">
      <c r="AK20222" s="22"/>
      <c r="AL20222" s="22"/>
      <c r="AM20222" s="22"/>
      <c r="AN20222" s="22"/>
    </row>
    <row r="20223" spans="37:40">
      <c r="AK20223" s="22"/>
      <c r="AL20223" s="22"/>
      <c r="AM20223" s="22"/>
      <c r="AN20223" s="22"/>
    </row>
    <row r="20224" spans="37:40">
      <c r="AK20224" s="22"/>
      <c r="AL20224" s="22"/>
      <c r="AM20224" s="22"/>
      <c r="AN20224" s="22"/>
    </row>
    <row r="20225" spans="37:40">
      <c r="AK20225" s="22"/>
      <c r="AL20225" s="22"/>
      <c r="AM20225" s="22"/>
      <c r="AN20225" s="22"/>
    </row>
    <row r="20226" spans="37:40">
      <c r="AK20226" s="22"/>
      <c r="AL20226" s="22"/>
      <c r="AM20226" s="22"/>
      <c r="AN20226" s="22"/>
    </row>
    <row r="20227" spans="37:40">
      <c r="AK20227" s="22"/>
      <c r="AL20227" s="22"/>
      <c r="AM20227" s="22"/>
      <c r="AN20227" s="22"/>
    </row>
    <row r="20228" spans="37:40">
      <c r="AK20228" s="22"/>
      <c r="AL20228" s="22"/>
      <c r="AM20228" s="22"/>
      <c r="AN20228" s="22"/>
    </row>
    <row r="20229" spans="37:40">
      <c r="AK20229" s="22"/>
      <c r="AL20229" s="22"/>
      <c r="AM20229" s="22"/>
      <c r="AN20229" s="22"/>
    </row>
    <row r="20230" spans="37:40">
      <c r="AK20230" s="22"/>
      <c r="AL20230" s="22"/>
      <c r="AM20230" s="22"/>
      <c r="AN20230" s="22"/>
    </row>
    <row r="20231" spans="37:40">
      <c r="AK20231" s="22"/>
      <c r="AL20231" s="22"/>
      <c r="AM20231" s="22"/>
      <c r="AN20231" s="22"/>
    </row>
    <row r="20232" spans="37:40">
      <c r="AK20232" s="22"/>
      <c r="AL20232" s="22"/>
      <c r="AM20232" s="22"/>
      <c r="AN20232" s="22"/>
    </row>
    <row r="20233" spans="37:40">
      <c r="AK20233" s="22"/>
      <c r="AL20233" s="22"/>
      <c r="AM20233" s="22"/>
      <c r="AN20233" s="22"/>
    </row>
    <row r="20234" spans="37:40">
      <c r="AK20234" s="22"/>
      <c r="AL20234" s="22"/>
      <c r="AM20234" s="22"/>
      <c r="AN20234" s="22"/>
    </row>
    <row r="20235" spans="37:40">
      <c r="AK20235" s="22"/>
      <c r="AL20235" s="22"/>
      <c r="AM20235" s="22"/>
      <c r="AN20235" s="22"/>
    </row>
    <row r="20236" spans="37:40">
      <c r="AK20236" s="22"/>
      <c r="AL20236" s="22"/>
      <c r="AM20236" s="22"/>
      <c r="AN20236" s="22"/>
    </row>
    <row r="20237" spans="37:40">
      <c r="AK20237" s="22"/>
      <c r="AL20237" s="22"/>
      <c r="AM20237" s="22"/>
      <c r="AN20237" s="22"/>
    </row>
    <row r="20238" spans="37:40">
      <c r="AK20238" s="22"/>
      <c r="AL20238" s="22"/>
      <c r="AM20238" s="22"/>
      <c r="AN20238" s="22"/>
    </row>
    <row r="20239" spans="37:40">
      <c r="AK20239" s="22"/>
      <c r="AL20239" s="22"/>
      <c r="AM20239" s="22"/>
      <c r="AN20239" s="22"/>
    </row>
    <row r="20240" spans="37:40">
      <c r="AK20240" s="22"/>
      <c r="AL20240" s="22"/>
      <c r="AM20240" s="22"/>
      <c r="AN20240" s="22"/>
    </row>
    <row r="20241" spans="37:40">
      <c r="AK20241" s="22"/>
      <c r="AL20241" s="22"/>
      <c r="AM20241" s="22"/>
      <c r="AN20241" s="22"/>
    </row>
    <row r="20242" spans="37:40">
      <c r="AK20242" s="22"/>
      <c r="AL20242" s="22"/>
      <c r="AM20242" s="22"/>
      <c r="AN20242" s="22"/>
    </row>
    <row r="20243" spans="37:40">
      <c r="AK20243" s="22"/>
      <c r="AL20243" s="22"/>
      <c r="AM20243" s="22"/>
      <c r="AN20243" s="22"/>
    </row>
    <row r="20244" spans="37:40">
      <c r="AK20244" s="22"/>
      <c r="AL20244" s="22"/>
      <c r="AM20244" s="22"/>
      <c r="AN20244" s="22"/>
    </row>
    <row r="20245" spans="37:40">
      <c r="AK20245" s="22"/>
      <c r="AL20245" s="22"/>
      <c r="AM20245" s="22"/>
      <c r="AN20245" s="22"/>
    </row>
    <row r="20246" spans="37:40">
      <c r="AK20246" s="22"/>
      <c r="AL20246" s="22"/>
      <c r="AM20246" s="22"/>
      <c r="AN20246" s="22"/>
    </row>
    <row r="20247" spans="37:40">
      <c r="AK20247" s="22"/>
      <c r="AL20247" s="22"/>
      <c r="AM20247" s="22"/>
      <c r="AN20247" s="22"/>
    </row>
    <row r="20248" spans="37:40">
      <c r="AK20248" s="22"/>
      <c r="AL20248" s="22"/>
      <c r="AM20248" s="22"/>
      <c r="AN20248" s="22"/>
    </row>
    <row r="20249" spans="37:40">
      <c r="AK20249" s="22"/>
      <c r="AL20249" s="22"/>
      <c r="AM20249" s="22"/>
      <c r="AN20249" s="22"/>
    </row>
    <row r="20250" spans="37:40">
      <c r="AK20250" s="22"/>
      <c r="AL20250" s="22"/>
      <c r="AM20250" s="22"/>
      <c r="AN20250" s="22"/>
    </row>
    <row r="20251" spans="37:40">
      <c r="AK20251" s="22"/>
      <c r="AL20251" s="22"/>
      <c r="AM20251" s="22"/>
      <c r="AN20251" s="22"/>
    </row>
    <row r="20252" spans="37:40">
      <c r="AK20252" s="22"/>
      <c r="AL20252" s="22"/>
      <c r="AM20252" s="22"/>
      <c r="AN20252" s="22"/>
    </row>
    <row r="20253" spans="37:40">
      <c r="AK20253" s="22"/>
      <c r="AL20253" s="22"/>
      <c r="AM20253" s="22"/>
      <c r="AN20253" s="22"/>
    </row>
    <row r="20254" spans="37:40">
      <c r="AK20254" s="22"/>
      <c r="AL20254" s="22"/>
      <c r="AM20254" s="22"/>
      <c r="AN20254" s="22"/>
    </row>
    <row r="20255" spans="37:40">
      <c r="AK20255" s="22"/>
      <c r="AL20255" s="22"/>
      <c r="AM20255" s="22"/>
      <c r="AN20255" s="22"/>
    </row>
    <row r="20256" spans="37:40">
      <c r="AK20256" s="22"/>
      <c r="AL20256" s="22"/>
      <c r="AM20256" s="22"/>
      <c r="AN20256" s="22"/>
    </row>
    <row r="20257" spans="37:40">
      <c r="AK20257" s="22"/>
      <c r="AL20257" s="22"/>
      <c r="AM20257" s="22"/>
      <c r="AN20257" s="22"/>
    </row>
    <row r="20258" spans="37:40">
      <c r="AK20258" s="22"/>
      <c r="AL20258" s="22"/>
      <c r="AM20258" s="22"/>
      <c r="AN20258" s="22"/>
    </row>
    <row r="20259" spans="37:40">
      <c r="AK20259" s="22"/>
      <c r="AL20259" s="22"/>
      <c r="AM20259" s="22"/>
      <c r="AN20259" s="22"/>
    </row>
    <row r="20260" spans="37:40">
      <c r="AK20260" s="22"/>
      <c r="AL20260" s="22"/>
      <c r="AM20260" s="22"/>
      <c r="AN20260" s="22"/>
    </row>
    <row r="20261" spans="37:40">
      <c r="AK20261" s="22"/>
      <c r="AL20261" s="22"/>
      <c r="AM20261" s="22"/>
      <c r="AN20261" s="22"/>
    </row>
    <row r="20262" spans="37:40">
      <c r="AK20262" s="22"/>
      <c r="AL20262" s="22"/>
      <c r="AM20262" s="22"/>
      <c r="AN20262" s="22"/>
    </row>
    <row r="20263" spans="37:40">
      <c r="AK20263" s="22"/>
      <c r="AL20263" s="22"/>
      <c r="AM20263" s="22"/>
      <c r="AN20263" s="22"/>
    </row>
    <row r="20264" spans="37:40">
      <c r="AK20264" s="22"/>
      <c r="AL20264" s="22"/>
      <c r="AM20264" s="22"/>
      <c r="AN20264" s="22"/>
    </row>
    <row r="20265" spans="37:40">
      <c r="AK20265" s="22"/>
      <c r="AL20265" s="22"/>
      <c r="AM20265" s="22"/>
      <c r="AN20265" s="22"/>
    </row>
    <row r="20266" spans="37:40">
      <c r="AK20266" s="22"/>
      <c r="AL20266" s="22"/>
      <c r="AM20266" s="22"/>
      <c r="AN20266" s="22"/>
    </row>
    <row r="20267" spans="37:40">
      <c r="AK20267" s="22"/>
      <c r="AL20267" s="22"/>
      <c r="AM20267" s="22"/>
      <c r="AN20267" s="22"/>
    </row>
    <row r="20268" spans="37:40">
      <c r="AK20268" s="22"/>
      <c r="AL20268" s="22"/>
      <c r="AM20268" s="22"/>
      <c r="AN20268" s="22"/>
    </row>
    <row r="20269" spans="37:40">
      <c r="AK20269" s="22"/>
      <c r="AL20269" s="22"/>
      <c r="AM20269" s="22"/>
      <c r="AN20269" s="22"/>
    </row>
    <row r="20270" spans="37:40">
      <c r="AK20270" s="22"/>
      <c r="AL20270" s="22"/>
      <c r="AM20270" s="22"/>
      <c r="AN20270" s="22"/>
    </row>
    <row r="20271" spans="37:40">
      <c r="AK20271" s="22"/>
      <c r="AL20271" s="22"/>
      <c r="AM20271" s="22"/>
      <c r="AN20271" s="22"/>
    </row>
    <row r="20272" spans="37:40">
      <c r="AK20272" s="22"/>
      <c r="AL20272" s="22"/>
      <c r="AM20272" s="22"/>
      <c r="AN20272" s="22"/>
    </row>
    <row r="20273" spans="37:40">
      <c r="AK20273" s="22"/>
      <c r="AL20273" s="22"/>
      <c r="AM20273" s="22"/>
      <c r="AN20273" s="22"/>
    </row>
    <row r="20274" spans="37:40">
      <c r="AK20274" s="22"/>
      <c r="AL20274" s="22"/>
      <c r="AM20274" s="22"/>
      <c r="AN20274" s="22"/>
    </row>
    <row r="20275" spans="37:40">
      <c r="AK20275" s="22"/>
      <c r="AL20275" s="22"/>
      <c r="AM20275" s="22"/>
      <c r="AN20275" s="22"/>
    </row>
    <row r="20276" spans="37:40">
      <c r="AK20276" s="22"/>
      <c r="AL20276" s="22"/>
      <c r="AM20276" s="22"/>
      <c r="AN20276" s="22"/>
    </row>
    <row r="20277" spans="37:40">
      <c r="AK20277" s="22"/>
      <c r="AL20277" s="22"/>
      <c r="AM20277" s="22"/>
      <c r="AN20277" s="22"/>
    </row>
    <row r="20278" spans="37:40">
      <c r="AK20278" s="22"/>
      <c r="AL20278" s="22"/>
      <c r="AM20278" s="22"/>
      <c r="AN20278" s="22"/>
    </row>
    <row r="20279" spans="37:40">
      <c r="AK20279" s="22"/>
      <c r="AL20279" s="22"/>
      <c r="AM20279" s="22"/>
      <c r="AN20279" s="22"/>
    </row>
    <row r="20280" spans="37:40">
      <c r="AK20280" s="22"/>
      <c r="AL20280" s="22"/>
      <c r="AM20280" s="22"/>
      <c r="AN20280" s="22"/>
    </row>
    <row r="20281" spans="37:40">
      <c r="AK20281" s="22"/>
      <c r="AL20281" s="22"/>
      <c r="AM20281" s="22"/>
      <c r="AN20281" s="22"/>
    </row>
    <row r="20282" spans="37:40">
      <c r="AK20282" s="22"/>
      <c r="AL20282" s="22"/>
      <c r="AM20282" s="22"/>
      <c r="AN20282" s="22"/>
    </row>
    <row r="20283" spans="37:40">
      <c r="AK20283" s="22"/>
      <c r="AL20283" s="22"/>
      <c r="AM20283" s="22"/>
      <c r="AN20283" s="22"/>
    </row>
    <row r="20284" spans="37:40">
      <c r="AK20284" s="22"/>
      <c r="AL20284" s="22"/>
      <c r="AM20284" s="22"/>
      <c r="AN20284" s="22"/>
    </row>
    <row r="20285" spans="37:40">
      <c r="AK20285" s="22"/>
      <c r="AL20285" s="22"/>
      <c r="AM20285" s="22"/>
      <c r="AN20285" s="22"/>
    </row>
    <row r="20286" spans="37:40">
      <c r="AK20286" s="22"/>
      <c r="AL20286" s="22"/>
      <c r="AM20286" s="22"/>
      <c r="AN20286" s="22"/>
    </row>
    <row r="20287" spans="37:40">
      <c r="AK20287" s="22"/>
      <c r="AL20287" s="22"/>
      <c r="AM20287" s="22"/>
      <c r="AN20287" s="22"/>
    </row>
    <row r="20288" spans="37:40">
      <c r="AK20288" s="22"/>
      <c r="AL20288" s="22"/>
      <c r="AM20288" s="22"/>
      <c r="AN20288" s="22"/>
    </row>
    <row r="20289" spans="37:40">
      <c r="AK20289" s="22"/>
      <c r="AL20289" s="22"/>
      <c r="AM20289" s="22"/>
      <c r="AN20289" s="22"/>
    </row>
    <row r="20290" spans="37:40">
      <c r="AK20290" s="22"/>
      <c r="AL20290" s="22"/>
      <c r="AM20290" s="22"/>
      <c r="AN20290" s="22"/>
    </row>
    <row r="20291" spans="37:40">
      <c r="AK20291" s="22"/>
      <c r="AL20291" s="22"/>
      <c r="AM20291" s="22"/>
      <c r="AN20291" s="22"/>
    </row>
    <row r="20292" spans="37:40">
      <c r="AK20292" s="22"/>
      <c r="AL20292" s="22"/>
      <c r="AM20292" s="22"/>
      <c r="AN20292" s="22"/>
    </row>
    <row r="20293" spans="37:40">
      <c r="AK20293" s="22"/>
      <c r="AL20293" s="22"/>
      <c r="AM20293" s="22"/>
      <c r="AN20293" s="22"/>
    </row>
    <row r="20294" spans="37:40">
      <c r="AK20294" s="22"/>
      <c r="AL20294" s="22"/>
      <c r="AM20294" s="22"/>
      <c r="AN20294" s="22"/>
    </row>
    <row r="20295" spans="37:40">
      <c r="AK20295" s="22"/>
      <c r="AL20295" s="22"/>
      <c r="AM20295" s="22"/>
      <c r="AN20295" s="22"/>
    </row>
    <row r="20296" spans="37:40">
      <c r="AK20296" s="22"/>
      <c r="AL20296" s="22"/>
      <c r="AM20296" s="22"/>
      <c r="AN20296" s="22"/>
    </row>
    <row r="20297" spans="37:40">
      <c r="AK20297" s="22"/>
      <c r="AL20297" s="22"/>
      <c r="AM20297" s="22"/>
      <c r="AN20297" s="22"/>
    </row>
    <row r="20298" spans="37:40">
      <c r="AK20298" s="22"/>
      <c r="AL20298" s="22"/>
      <c r="AM20298" s="22"/>
      <c r="AN20298" s="22"/>
    </row>
    <row r="20299" spans="37:40">
      <c r="AK20299" s="22"/>
      <c r="AL20299" s="22"/>
      <c r="AM20299" s="22"/>
      <c r="AN20299" s="22"/>
    </row>
    <row r="20300" spans="37:40">
      <c r="AK20300" s="22"/>
      <c r="AL20300" s="22"/>
      <c r="AM20300" s="22"/>
      <c r="AN20300" s="22"/>
    </row>
    <row r="20301" spans="37:40">
      <c r="AK20301" s="22"/>
      <c r="AL20301" s="22"/>
      <c r="AM20301" s="22"/>
      <c r="AN20301" s="22"/>
    </row>
    <row r="20302" spans="37:40">
      <c r="AK20302" s="22"/>
      <c r="AL20302" s="22"/>
      <c r="AM20302" s="22"/>
      <c r="AN20302" s="22"/>
    </row>
    <row r="20303" spans="37:40">
      <c r="AK20303" s="22"/>
      <c r="AL20303" s="22"/>
      <c r="AM20303" s="22"/>
      <c r="AN20303" s="22"/>
    </row>
    <row r="20304" spans="37:40">
      <c r="AK20304" s="22"/>
      <c r="AL20304" s="22"/>
      <c r="AM20304" s="22"/>
      <c r="AN20304" s="22"/>
    </row>
    <row r="20305" spans="37:40">
      <c r="AK20305" s="22"/>
      <c r="AL20305" s="22"/>
      <c r="AM20305" s="22"/>
      <c r="AN20305" s="22"/>
    </row>
    <row r="20306" spans="37:40">
      <c r="AK20306" s="22"/>
      <c r="AL20306" s="22"/>
      <c r="AM20306" s="22"/>
      <c r="AN20306" s="22"/>
    </row>
    <row r="20307" spans="37:40">
      <c r="AK20307" s="22"/>
      <c r="AL20307" s="22"/>
      <c r="AM20307" s="22"/>
      <c r="AN20307" s="22"/>
    </row>
    <row r="20308" spans="37:40">
      <c r="AK20308" s="22"/>
      <c r="AL20308" s="22"/>
      <c r="AM20308" s="22"/>
      <c r="AN20308" s="22"/>
    </row>
    <row r="20309" spans="37:40">
      <c r="AK20309" s="22"/>
      <c r="AL20309" s="22"/>
      <c r="AM20309" s="22"/>
      <c r="AN20309" s="22"/>
    </row>
    <row r="20310" spans="37:40">
      <c r="AK20310" s="22"/>
      <c r="AL20310" s="22"/>
      <c r="AM20310" s="22"/>
      <c r="AN20310" s="22"/>
    </row>
    <row r="20311" spans="37:40">
      <c r="AK20311" s="22"/>
      <c r="AL20311" s="22"/>
      <c r="AM20311" s="22"/>
      <c r="AN20311" s="22"/>
    </row>
    <row r="20312" spans="37:40">
      <c r="AK20312" s="22"/>
      <c r="AL20312" s="22"/>
      <c r="AM20312" s="22"/>
      <c r="AN20312" s="22"/>
    </row>
    <row r="20313" spans="37:40">
      <c r="AK20313" s="22"/>
      <c r="AL20313" s="22"/>
      <c r="AM20313" s="22"/>
      <c r="AN20313" s="22"/>
    </row>
    <row r="20314" spans="37:40">
      <c r="AK20314" s="22"/>
      <c r="AL20314" s="22"/>
      <c r="AM20314" s="22"/>
      <c r="AN20314" s="22"/>
    </row>
    <row r="20315" spans="37:40">
      <c r="AK20315" s="22"/>
      <c r="AL20315" s="22"/>
      <c r="AM20315" s="22"/>
      <c r="AN20315" s="22"/>
    </row>
    <row r="20316" spans="37:40">
      <c r="AK20316" s="22"/>
      <c r="AL20316" s="22"/>
      <c r="AM20316" s="22"/>
      <c r="AN20316" s="22"/>
    </row>
    <row r="20317" spans="37:40">
      <c r="AK20317" s="22"/>
      <c r="AL20317" s="22"/>
      <c r="AM20317" s="22"/>
      <c r="AN20317" s="22"/>
    </row>
    <row r="20318" spans="37:40">
      <c r="AK20318" s="22"/>
      <c r="AL20318" s="22"/>
      <c r="AM20318" s="22"/>
      <c r="AN20318" s="22"/>
    </row>
    <row r="20319" spans="37:40">
      <c r="AK20319" s="22"/>
      <c r="AL20319" s="22"/>
      <c r="AM20319" s="22"/>
      <c r="AN20319" s="22"/>
    </row>
    <row r="20320" spans="37:40">
      <c r="AK20320" s="22"/>
      <c r="AL20320" s="22"/>
      <c r="AM20320" s="22"/>
      <c r="AN20320" s="22"/>
    </row>
    <row r="20321" spans="37:40">
      <c r="AK20321" s="22"/>
      <c r="AL20321" s="22"/>
      <c r="AM20321" s="22"/>
      <c r="AN20321" s="22"/>
    </row>
    <row r="20322" spans="37:40">
      <c r="AK20322" s="22"/>
      <c r="AL20322" s="22"/>
      <c r="AM20322" s="22"/>
      <c r="AN20322" s="22"/>
    </row>
    <row r="20323" spans="37:40">
      <c r="AK20323" s="22"/>
      <c r="AL20323" s="22"/>
      <c r="AM20323" s="22"/>
      <c r="AN20323" s="22"/>
    </row>
    <row r="20324" spans="37:40">
      <c r="AK20324" s="22"/>
      <c r="AL20324" s="22"/>
      <c r="AM20324" s="22"/>
      <c r="AN20324" s="22"/>
    </row>
    <row r="20325" spans="37:40">
      <c r="AK20325" s="22"/>
      <c r="AL20325" s="22"/>
      <c r="AM20325" s="22"/>
      <c r="AN20325" s="22"/>
    </row>
    <row r="20326" spans="37:40">
      <c r="AK20326" s="22"/>
      <c r="AL20326" s="22"/>
      <c r="AM20326" s="22"/>
      <c r="AN20326" s="22"/>
    </row>
    <row r="20327" spans="37:40">
      <c r="AK20327" s="22"/>
      <c r="AL20327" s="22"/>
      <c r="AM20327" s="22"/>
      <c r="AN20327" s="22"/>
    </row>
    <row r="20328" spans="37:40">
      <c r="AK20328" s="22"/>
      <c r="AL20328" s="22"/>
      <c r="AM20328" s="22"/>
      <c r="AN20328" s="22"/>
    </row>
    <row r="20329" spans="37:40">
      <c r="AK20329" s="22"/>
      <c r="AL20329" s="22"/>
      <c r="AM20329" s="22"/>
      <c r="AN20329" s="22"/>
    </row>
    <row r="20330" spans="37:40">
      <c r="AK20330" s="22"/>
      <c r="AL20330" s="22"/>
      <c r="AM20330" s="22"/>
      <c r="AN20330" s="22"/>
    </row>
    <row r="20331" spans="37:40">
      <c r="AK20331" s="22"/>
      <c r="AL20331" s="22"/>
      <c r="AM20331" s="22"/>
      <c r="AN20331" s="22"/>
    </row>
    <row r="20332" spans="37:40">
      <c r="AK20332" s="22"/>
      <c r="AL20332" s="22"/>
      <c r="AM20332" s="22"/>
      <c r="AN20332" s="22"/>
    </row>
    <row r="20333" spans="37:40">
      <c r="AK20333" s="22"/>
      <c r="AL20333" s="22"/>
      <c r="AM20333" s="22"/>
      <c r="AN20333" s="22"/>
    </row>
    <row r="20334" spans="37:40">
      <c r="AK20334" s="22"/>
      <c r="AL20334" s="22"/>
      <c r="AM20334" s="22"/>
      <c r="AN20334" s="22"/>
    </row>
    <row r="20335" spans="37:40">
      <c r="AK20335" s="22"/>
      <c r="AL20335" s="22"/>
      <c r="AM20335" s="22"/>
      <c r="AN20335" s="22"/>
    </row>
    <row r="20336" spans="37:40">
      <c r="AK20336" s="22"/>
      <c r="AL20336" s="22"/>
      <c r="AM20336" s="22"/>
      <c r="AN20336" s="22"/>
    </row>
    <row r="20337" spans="37:40">
      <c r="AK20337" s="22"/>
      <c r="AL20337" s="22"/>
      <c r="AM20337" s="22"/>
      <c r="AN20337" s="22"/>
    </row>
    <row r="20338" spans="37:40">
      <c r="AK20338" s="22"/>
      <c r="AL20338" s="22"/>
      <c r="AM20338" s="22"/>
      <c r="AN20338" s="22"/>
    </row>
    <row r="20339" spans="37:40">
      <c r="AK20339" s="22"/>
      <c r="AL20339" s="22"/>
      <c r="AM20339" s="22"/>
      <c r="AN20339" s="22"/>
    </row>
    <row r="20340" spans="37:40">
      <c r="AK20340" s="22"/>
      <c r="AL20340" s="22"/>
      <c r="AM20340" s="22"/>
      <c r="AN20340" s="22"/>
    </row>
    <row r="20341" spans="37:40">
      <c r="AK20341" s="22"/>
      <c r="AL20341" s="22"/>
      <c r="AM20341" s="22"/>
      <c r="AN20341" s="22"/>
    </row>
    <row r="20342" spans="37:40">
      <c r="AK20342" s="22"/>
      <c r="AL20342" s="22"/>
      <c r="AM20342" s="22"/>
      <c r="AN20342" s="22"/>
    </row>
    <row r="20343" spans="37:40">
      <c r="AK20343" s="22"/>
      <c r="AL20343" s="22"/>
      <c r="AM20343" s="22"/>
      <c r="AN20343" s="22"/>
    </row>
    <row r="20344" spans="37:40">
      <c r="AK20344" s="22"/>
      <c r="AL20344" s="22"/>
      <c r="AM20344" s="22"/>
      <c r="AN20344" s="22"/>
    </row>
    <row r="20345" spans="37:40">
      <c r="AK20345" s="22"/>
      <c r="AL20345" s="22"/>
      <c r="AM20345" s="22"/>
      <c r="AN20345" s="22"/>
    </row>
    <row r="20346" spans="37:40">
      <c r="AK20346" s="22"/>
      <c r="AL20346" s="22"/>
      <c r="AM20346" s="22"/>
      <c r="AN20346" s="22"/>
    </row>
    <row r="20347" spans="37:40">
      <c r="AK20347" s="22"/>
      <c r="AL20347" s="22"/>
      <c r="AM20347" s="22"/>
      <c r="AN20347" s="22"/>
    </row>
    <row r="20348" spans="37:40">
      <c r="AK20348" s="22"/>
      <c r="AL20348" s="22"/>
      <c r="AM20348" s="22"/>
      <c r="AN20348" s="22"/>
    </row>
    <row r="20349" spans="37:40">
      <c r="AK20349" s="22"/>
      <c r="AL20349" s="22"/>
      <c r="AM20349" s="22"/>
      <c r="AN20349" s="22"/>
    </row>
    <row r="20350" spans="37:40">
      <c r="AK20350" s="22"/>
      <c r="AL20350" s="22"/>
      <c r="AM20350" s="22"/>
      <c r="AN20350" s="22"/>
    </row>
    <row r="20351" spans="37:40">
      <c r="AK20351" s="22"/>
      <c r="AL20351" s="22"/>
      <c r="AM20351" s="22"/>
      <c r="AN20351" s="22"/>
    </row>
    <row r="20352" spans="37:40">
      <c r="AK20352" s="22"/>
      <c r="AL20352" s="22"/>
      <c r="AM20352" s="22"/>
      <c r="AN20352" s="22"/>
    </row>
    <row r="20353" spans="37:40">
      <c r="AK20353" s="22"/>
      <c r="AL20353" s="22"/>
      <c r="AM20353" s="22"/>
      <c r="AN20353" s="22"/>
    </row>
    <row r="20354" spans="37:40">
      <c r="AK20354" s="22"/>
      <c r="AL20354" s="22"/>
      <c r="AM20354" s="22"/>
      <c r="AN20354" s="22"/>
    </row>
    <row r="20355" spans="37:40">
      <c r="AK20355" s="22"/>
      <c r="AL20355" s="22"/>
      <c r="AM20355" s="22"/>
      <c r="AN20355" s="22"/>
    </row>
    <row r="20356" spans="37:40">
      <c r="AK20356" s="22"/>
      <c r="AL20356" s="22"/>
      <c r="AM20356" s="22"/>
      <c r="AN20356" s="22"/>
    </row>
    <row r="20357" spans="37:40">
      <c r="AK20357" s="22"/>
      <c r="AL20357" s="22"/>
      <c r="AM20357" s="22"/>
      <c r="AN20357" s="22"/>
    </row>
    <row r="20358" spans="37:40">
      <c r="AK20358" s="22"/>
      <c r="AL20358" s="22"/>
      <c r="AM20358" s="22"/>
      <c r="AN20358" s="22"/>
    </row>
    <row r="20359" spans="37:40">
      <c r="AK20359" s="22"/>
      <c r="AL20359" s="22"/>
      <c r="AM20359" s="22"/>
      <c r="AN20359" s="22"/>
    </row>
    <row r="20360" spans="37:40">
      <c r="AK20360" s="22"/>
      <c r="AL20360" s="22"/>
      <c r="AM20360" s="22"/>
      <c r="AN20360" s="22"/>
    </row>
    <row r="20361" spans="37:40">
      <c r="AK20361" s="22"/>
      <c r="AL20361" s="22"/>
      <c r="AM20361" s="22"/>
      <c r="AN20361" s="22"/>
    </row>
    <row r="20362" spans="37:40">
      <c r="AK20362" s="22"/>
      <c r="AL20362" s="22"/>
      <c r="AM20362" s="22"/>
      <c r="AN20362" s="22"/>
    </row>
    <row r="20363" spans="37:40">
      <c r="AK20363" s="22"/>
      <c r="AL20363" s="22"/>
      <c r="AM20363" s="22"/>
      <c r="AN20363" s="22"/>
    </row>
    <row r="20364" spans="37:40">
      <c r="AK20364" s="22"/>
      <c r="AL20364" s="22"/>
      <c r="AM20364" s="22"/>
      <c r="AN20364" s="22"/>
    </row>
    <row r="20365" spans="37:40">
      <c r="AK20365" s="22"/>
      <c r="AL20365" s="22"/>
      <c r="AM20365" s="22"/>
      <c r="AN20365" s="22"/>
    </row>
    <row r="20366" spans="37:40">
      <c r="AK20366" s="22"/>
      <c r="AL20366" s="22"/>
      <c r="AM20366" s="22"/>
      <c r="AN20366" s="22"/>
    </row>
    <row r="20367" spans="37:40">
      <c r="AK20367" s="22"/>
      <c r="AL20367" s="22"/>
      <c r="AM20367" s="22"/>
      <c r="AN20367" s="22"/>
    </row>
    <row r="20368" spans="37:40">
      <c r="AK20368" s="22"/>
      <c r="AL20368" s="22"/>
      <c r="AM20368" s="22"/>
      <c r="AN20368" s="22"/>
    </row>
    <row r="20369" spans="37:40">
      <c r="AK20369" s="22"/>
      <c r="AL20369" s="22"/>
      <c r="AM20369" s="22"/>
      <c r="AN20369" s="22"/>
    </row>
    <row r="20370" spans="37:40">
      <c r="AK20370" s="22"/>
      <c r="AL20370" s="22"/>
      <c r="AM20370" s="22"/>
      <c r="AN20370" s="22"/>
    </row>
    <row r="20371" spans="37:40">
      <c r="AK20371" s="22"/>
      <c r="AL20371" s="22"/>
      <c r="AM20371" s="22"/>
      <c r="AN20371" s="22"/>
    </row>
    <row r="20372" spans="37:40">
      <c r="AK20372" s="22"/>
      <c r="AL20372" s="22"/>
      <c r="AM20372" s="22"/>
      <c r="AN20372" s="22"/>
    </row>
    <row r="20373" spans="37:40">
      <c r="AK20373" s="22"/>
      <c r="AL20373" s="22"/>
      <c r="AM20373" s="22"/>
      <c r="AN20373" s="22"/>
    </row>
    <row r="20374" spans="37:40">
      <c r="AK20374" s="22"/>
      <c r="AL20374" s="22"/>
      <c r="AM20374" s="22"/>
      <c r="AN20374" s="22"/>
    </row>
    <row r="20375" spans="37:40">
      <c r="AK20375" s="22"/>
      <c r="AL20375" s="22"/>
      <c r="AM20375" s="22"/>
      <c r="AN20375" s="22"/>
    </row>
    <row r="20376" spans="37:40">
      <c r="AK20376" s="22"/>
      <c r="AL20376" s="22"/>
      <c r="AM20376" s="22"/>
      <c r="AN20376" s="22"/>
    </row>
    <row r="20377" spans="37:40">
      <c r="AK20377" s="22"/>
      <c r="AL20377" s="22"/>
      <c r="AM20377" s="22"/>
      <c r="AN20377" s="22"/>
    </row>
    <row r="20378" spans="37:40">
      <c r="AK20378" s="22"/>
      <c r="AL20378" s="22"/>
      <c r="AM20378" s="22"/>
      <c r="AN20378" s="22"/>
    </row>
    <row r="20379" spans="37:40">
      <c r="AK20379" s="22"/>
      <c r="AL20379" s="22"/>
      <c r="AM20379" s="22"/>
      <c r="AN20379" s="22"/>
    </row>
    <row r="20380" spans="37:40">
      <c r="AK20380" s="22"/>
      <c r="AL20380" s="22"/>
      <c r="AM20380" s="22"/>
      <c r="AN20380" s="22"/>
    </row>
    <row r="20381" spans="37:40">
      <c r="AK20381" s="22"/>
      <c r="AL20381" s="22"/>
      <c r="AM20381" s="22"/>
      <c r="AN20381" s="22"/>
    </row>
    <row r="20382" spans="37:40">
      <c r="AK20382" s="22"/>
      <c r="AL20382" s="22"/>
      <c r="AM20382" s="22"/>
      <c r="AN20382" s="22"/>
    </row>
    <row r="20383" spans="37:40">
      <c r="AK20383" s="22"/>
      <c r="AL20383" s="22"/>
      <c r="AM20383" s="22"/>
      <c r="AN20383" s="22"/>
    </row>
    <row r="20384" spans="37:40">
      <c r="AK20384" s="22"/>
      <c r="AL20384" s="22"/>
      <c r="AM20384" s="22"/>
      <c r="AN20384" s="22"/>
    </row>
    <row r="20385" spans="37:40">
      <c r="AK20385" s="22"/>
      <c r="AL20385" s="22"/>
      <c r="AM20385" s="22"/>
      <c r="AN20385" s="22"/>
    </row>
    <row r="20386" spans="37:40">
      <c r="AK20386" s="22"/>
      <c r="AL20386" s="22"/>
      <c r="AM20386" s="22"/>
      <c r="AN20386" s="22"/>
    </row>
    <row r="20387" spans="37:40">
      <c r="AK20387" s="22"/>
      <c r="AL20387" s="22"/>
      <c r="AM20387" s="22"/>
      <c r="AN20387" s="22"/>
    </row>
    <row r="20388" spans="37:40">
      <c r="AK20388" s="22"/>
      <c r="AL20388" s="22"/>
      <c r="AM20388" s="22"/>
      <c r="AN20388" s="22"/>
    </row>
    <row r="20389" spans="37:40">
      <c r="AK20389" s="22"/>
      <c r="AL20389" s="22"/>
      <c r="AM20389" s="22"/>
      <c r="AN20389" s="22"/>
    </row>
    <row r="20390" spans="37:40">
      <c r="AK20390" s="22"/>
      <c r="AL20390" s="22"/>
      <c r="AM20390" s="22"/>
      <c r="AN20390" s="22"/>
    </row>
    <row r="20391" spans="37:40">
      <c r="AK20391" s="22"/>
      <c r="AL20391" s="22"/>
      <c r="AM20391" s="22"/>
      <c r="AN20391" s="22"/>
    </row>
    <row r="20392" spans="37:40">
      <c r="AK20392" s="22"/>
      <c r="AL20392" s="22"/>
      <c r="AM20392" s="22"/>
      <c r="AN20392" s="22"/>
    </row>
    <row r="20393" spans="37:40">
      <c r="AK20393" s="22"/>
      <c r="AL20393" s="22"/>
      <c r="AM20393" s="22"/>
      <c r="AN20393" s="22"/>
    </row>
    <row r="20394" spans="37:40">
      <c r="AK20394" s="22"/>
      <c r="AL20394" s="22"/>
      <c r="AM20394" s="22"/>
      <c r="AN20394" s="22"/>
    </row>
    <row r="20395" spans="37:40">
      <c r="AK20395" s="22"/>
      <c r="AL20395" s="22"/>
      <c r="AM20395" s="22"/>
      <c r="AN20395" s="22"/>
    </row>
    <row r="20396" spans="37:40">
      <c r="AK20396" s="22"/>
      <c r="AL20396" s="22"/>
      <c r="AM20396" s="22"/>
      <c r="AN20396" s="22"/>
    </row>
    <row r="20397" spans="37:40">
      <c r="AK20397" s="22"/>
      <c r="AL20397" s="22"/>
      <c r="AM20397" s="22"/>
      <c r="AN20397" s="22"/>
    </row>
    <row r="20398" spans="37:40">
      <c r="AK20398" s="22"/>
      <c r="AL20398" s="22"/>
      <c r="AM20398" s="22"/>
      <c r="AN20398" s="22"/>
    </row>
    <row r="20399" spans="37:40">
      <c r="AK20399" s="22"/>
      <c r="AL20399" s="22"/>
      <c r="AM20399" s="22"/>
      <c r="AN20399" s="22"/>
    </row>
    <row r="20400" spans="37:40">
      <c r="AK20400" s="22"/>
      <c r="AL20400" s="22"/>
      <c r="AM20400" s="22"/>
      <c r="AN20400" s="22"/>
    </row>
    <row r="20401" spans="37:40">
      <c r="AK20401" s="22"/>
      <c r="AL20401" s="22"/>
      <c r="AM20401" s="22"/>
      <c r="AN20401" s="22"/>
    </row>
    <row r="20402" spans="37:40">
      <c r="AK20402" s="22"/>
      <c r="AL20402" s="22"/>
      <c r="AM20402" s="22"/>
      <c r="AN20402" s="22"/>
    </row>
    <row r="20403" spans="37:40">
      <c r="AK20403" s="22"/>
      <c r="AL20403" s="22"/>
      <c r="AM20403" s="22"/>
      <c r="AN20403" s="22"/>
    </row>
    <row r="20404" spans="37:40">
      <c r="AK20404" s="22"/>
      <c r="AL20404" s="22"/>
      <c r="AM20404" s="22"/>
      <c r="AN20404" s="22"/>
    </row>
    <row r="20405" spans="37:40">
      <c r="AK20405" s="22"/>
      <c r="AL20405" s="22"/>
      <c r="AM20405" s="22"/>
      <c r="AN20405" s="22"/>
    </row>
    <row r="20406" spans="37:40">
      <c r="AK20406" s="22"/>
      <c r="AL20406" s="22"/>
      <c r="AM20406" s="22"/>
      <c r="AN20406" s="22"/>
    </row>
    <row r="20407" spans="37:40">
      <c r="AK20407" s="22"/>
      <c r="AL20407" s="22"/>
      <c r="AM20407" s="22"/>
      <c r="AN20407" s="22"/>
    </row>
    <row r="20408" spans="37:40">
      <c r="AK20408" s="22"/>
      <c r="AL20408" s="22"/>
      <c r="AM20408" s="22"/>
      <c r="AN20408" s="22"/>
    </row>
    <row r="20409" spans="37:40">
      <c r="AK20409" s="22"/>
      <c r="AL20409" s="22"/>
      <c r="AM20409" s="22"/>
      <c r="AN20409" s="22"/>
    </row>
    <row r="20410" spans="37:40">
      <c r="AK20410" s="22"/>
      <c r="AL20410" s="22"/>
      <c r="AM20410" s="22"/>
      <c r="AN20410" s="22"/>
    </row>
    <row r="20411" spans="37:40">
      <c r="AK20411" s="22"/>
      <c r="AL20411" s="22"/>
      <c r="AM20411" s="22"/>
      <c r="AN20411" s="22"/>
    </row>
    <row r="20412" spans="37:40">
      <c r="AK20412" s="22"/>
      <c r="AL20412" s="22"/>
      <c r="AM20412" s="22"/>
      <c r="AN20412" s="22"/>
    </row>
    <row r="20413" spans="37:40">
      <c r="AK20413" s="22"/>
      <c r="AL20413" s="22"/>
      <c r="AM20413" s="22"/>
      <c r="AN20413" s="22"/>
    </row>
    <row r="20414" spans="37:40">
      <c r="AK20414" s="22"/>
      <c r="AL20414" s="22"/>
      <c r="AM20414" s="22"/>
      <c r="AN20414" s="22"/>
    </row>
    <row r="20415" spans="37:40">
      <c r="AK20415" s="22"/>
      <c r="AL20415" s="22"/>
      <c r="AM20415" s="22"/>
      <c r="AN20415" s="22"/>
    </row>
    <row r="20416" spans="37:40">
      <c r="AK20416" s="22"/>
      <c r="AL20416" s="22"/>
      <c r="AM20416" s="22"/>
      <c r="AN20416" s="22"/>
    </row>
    <row r="20417" spans="37:40">
      <c r="AK20417" s="22"/>
      <c r="AL20417" s="22"/>
      <c r="AM20417" s="22"/>
      <c r="AN20417" s="22"/>
    </row>
    <row r="20418" spans="37:40">
      <c r="AK20418" s="22"/>
      <c r="AL20418" s="22"/>
      <c r="AM20418" s="22"/>
      <c r="AN20418" s="22"/>
    </row>
    <row r="20419" spans="37:40">
      <c r="AK20419" s="22"/>
      <c r="AL20419" s="22"/>
      <c r="AM20419" s="22"/>
      <c r="AN20419" s="22"/>
    </row>
    <row r="20420" spans="37:40">
      <c r="AK20420" s="22"/>
      <c r="AL20420" s="22"/>
      <c r="AM20420" s="22"/>
      <c r="AN20420" s="22"/>
    </row>
    <row r="20421" spans="37:40">
      <c r="AK20421" s="22"/>
      <c r="AL20421" s="22"/>
      <c r="AM20421" s="22"/>
      <c r="AN20421" s="22"/>
    </row>
    <row r="20422" spans="37:40">
      <c r="AK20422" s="22"/>
      <c r="AL20422" s="22"/>
      <c r="AM20422" s="22"/>
      <c r="AN20422" s="22"/>
    </row>
    <row r="20423" spans="37:40">
      <c r="AK20423" s="22"/>
      <c r="AL20423" s="22"/>
      <c r="AM20423" s="22"/>
      <c r="AN20423" s="22"/>
    </row>
    <row r="20424" spans="37:40">
      <c r="AK20424" s="22"/>
      <c r="AL20424" s="22"/>
      <c r="AM20424" s="22"/>
      <c r="AN20424" s="22"/>
    </row>
    <row r="20425" spans="37:40">
      <c r="AK20425" s="22"/>
      <c r="AL20425" s="22"/>
      <c r="AM20425" s="22"/>
      <c r="AN20425" s="22"/>
    </row>
    <row r="20426" spans="37:40">
      <c r="AK20426" s="22"/>
      <c r="AL20426" s="22"/>
      <c r="AM20426" s="22"/>
      <c r="AN20426" s="22"/>
    </row>
    <row r="20427" spans="37:40">
      <c r="AK20427" s="22"/>
      <c r="AL20427" s="22"/>
      <c r="AM20427" s="22"/>
      <c r="AN20427" s="22"/>
    </row>
    <row r="20428" spans="37:40">
      <c r="AK20428" s="22"/>
      <c r="AL20428" s="22"/>
      <c r="AM20428" s="22"/>
      <c r="AN20428" s="22"/>
    </row>
    <row r="20429" spans="37:40">
      <c r="AK20429" s="22"/>
      <c r="AL20429" s="22"/>
      <c r="AM20429" s="22"/>
      <c r="AN20429" s="22"/>
    </row>
    <row r="20430" spans="37:40">
      <c r="AK20430" s="22"/>
      <c r="AL20430" s="22"/>
      <c r="AM20430" s="22"/>
      <c r="AN20430" s="22"/>
    </row>
    <row r="20431" spans="37:40">
      <c r="AK20431" s="22"/>
      <c r="AL20431" s="22"/>
      <c r="AM20431" s="22"/>
      <c r="AN20431" s="22"/>
    </row>
    <row r="20432" spans="37:40">
      <c r="AK20432" s="22"/>
      <c r="AL20432" s="22"/>
      <c r="AM20432" s="22"/>
      <c r="AN20432" s="22"/>
    </row>
    <row r="20433" spans="37:40">
      <c r="AK20433" s="22"/>
      <c r="AL20433" s="22"/>
      <c r="AM20433" s="22"/>
      <c r="AN20433" s="22"/>
    </row>
    <row r="20434" spans="37:40">
      <c r="AK20434" s="22"/>
      <c r="AL20434" s="22"/>
      <c r="AM20434" s="22"/>
      <c r="AN20434" s="22"/>
    </row>
    <row r="20435" spans="37:40">
      <c r="AK20435" s="22"/>
      <c r="AL20435" s="22"/>
      <c r="AM20435" s="22"/>
      <c r="AN20435" s="22"/>
    </row>
    <row r="20436" spans="37:40">
      <c r="AK20436" s="22"/>
      <c r="AL20436" s="22"/>
      <c r="AM20436" s="22"/>
      <c r="AN20436" s="22"/>
    </row>
    <row r="20437" spans="37:40">
      <c r="AK20437" s="22"/>
      <c r="AL20437" s="22"/>
      <c r="AM20437" s="22"/>
      <c r="AN20437" s="22"/>
    </row>
    <row r="20438" spans="37:40">
      <c r="AK20438" s="22"/>
      <c r="AL20438" s="22"/>
      <c r="AM20438" s="22"/>
      <c r="AN20438" s="22"/>
    </row>
    <row r="20439" spans="37:40">
      <c r="AK20439" s="22"/>
      <c r="AL20439" s="22"/>
      <c r="AM20439" s="22"/>
      <c r="AN20439" s="22"/>
    </row>
    <row r="20440" spans="37:40">
      <c r="AK20440" s="22"/>
      <c r="AL20440" s="22"/>
      <c r="AM20440" s="22"/>
      <c r="AN20440" s="22"/>
    </row>
    <row r="20441" spans="37:40">
      <c r="AK20441" s="22"/>
      <c r="AL20441" s="22"/>
      <c r="AM20441" s="22"/>
      <c r="AN20441" s="22"/>
    </row>
    <row r="20442" spans="37:40">
      <c r="AK20442" s="22"/>
      <c r="AL20442" s="22"/>
      <c r="AM20442" s="22"/>
      <c r="AN20442" s="22"/>
    </row>
    <row r="20443" spans="37:40">
      <c r="AK20443" s="22"/>
      <c r="AL20443" s="22"/>
      <c r="AM20443" s="22"/>
      <c r="AN20443" s="22"/>
    </row>
    <row r="20444" spans="37:40">
      <c r="AK20444" s="22"/>
      <c r="AL20444" s="22"/>
      <c r="AM20444" s="22"/>
      <c r="AN20444" s="22"/>
    </row>
    <row r="20445" spans="37:40">
      <c r="AK20445" s="22"/>
      <c r="AL20445" s="22"/>
      <c r="AM20445" s="22"/>
      <c r="AN20445" s="22"/>
    </row>
    <row r="20446" spans="37:40">
      <c r="AK20446" s="22"/>
      <c r="AL20446" s="22"/>
      <c r="AM20446" s="22"/>
      <c r="AN20446" s="22"/>
    </row>
    <row r="20447" spans="37:40">
      <c r="AK20447" s="22"/>
      <c r="AL20447" s="22"/>
      <c r="AM20447" s="22"/>
      <c r="AN20447" s="22"/>
    </row>
    <row r="20448" spans="37:40">
      <c r="AK20448" s="22"/>
      <c r="AL20448" s="22"/>
      <c r="AM20448" s="22"/>
      <c r="AN20448" s="22"/>
    </row>
    <row r="20449" spans="37:40">
      <c r="AK20449" s="22"/>
      <c r="AL20449" s="22"/>
      <c r="AM20449" s="22"/>
      <c r="AN20449" s="22"/>
    </row>
    <row r="20450" spans="37:40">
      <c r="AK20450" s="22"/>
      <c r="AL20450" s="22"/>
      <c r="AM20450" s="22"/>
      <c r="AN20450" s="22"/>
    </row>
    <row r="20451" spans="37:40">
      <c r="AK20451" s="22"/>
      <c r="AL20451" s="22"/>
      <c r="AM20451" s="22"/>
      <c r="AN20451" s="22"/>
    </row>
    <row r="20452" spans="37:40">
      <c r="AK20452" s="22"/>
      <c r="AL20452" s="22"/>
      <c r="AM20452" s="22"/>
      <c r="AN20452" s="22"/>
    </row>
    <row r="20453" spans="37:40">
      <c r="AK20453" s="22"/>
      <c r="AL20453" s="22"/>
      <c r="AM20453" s="22"/>
      <c r="AN20453" s="22"/>
    </row>
    <row r="20454" spans="37:40">
      <c r="AK20454" s="22"/>
      <c r="AL20454" s="22"/>
      <c r="AM20454" s="22"/>
      <c r="AN20454" s="22"/>
    </row>
    <row r="20455" spans="37:40">
      <c r="AK20455" s="22"/>
      <c r="AL20455" s="22"/>
      <c r="AM20455" s="22"/>
      <c r="AN20455" s="22"/>
    </row>
    <row r="20456" spans="37:40">
      <c r="AK20456" s="22"/>
      <c r="AL20456" s="22"/>
      <c r="AM20456" s="22"/>
      <c r="AN20456" s="22"/>
    </row>
    <row r="20457" spans="37:40">
      <c r="AK20457" s="22"/>
      <c r="AL20457" s="22"/>
      <c r="AM20457" s="22"/>
      <c r="AN20457" s="22"/>
    </row>
    <row r="20458" spans="37:40">
      <c r="AK20458" s="22"/>
      <c r="AL20458" s="22"/>
      <c r="AM20458" s="22"/>
      <c r="AN20458" s="22"/>
    </row>
    <row r="20459" spans="37:40">
      <c r="AK20459" s="22"/>
      <c r="AL20459" s="22"/>
      <c r="AM20459" s="22"/>
      <c r="AN20459" s="22"/>
    </row>
    <row r="20460" spans="37:40">
      <c r="AK20460" s="22"/>
      <c r="AL20460" s="22"/>
      <c r="AM20460" s="22"/>
      <c r="AN20460" s="22"/>
    </row>
    <row r="20461" spans="37:40">
      <c r="AK20461" s="22"/>
      <c r="AL20461" s="22"/>
      <c r="AM20461" s="22"/>
      <c r="AN20461" s="22"/>
    </row>
    <row r="20462" spans="37:40">
      <c r="AK20462" s="22"/>
      <c r="AL20462" s="22"/>
      <c r="AM20462" s="22"/>
      <c r="AN20462" s="22"/>
    </row>
    <row r="20463" spans="37:40">
      <c r="AK20463" s="22"/>
      <c r="AL20463" s="22"/>
      <c r="AM20463" s="22"/>
      <c r="AN20463" s="22"/>
    </row>
    <row r="20464" spans="37:40">
      <c r="AK20464" s="22"/>
      <c r="AL20464" s="22"/>
      <c r="AM20464" s="22"/>
      <c r="AN20464" s="22"/>
    </row>
    <row r="20465" spans="37:40">
      <c r="AK20465" s="22"/>
      <c r="AL20465" s="22"/>
      <c r="AM20465" s="22"/>
      <c r="AN20465" s="22"/>
    </row>
    <row r="20466" spans="37:40">
      <c r="AK20466" s="22"/>
      <c r="AL20466" s="22"/>
      <c r="AM20466" s="22"/>
      <c r="AN20466" s="22"/>
    </row>
    <row r="20467" spans="37:40">
      <c r="AK20467" s="22"/>
      <c r="AL20467" s="22"/>
      <c r="AM20467" s="22"/>
      <c r="AN20467" s="22"/>
    </row>
    <row r="20468" spans="37:40">
      <c r="AK20468" s="22"/>
      <c r="AL20468" s="22"/>
      <c r="AM20468" s="22"/>
      <c r="AN20468" s="22"/>
    </row>
    <row r="20469" spans="37:40">
      <c r="AK20469" s="22"/>
      <c r="AL20469" s="22"/>
      <c r="AM20469" s="22"/>
      <c r="AN20469" s="22"/>
    </row>
    <row r="20470" spans="37:40">
      <c r="AK20470" s="22"/>
      <c r="AL20470" s="22"/>
      <c r="AM20470" s="22"/>
      <c r="AN20470" s="22"/>
    </row>
    <row r="20471" spans="37:40">
      <c r="AK20471" s="22"/>
      <c r="AL20471" s="22"/>
      <c r="AM20471" s="22"/>
      <c r="AN20471" s="22"/>
    </row>
    <row r="20472" spans="37:40">
      <c r="AK20472" s="22"/>
      <c r="AL20472" s="22"/>
      <c r="AM20472" s="22"/>
      <c r="AN20472" s="22"/>
    </row>
    <row r="20473" spans="37:40">
      <c r="AK20473" s="22"/>
      <c r="AL20473" s="22"/>
      <c r="AM20473" s="22"/>
      <c r="AN20473" s="22"/>
    </row>
    <row r="20474" spans="37:40">
      <c r="AK20474" s="22"/>
      <c r="AL20474" s="22"/>
      <c r="AM20474" s="22"/>
      <c r="AN20474" s="22"/>
    </row>
    <row r="20475" spans="37:40">
      <c r="AK20475" s="22"/>
      <c r="AL20475" s="22"/>
      <c r="AM20475" s="22"/>
      <c r="AN20475" s="22"/>
    </row>
    <row r="20476" spans="37:40">
      <c r="AK20476" s="22"/>
      <c r="AL20476" s="22"/>
      <c r="AM20476" s="22"/>
      <c r="AN20476" s="22"/>
    </row>
    <row r="20477" spans="37:40">
      <c r="AK20477" s="22"/>
      <c r="AL20477" s="22"/>
      <c r="AM20477" s="22"/>
      <c r="AN20477" s="22"/>
    </row>
    <row r="20478" spans="37:40">
      <c r="AK20478" s="22"/>
      <c r="AL20478" s="22"/>
      <c r="AM20478" s="22"/>
      <c r="AN20478" s="22"/>
    </row>
    <row r="20479" spans="37:40">
      <c r="AK20479" s="22"/>
      <c r="AL20479" s="22"/>
      <c r="AM20479" s="22"/>
      <c r="AN20479" s="22"/>
    </row>
    <row r="20480" spans="37:40">
      <c r="AK20480" s="22"/>
      <c r="AL20480" s="22"/>
      <c r="AM20480" s="22"/>
      <c r="AN20480" s="22"/>
    </row>
    <row r="20481" spans="37:40">
      <c r="AK20481" s="22"/>
      <c r="AL20481" s="22"/>
      <c r="AM20481" s="22"/>
      <c r="AN20481" s="22"/>
    </row>
    <row r="20482" spans="37:40">
      <c r="AK20482" s="22"/>
      <c r="AL20482" s="22"/>
      <c r="AM20482" s="22"/>
      <c r="AN20482" s="22"/>
    </row>
    <row r="20483" spans="37:40">
      <c r="AK20483" s="22"/>
      <c r="AL20483" s="22"/>
      <c r="AM20483" s="22"/>
      <c r="AN20483" s="22"/>
    </row>
    <row r="20484" spans="37:40">
      <c r="AK20484" s="22"/>
      <c r="AL20484" s="22"/>
      <c r="AM20484" s="22"/>
      <c r="AN20484" s="22"/>
    </row>
    <row r="20485" spans="37:40">
      <c r="AK20485" s="22"/>
      <c r="AL20485" s="22"/>
      <c r="AM20485" s="22"/>
      <c r="AN20485" s="22"/>
    </row>
    <row r="20486" spans="37:40">
      <c r="AK20486" s="22"/>
      <c r="AL20486" s="22"/>
      <c r="AM20486" s="22"/>
      <c r="AN20486" s="22"/>
    </row>
    <row r="20487" spans="37:40">
      <c r="AK20487" s="22"/>
      <c r="AL20487" s="22"/>
      <c r="AM20487" s="22"/>
      <c r="AN20487" s="22"/>
    </row>
    <row r="20488" spans="37:40">
      <c r="AK20488" s="22"/>
      <c r="AL20488" s="22"/>
      <c r="AM20488" s="22"/>
      <c r="AN20488" s="22"/>
    </row>
    <row r="20489" spans="37:40">
      <c r="AK20489" s="22"/>
      <c r="AL20489" s="22"/>
      <c r="AM20489" s="22"/>
      <c r="AN20489" s="22"/>
    </row>
    <row r="20490" spans="37:40">
      <c r="AK20490" s="22"/>
      <c r="AL20490" s="22"/>
      <c r="AM20490" s="22"/>
      <c r="AN20490" s="22"/>
    </row>
    <row r="20491" spans="37:40">
      <c r="AK20491" s="22"/>
      <c r="AL20491" s="22"/>
      <c r="AM20491" s="22"/>
      <c r="AN20491" s="22"/>
    </row>
    <row r="20492" spans="37:40">
      <c r="AK20492" s="22"/>
      <c r="AL20492" s="22"/>
      <c r="AM20492" s="22"/>
      <c r="AN20492" s="22"/>
    </row>
    <row r="20493" spans="37:40">
      <c r="AK20493" s="22"/>
      <c r="AL20493" s="22"/>
      <c r="AM20493" s="22"/>
      <c r="AN20493" s="22"/>
    </row>
    <row r="20494" spans="37:40">
      <c r="AK20494" s="22"/>
      <c r="AL20494" s="22"/>
      <c r="AM20494" s="22"/>
      <c r="AN20494" s="22"/>
    </row>
    <row r="20495" spans="37:40">
      <c r="AK20495" s="22"/>
      <c r="AL20495" s="22"/>
      <c r="AM20495" s="22"/>
      <c r="AN20495" s="22"/>
    </row>
    <row r="20496" spans="37:40">
      <c r="AK20496" s="22"/>
      <c r="AL20496" s="22"/>
      <c r="AM20496" s="22"/>
      <c r="AN20496" s="22"/>
    </row>
    <row r="20497" spans="37:40">
      <c r="AK20497" s="22"/>
      <c r="AL20497" s="22"/>
      <c r="AM20497" s="22"/>
      <c r="AN20497" s="22"/>
    </row>
    <row r="20498" spans="37:40">
      <c r="AK20498" s="22"/>
      <c r="AL20498" s="22"/>
      <c r="AM20498" s="22"/>
      <c r="AN20498" s="22"/>
    </row>
    <row r="20499" spans="37:40">
      <c r="AK20499" s="22"/>
      <c r="AL20499" s="22"/>
      <c r="AM20499" s="22"/>
      <c r="AN20499" s="22"/>
    </row>
    <row r="20500" spans="37:40">
      <c r="AK20500" s="22"/>
      <c r="AL20500" s="22"/>
      <c r="AM20500" s="22"/>
      <c r="AN20500" s="22"/>
    </row>
    <row r="20501" spans="37:40">
      <c r="AK20501" s="22"/>
      <c r="AL20501" s="22"/>
      <c r="AM20501" s="22"/>
      <c r="AN20501" s="22"/>
    </row>
    <row r="20502" spans="37:40">
      <c r="AK20502" s="22"/>
      <c r="AL20502" s="22"/>
      <c r="AM20502" s="22"/>
      <c r="AN20502" s="22"/>
    </row>
    <row r="20503" spans="37:40">
      <c r="AK20503" s="22"/>
      <c r="AL20503" s="22"/>
      <c r="AM20503" s="22"/>
      <c r="AN20503" s="22"/>
    </row>
    <row r="20504" spans="37:40">
      <c r="AK20504" s="22"/>
      <c r="AL20504" s="22"/>
      <c r="AM20504" s="22"/>
      <c r="AN20504" s="22"/>
    </row>
    <row r="20505" spans="37:40">
      <c r="AK20505" s="22"/>
      <c r="AL20505" s="22"/>
      <c r="AM20505" s="22"/>
      <c r="AN20505" s="22"/>
    </row>
    <row r="20506" spans="37:40">
      <c r="AK20506" s="22"/>
      <c r="AL20506" s="22"/>
      <c r="AM20506" s="22"/>
      <c r="AN20506" s="22"/>
    </row>
    <row r="20507" spans="37:40">
      <c r="AK20507" s="22"/>
      <c r="AL20507" s="22"/>
      <c r="AM20507" s="22"/>
      <c r="AN20507" s="22"/>
    </row>
    <row r="20508" spans="37:40">
      <c r="AK20508" s="22"/>
      <c r="AL20508" s="22"/>
      <c r="AM20508" s="22"/>
      <c r="AN20508" s="22"/>
    </row>
    <row r="20509" spans="37:40">
      <c r="AK20509" s="22"/>
      <c r="AL20509" s="22"/>
      <c r="AM20509" s="22"/>
      <c r="AN20509" s="22"/>
    </row>
    <row r="20510" spans="37:40">
      <c r="AK20510" s="22"/>
      <c r="AL20510" s="22"/>
      <c r="AM20510" s="22"/>
      <c r="AN20510" s="22"/>
    </row>
    <row r="20511" spans="37:40">
      <c r="AK20511" s="22"/>
      <c r="AL20511" s="22"/>
      <c r="AM20511" s="22"/>
      <c r="AN20511" s="22"/>
    </row>
    <row r="20512" spans="37:40">
      <c r="AK20512" s="22"/>
      <c r="AL20512" s="22"/>
      <c r="AM20512" s="22"/>
      <c r="AN20512" s="22"/>
    </row>
    <row r="20513" spans="37:40">
      <c r="AK20513" s="22"/>
      <c r="AL20513" s="22"/>
      <c r="AM20513" s="22"/>
      <c r="AN20513" s="22"/>
    </row>
    <row r="20514" spans="37:40">
      <c r="AK20514" s="22"/>
      <c r="AL20514" s="22"/>
      <c r="AM20514" s="22"/>
      <c r="AN20514" s="22"/>
    </row>
    <row r="20515" spans="37:40">
      <c r="AK20515" s="22"/>
      <c r="AL20515" s="22"/>
      <c r="AM20515" s="22"/>
      <c r="AN20515" s="22"/>
    </row>
    <row r="20516" spans="37:40">
      <c r="AK20516" s="22"/>
      <c r="AL20516" s="22"/>
      <c r="AM20516" s="22"/>
      <c r="AN20516" s="22"/>
    </row>
    <row r="20517" spans="37:40">
      <c r="AK20517" s="22"/>
      <c r="AL20517" s="22"/>
      <c r="AM20517" s="22"/>
      <c r="AN20517" s="22"/>
    </row>
    <row r="20518" spans="37:40">
      <c r="AK20518" s="22"/>
      <c r="AL20518" s="22"/>
      <c r="AM20518" s="22"/>
      <c r="AN20518" s="22"/>
    </row>
    <row r="20519" spans="37:40">
      <c r="AK20519" s="22"/>
      <c r="AL20519" s="22"/>
      <c r="AM20519" s="22"/>
      <c r="AN20519" s="22"/>
    </row>
    <row r="20520" spans="37:40">
      <c r="AK20520" s="22"/>
      <c r="AL20520" s="22"/>
      <c r="AM20520" s="22"/>
      <c r="AN20520" s="22"/>
    </row>
    <row r="20521" spans="37:40">
      <c r="AK20521" s="22"/>
      <c r="AL20521" s="22"/>
      <c r="AM20521" s="22"/>
      <c r="AN20521" s="22"/>
    </row>
    <row r="20522" spans="37:40">
      <c r="AK20522" s="22"/>
      <c r="AL20522" s="22"/>
      <c r="AM20522" s="22"/>
      <c r="AN20522" s="22"/>
    </row>
    <row r="20523" spans="37:40">
      <c r="AK20523" s="22"/>
      <c r="AL20523" s="22"/>
      <c r="AM20523" s="22"/>
      <c r="AN20523" s="22"/>
    </row>
    <row r="20524" spans="37:40">
      <c r="AK20524" s="22"/>
      <c r="AL20524" s="22"/>
      <c r="AM20524" s="22"/>
      <c r="AN20524" s="22"/>
    </row>
    <row r="20525" spans="37:40">
      <c r="AK20525" s="22"/>
      <c r="AL20525" s="22"/>
      <c r="AM20525" s="22"/>
      <c r="AN20525" s="22"/>
    </row>
    <row r="20526" spans="37:40">
      <c r="AK20526" s="22"/>
      <c r="AL20526" s="22"/>
      <c r="AM20526" s="22"/>
      <c r="AN20526" s="22"/>
    </row>
    <row r="20527" spans="37:40">
      <c r="AK20527" s="22"/>
      <c r="AL20527" s="22"/>
      <c r="AM20527" s="22"/>
      <c r="AN20527" s="22"/>
    </row>
    <row r="20528" spans="37:40">
      <c r="AK20528" s="22"/>
      <c r="AL20528" s="22"/>
      <c r="AM20528" s="22"/>
      <c r="AN20528" s="22"/>
    </row>
    <row r="20529" spans="37:40">
      <c r="AK20529" s="22"/>
      <c r="AL20529" s="22"/>
      <c r="AM20529" s="22"/>
      <c r="AN20529" s="22"/>
    </row>
    <row r="20530" spans="37:40">
      <c r="AK20530" s="22"/>
      <c r="AL20530" s="22"/>
      <c r="AM20530" s="22"/>
      <c r="AN20530" s="22"/>
    </row>
    <row r="20531" spans="37:40">
      <c r="AK20531" s="22"/>
      <c r="AL20531" s="22"/>
      <c r="AM20531" s="22"/>
      <c r="AN20531" s="22"/>
    </row>
    <row r="20532" spans="37:40">
      <c r="AK20532" s="22"/>
      <c r="AL20532" s="22"/>
      <c r="AM20532" s="22"/>
      <c r="AN20532" s="22"/>
    </row>
    <row r="20533" spans="37:40">
      <c r="AK20533" s="22"/>
      <c r="AL20533" s="22"/>
      <c r="AM20533" s="22"/>
      <c r="AN20533" s="22"/>
    </row>
    <row r="20534" spans="37:40">
      <c r="AK20534" s="22"/>
      <c r="AL20534" s="22"/>
      <c r="AM20534" s="22"/>
      <c r="AN20534" s="22"/>
    </row>
    <row r="20535" spans="37:40">
      <c r="AK20535" s="22"/>
      <c r="AL20535" s="22"/>
      <c r="AM20535" s="22"/>
      <c r="AN20535" s="22"/>
    </row>
    <row r="20536" spans="37:40">
      <c r="AK20536" s="22"/>
      <c r="AL20536" s="22"/>
      <c r="AM20536" s="22"/>
      <c r="AN20536" s="22"/>
    </row>
    <row r="20537" spans="37:40">
      <c r="AK20537" s="22"/>
      <c r="AL20537" s="22"/>
      <c r="AM20537" s="22"/>
      <c r="AN20537" s="22"/>
    </row>
    <row r="20538" spans="37:40">
      <c r="AK20538" s="22"/>
      <c r="AL20538" s="22"/>
      <c r="AM20538" s="22"/>
      <c r="AN20538" s="22"/>
    </row>
    <row r="20539" spans="37:40">
      <c r="AK20539" s="22"/>
      <c r="AL20539" s="22"/>
      <c r="AM20539" s="22"/>
      <c r="AN20539" s="22"/>
    </row>
    <row r="20540" spans="37:40">
      <c r="AK20540" s="22"/>
      <c r="AL20540" s="22"/>
      <c r="AM20540" s="22"/>
      <c r="AN20540" s="22"/>
    </row>
    <row r="20541" spans="37:40">
      <c r="AK20541" s="22"/>
      <c r="AL20541" s="22"/>
      <c r="AM20541" s="22"/>
      <c r="AN20541" s="22"/>
    </row>
    <row r="20542" spans="37:40">
      <c r="AK20542" s="22"/>
      <c r="AL20542" s="22"/>
      <c r="AM20542" s="22"/>
      <c r="AN20542" s="22"/>
    </row>
    <row r="20543" spans="37:40">
      <c r="AK20543" s="22"/>
      <c r="AL20543" s="22"/>
      <c r="AM20543" s="22"/>
      <c r="AN20543" s="22"/>
    </row>
    <row r="20544" spans="37:40">
      <c r="AK20544" s="22"/>
      <c r="AL20544" s="22"/>
      <c r="AM20544" s="22"/>
      <c r="AN20544" s="22"/>
    </row>
    <row r="20545" spans="37:40">
      <c r="AK20545" s="22"/>
      <c r="AL20545" s="22"/>
      <c r="AM20545" s="22"/>
      <c r="AN20545" s="22"/>
    </row>
    <row r="20546" spans="37:40">
      <c r="AK20546" s="22"/>
      <c r="AL20546" s="22"/>
      <c r="AM20546" s="22"/>
      <c r="AN20546" s="22"/>
    </row>
    <row r="20547" spans="37:40">
      <c r="AK20547" s="22"/>
      <c r="AL20547" s="22"/>
      <c r="AM20547" s="22"/>
      <c r="AN20547" s="22"/>
    </row>
    <row r="20548" spans="37:40">
      <c r="AK20548" s="22"/>
      <c r="AL20548" s="22"/>
      <c r="AM20548" s="22"/>
      <c r="AN20548" s="22"/>
    </row>
    <row r="20549" spans="37:40">
      <c r="AK20549" s="22"/>
      <c r="AL20549" s="22"/>
      <c r="AM20549" s="22"/>
      <c r="AN20549" s="22"/>
    </row>
    <row r="20550" spans="37:40">
      <c r="AK20550" s="22"/>
      <c r="AL20550" s="22"/>
      <c r="AM20550" s="22"/>
      <c r="AN20550" s="22"/>
    </row>
    <row r="20551" spans="37:40">
      <c r="AK20551" s="22"/>
      <c r="AL20551" s="22"/>
      <c r="AM20551" s="22"/>
      <c r="AN20551" s="22"/>
    </row>
    <row r="20552" spans="37:40">
      <c r="AK20552" s="22"/>
      <c r="AL20552" s="22"/>
      <c r="AM20552" s="22"/>
      <c r="AN20552" s="22"/>
    </row>
    <row r="20553" spans="37:40">
      <c r="AK20553" s="22"/>
      <c r="AL20553" s="22"/>
      <c r="AM20553" s="22"/>
      <c r="AN20553" s="22"/>
    </row>
    <row r="20554" spans="37:40">
      <c r="AK20554" s="22"/>
      <c r="AL20554" s="22"/>
      <c r="AM20554" s="22"/>
      <c r="AN20554" s="22"/>
    </row>
    <row r="20555" spans="37:40">
      <c r="AK20555" s="22"/>
      <c r="AL20555" s="22"/>
      <c r="AM20555" s="22"/>
      <c r="AN20555" s="22"/>
    </row>
    <row r="20556" spans="37:40">
      <c r="AK20556" s="22"/>
      <c r="AL20556" s="22"/>
      <c r="AM20556" s="22"/>
      <c r="AN20556" s="22"/>
    </row>
    <row r="20557" spans="37:40">
      <c r="AK20557" s="22"/>
      <c r="AL20557" s="22"/>
      <c r="AM20557" s="22"/>
      <c r="AN20557" s="22"/>
    </row>
    <row r="20558" spans="37:40">
      <c r="AK20558" s="22"/>
      <c r="AL20558" s="22"/>
      <c r="AM20558" s="22"/>
      <c r="AN20558" s="22"/>
    </row>
    <row r="20559" spans="37:40">
      <c r="AK20559" s="22"/>
      <c r="AL20559" s="22"/>
      <c r="AM20559" s="22"/>
      <c r="AN20559" s="22"/>
    </row>
    <row r="20560" spans="37:40">
      <c r="AK20560" s="22"/>
      <c r="AL20560" s="22"/>
      <c r="AM20560" s="22"/>
      <c r="AN20560" s="22"/>
    </row>
    <row r="20561" spans="37:40">
      <c r="AK20561" s="22"/>
      <c r="AL20561" s="22"/>
      <c r="AM20561" s="22"/>
      <c r="AN20561" s="22"/>
    </row>
    <row r="20562" spans="37:40">
      <c r="AK20562" s="22"/>
      <c r="AL20562" s="22"/>
      <c r="AM20562" s="22"/>
      <c r="AN20562" s="22"/>
    </row>
    <row r="20563" spans="37:40">
      <c r="AK20563" s="22"/>
      <c r="AL20563" s="22"/>
      <c r="AM20563" s="22"/>
      <c r="AN20563" s="22"/>
    </row>
    <row r="20564" spans="37:40">
      <c r="AK20564" s="22"/>
      <c r="AL20564" s="22"/>
      <c r="AM20564" s="22"/>
      <c r="AN20564" s="22"/>
    </row>
    <row r="20565" spans="37:40">
      <c r="AK20565" s="22"/>
      <c r="AL20565" s="22"/>
      <c r="AM20565" s="22"/>
      <c r="AN20565" s="22"/>
    </row>
    <row r="20566" spans="37:40">
      <c r="AK20566" s="22"/>
      <c r="AL20566" s="22"/>
      <c r="AM20566" s="22"/>
      <c r="AN20566" s="22"/>
    </row>
    <row r="20567" spans="37:40">
      <c r="AK20567" s="22"/>
      <c r="AL20567" s="22"/>
      <c r="AM20567" s="22"/>
      <c r="AN20567" s="22"/>
    </row>
    <row r="20568" spans="37:40">
      <c r="AK20568" s="22"/>
      <c r="AL20568" s="22"/>
      <c r="AM20568" s="22"/>
      <c r="AN20568" s="22"/>
    </row>
    <row r="20569" spans="37:40">
      <c r="AK20569" s="22"/>
      <c r="AL20569" s="22"/>
      <c r="AM20569" s="22"/>
      <c r="AN20569" s="22"/>
    </row>
    <row r="20570" spans="37:40">
      <c r="AK20570" s="22"/>
      <c r="AL20570" s="22"/>
      <c r="AM20570" s="22"/>
      <c r="AN20570" s="22"/>
    </row>
    <row r="20571" spans="37:40">
      <c r="AK20571" s="22"/>
      <c r="AL20571" s="22"/>
      <c r="AM20571" s="22"/>
      <c r="AN20571" s="22"/>
    </row>
    <row r="20572" spans="37:40">
      <c r="AK20572" s="22"/>
      <c r="AL20572" s="22"/>
      <c r="AM20572" s="22"/>
      <c r="AN20572" s="22"/>
    </row>
    <row r="20573" spans="37:40">
      <c r="AK20573" s="22"/>
      <c r="AL20573" s="22"/>
      <c r="AM20573" s="22"/>
      <c r="AN20573" s="22"/>
    </row>
    <row r="20574" spans="37:40">
      <c r="AK20574" s="22"/>
      <c r="AL20574" s="22"/>
      <c r="AM20574" s="22"/>
      <c r="AN20574" s="22"/>
    </row>
    <row r="20575" spans="37:40">
      <c r="AK20575" s="22"/>
      <c r="AL20575" s="22"/>
      <c r="AM20575" s="22"/>
      <c r="AN20575" s="22"/>
    </row>
    <row r="20576" spans="37:40">
      <c r="AK20576" s="22"/>
      <c r="AL20576" s="22"/>
      <c r="AM20576" s="22"/>
      <c r="AN20576" s="22"/>
    </row>
    <row r="20577" spans="37:40">
      <c r="AK20577" s="22"/>
      <c r="AL20577" s="22"/>
      <c r="AM20577" s="22"/>
      <c r="AN20577" s="22"/>
    </row>
    <row r="20578" spans="37:40">
      <c r="AK20578" s="22"/>
      <c r="AL20578" s="22"/>
      <c r="AM20578" s="22"/>
      <c r="AN20578" s="22"/>
    </row>
    <row r="20579" spans="37:40">
      <c r="AK20579" s="22"/>
      <c r="AL20579" s="22"/>
      <c r="AM20579" s="22"/>
      <c r="AN20579" s="22"/>
    </row>
    <row r="20580" spans="37:40">
      <c r="AK20580" s="22"/>
      <c r="AL20580" s="22"/>
      <c r="AM20580" s="22"/>
      <c r="AN20580" s="22"/>
    </row>
    <row r="20581" spans="37:40">
      <c r="AK20581" s="22"/>
      <c r="AL20581" s="22"/>
      <c r="AM20581" s="22"/>
      <c r="AN20581" s="22"/>
    </row>
    <row r="20582" spans="37:40">
      <c r="AK20582" s="22"/>
      <c r="AL20582" s="22"/>
      <c r="AM20582" s="22"/>
      <c r="AN20582" s="22"/>
    </row>
    <row r="20583" spans="37:40">
      <c r="AK20583" s="22"/>
      <c r="AL20583" s="22"/>
      <c r="AM20583" s="22"/>
      <c r="AN20583" s="22"/>
    </row>
    <row r="20584" spans="37:40">
      <c r="AK20584" s="22"/>
      <c r="AL20584" s="22"/>
      <c r="AM20584" s="22"/>
      <c r="AN20584" s="22"/>
    </row>
    <row r="20585" spans="37:40">
      <c r="AK20585" s="22"/>
      <c r="AL20585" s="22"/>
      <c r="AM20585" s="22"/>
      <c r="AN20585" s="22"/>
    </row>
    <row r="20586" spans="37:40">
      <c r="AK20586" s="22"/>
      <c r="AL20586" s="22"/>
      <c r="AM20586" s="22"/>
      <c r="AN20586" s="22"/>
    </row>
    <row r="20587" spans="37:40">
      <c r="AK20587" s="22"/>
      <c r="AL20587" s="22"/>
      <c r="AM20587" s="22"/>
      <c r="AN20587" s="22"/>
    </row>
    <row r="20588" spans="37:40">
      <c r="AK20588" s="22"/>
      <c r="AL20588" s="22"/>
      <c r="AM20588" s="22"/>
      <c r="AN20588" s="22"/>
    </row>
    <row r="20589" spans="37:40">
      <c r="AK20589" s="22"/>
      <c r="AL20589" s="22"/>
      <c r="AM20589" s="22"/>
      <c r="AN20589" s="22"/>
    </row>
    <row r="20590" spans="37:40">
      <c r="AK20590" s="22"/>
      <c r="AL20590" s="22"/>
      <c r="AM20590" s="22"/>
      <c r="AN20590" s="22"/>
    </row>
    <row r="20591" spans="37:40">
      <c r="AK20591" s="22"/>
      <c r="AL20591" s="22"/>
      <c r="AM20591" s="22"/>
      <c r="AN20591" s="22"/>
    </row>
    <row r="20592" spans="37:40">
      <c r="AK20592" s="22"/>
      <c r="AL20592" s="22"/>
      <c r="AM20592" s="22"/>
      <c r="AN20592" s="22"/>
    </row>
    <row r="20593" spans="37:40">
      <c r="AK20593" s="22"/>
      <c r="AL20593" s="22"/>
      <c r="AM20593" s="22"/>
      <c r="AN20593" s="22"/>
    </row>
    <row r="20594" spans="37:40">
      <c r="AK20594" s="22"/>
      <c r="AL20594" s="22"/>
      <c r="AM20594" s="22"/>
      <c r="AN20594" s="22"/>
    </row>
    <row r="20595" spans="37:40">
      <c r="AK20595" s="22"/>
      <c r="AL20595" s="22"/>
      <c r="AM20595" s="22"/>
      <c r="AN20595" s="22"/>
    </row>
    <row r="20596" spans="37:40">
      <c r="AK20596" s="22"/>
      <c r="AL20596" s="22"/>
      <c r="AM20596" s="22"/>
      <c r="AN20596" s="22"/>
    </row>
    <row r="20597" spans="37:40">
      <c r="AK20597" s="22"/>
      <c r="AL20597" s="22"/>
      <c r="AM20597" s="22"/>
      <c r="AN20597" s="22"/>
    </row>
    <row r="20598" spans="37:40">
      <c r="AK20598" s="22"/>
      <c r="AL20598" s="22"/>
      <c r="AM20598" s="22"/>
      <c r="AN20598" s="22"/>
    </row>
    <row r="20599" spans="37:40">
      <c r="AK20599" s="22"/>
      <c r="AL20599" s="22"/>
      <c r="AM20599" s="22"/>
      <c r="AN20599" s="22"/>
    </row>
    <row r="20600" spans="37:40">
      <c r="AK20600" s="22"/>
      <c r="AL20600" s="22"/>
      <c r="AM20600" s="22"/>
      <c r="AN20600" s="22"/>
    </row>
    <row r="20601" spans="37:40">
      <c r="AK20601" s="22"/>
      <c r="AL20601" s="22"/>
      <c r="AM20601" s="22"/>
      <c r="AN20601" s="22"/>
    </row>
    <row r="20602" spans="37:40">
      <c r="AK20602" s="22"/>
      <c r="AL20602" s="22"/>
      <c r="AM20602" s="22"/>
      <c r="AN20602" s="22"/>
    </row>
    <row r="20603" spans="37:40">
      <c r="AK20603" s="22"/>
      <c r="AL20603" s="22"/>
      <c r="AM20603" s="22"/>
      <c r="AN20603" s="22"/>
    </row>
    <row r="20604" spans="37:40">
      <c r="AK20604" s="22"/>
      <c r="AL20604" s="22"/>
      <c r="AM20604" s="22"/>
      <c r="AN20604" s="22"/>
    </row>
    <row r="20605" spans="37:40">
      <c r="AK20605" s="22"/>
      <c r="AL20605" s="22"/>
      <c r="AM20605" s="22"/>
      <c r="AN20605" s="22"/>
    </row>
    <row r="20606" spans="37:40">
      <c r="AK20606" s="22"/>
      <c r="AL20606" s="22"/>
      <c r="AM20606" s="22"/>
      <c r="AN20606" s="22"/>
    </row>
    <row r="20607" spans="37:40">
      <c r="AK20607" s="22"/>
      <c r="AL20607" s="22"/>
      <c r="AM20607" s="22"/>
      <c r="AN20607" s="22"/>
    </row>
    <row r="20608" spans="37:40">
      <c r="AK20608" s="22"/>
      <c r="AL20608" s="22"/>
      <c r="AM20608" s="22"/>
      <c r="AN20608" s="22"/>
    </row>
    <row r="20609" spans="37:40">
      <c r="AK20609" s="22"/>
      <c r="AL20609" s="22"/>
      <c r="AM20609" s="22"/>
      <c r="AN20609" s="22"/>
    </row>
    <row r="20610" spans="37:40">
      <c r="AK20610" s="22"/>
      <c r="AL20610" s="22"/>
      <c r="AM20610" s="22"/>
      <c r="AN20610" s="22"/>
    </row>
    <row r="20611" spans="37:40">
      <c r="AK20611" s="22"/>
      <c r="AL20611" s="22"/>
      <c r="AM20611" s="22"/>
      <c r="AN20611" s="22"/>
    </row>
    <row r="20612" spans="37:40">
      <c r="AK20612" s="22"/>
      <c r="AL20612" s="22"/>
      <c r="AM20612" s="22"/>
      <c r="AN20612" s="22"/>
    </row>
    <row r="20613" spans="37:40">
      <c r="AK20613" s="22"/>
      <c r="AL20613" s="22"/>
      <c r="AM20613" s="22"/>
      <c r="AN20613" s="22"/>
    </row>
    <row r="20614" spans="37:40">
      <c r="AK20614" s="22"/>
      <c r="AL20614" s="22"/>
      <c r="AM20614" s="22"/>
      <c r="AN20614" s="22"/>
    </row>
    <row r="20615" spans="37:40">
      <c r="AK20615" s="22"/>
      <c r="AL20615" s="22"/>
      <c r="AM20615" s="22"/>
      <c r="AN20615" s="22"/>
    </row>
    <row r="20616" spans="37:40">
      <c r="AK20616" s="22"/>
      <c r="AL20616" s="22"/>
      <c r="AM20616" s="22"/>
      <c r="AN20616" s="22"/>
    </row>
    <row r="20617" spans="37:40">
      <c r="AK20617" s="22"/>
      <c r="AL20617" s="22"/>
      <c r="AM20617" s="22"/>
      <c r="AN20617" s="22"/>
    </row>
    <row r="20618" spans="37:40">
      <c r="AK20618" s="22"/>
      <c r="AL20618" s="22"/>
      <c r="AM20618" s="22"/>
      <c r="AN20618" s="22"/>
    </row>
    <row r="20619" spans="37:40">
      <c r="AK20619" s="22"/>
      <c r="AL20619" s="22"/>
      <c r="AM20619" s="22"/>
      <c r="AN20619" s="22"/>
    </row>
    <row r="20620" spans="37:40">
      <c r="AK20620" s="22"/>
      <c r="AL20620" s="22"/>
      <c r="AM20620" s="22"/>
      <c r="AN20620" s="22"/>
    </row>
    <row r="20621" spans="37:40">
      <c r="AK20621" s="22"/>
      <c r="AL20621" s="22"/>
      <c r="AM20621" s="22"/>
      <c r="AN20621" s="22"/>
    </row>
    <row r="20622" spans="37:40">
      <c r="AK20622" s="22"/>
      <c r="AL20622" s="22"/>
      <c r="AM20622" s="22"/>
      <c r="AN20622" s="22"/>
    </row>
    <row r="20623" spans="37:40">
      <c r="AK20623" s="22"/>
      <c r="AL20623" s="22"/>
      <c r="AM20623" s="22"/>
      <c r="AN20623" s="22"/>
    </row>
    <row r="20624" spans="37:40">
      <c r="AK20624" s="22"/>
      <c r="AL20624" s="22"/>
      <c r="AM20624" s="22"/>
      <c r="AN20624" s="22"/>
    </row>
    <row r="20625" spans="37:40">
      <c r="AK20625" s="22"/>
      <c r="AL20625" s="22"/>
      <c r="AM20625" s="22"/>
      <c r="AN20625" s="22"/>
    </row>
    <row r="20626" spans="37:40">
      <c r="AK20626" s="22"/>
      <c r="AL20626" s="22"/>
      <c r="AM20626" s="22"/>
      <c r="AN20626" s="22"/>
    </row>
    <row r="20627" spans="37:40">
      <c r="AK20627" s="22"/>
      <c r="AL20627" s="22"/>
      <c r="AM20627" s="22"/>
      <c r="AN20627" s="22"/>
    </row>
    <row r="20628" spans="37:40">
      <c r="AK20628" s="22"/>
      <c r="AL20628" s="22"/>
      <c r="AM20628" s="22"/>
      <c r="AN20628" s="22"/>
    </row>
    <row r="20629" spans="37:40">
      <c r="AK20629" s="22"/>
      <c r="AL20629" s="22"/>
      <c r="AM20629" s="22"/>
      <c r="AN20629" s="22"/>
    </row>
    <row r="20630" spans="37:40">
      <c r="AK20630" s="22"/>
      <c r="AL20630" s="22"/>
      <c r="AM20630" s="22"/>
      <c r="AN20630" s="22"/>
    </row>
    <row r="20631" spans="37:40">
      <c r="AK20631" s="22"/>
      <c r="AL20631" s="22"/>
      <c r="AM20631" s="22"/>
      <c r="AN20631" s="22"/>
    </row>
    <row r="20632" spans="37:40">
      <c r="AK20632" s="22"/>
      <c r="AL20632" s="22"/>
      <c r="AM20632" s="22"/>
      <c r="AN20632" s="22"/>
    </row>
    <row r="20633" spans="37:40">
      <c r="AK20633" s="22"/>
      <c r="AL20633" s="22"/>
      <c r="AM20633" s="22"/>
      <c r="AN20633" s="22"/>
    </row>
    <row r="20634" spans="37:40">
      <c r="AK20634" s="22"/>
      <c r="AL20634" s="22"/>
      <c r="AM20634" s="22"/>
      <c r="AN20634" s="22"/>
    </row>
    <row r="20635" spans="37:40">
      <c r="AK20635" s="22"/>
      <c r="AL20635" s="22"/>
      <c r="AM20635" s="22"/>
      <c r="AN20635" s="22"/>
    </row>
    <row r="20636" spans="37:40">
      <c r="AK20636" s="22"/>
      <c r="AL20636" s="22"/>
      <c r="AM20636" s="22"/>
      <c r="AN20636" s="22"/>
    </row>
    <row r="20637" spans="37:40">
      <c r="AK20637" s="22"/>
      <c r="AL20637" s="22"/>
      <c r="AM20637" s="22"/>
      <c r="AN20637" s="22"/>
    </row>
    <row r="20638" spans="37:40">
      <c r="AK20638" s="22"/>
      <c r="AL20638" s="22"/>
      <c r="AM20638" s="22"/>
      <c r="AN20638" s="22"/>
    </row>
    <row r="20639" spans="37:40">
      <c r="AK20639" s="22"/>
      <c r="AL20639" s="22"/>
      <c r="AM20639" s="22"/>
      <c r="AN20639" s="22"/>
    </row>
    <row r="20640" spans="37:40">
      <c r="AK20640" s="22"/>
      <c r="AL20640" s="22"/>
      <c r="AM20640" s="22"/>
      <c r="AN20640" s="22"/>
    </row>
    <row r="20641" spans="37:40">
      <c r="AK20641" s="22"/>
      <c r="AL20641" s="22"/>
      <c r="AM20641" s="22"/>
      <c r="AN20641" s="22"/>
    </row>
    <row r="20642" spans="37:40">
      <c r="AK20642" s="22"/>
      <c r="AL20642" s="22"/>
      <c r="AM20642" s="22"/>
      <c r="AN20642" s="22"/>
    </row>
    <row r="20643" spans="37:40">
      <c r="AK20643" s="22"/>
      <c r="AL20643" s="22"/>
      <c r="AM20643" s="22"/>
      <c r="AN20643" s="22"/>
    </row>
    <row r="20644" spans="37:40">
      <c r="AK20644" s="22"/>
      <c r="AL20644" s="22"/>
      <c r="AM20644" s="22"/>
      <c r="AN20644" s="22"/>
    </row>
    <row r="20645" spans="37:40">
      <c r="AK20645" s="22"/>
      <c r="AL20645" s="22"/>
      <c r="AM20645" s="22"/>
      <c r="AN20645" s="22"/>
    </row>
    <row r="20646" spans="37:40">
      <c r="AK20646" s="22"/>
      <c r="AL20646" s="22"/>
      <c r="AM20646" s="22"/>
      <c r="AN20646" s="22"/>
    </row>
    <row r="20647" spans="37:40">
      <c r="AK20647" s="22"/>
      <c r="AL20647" s="22"/>
      <c r="AM20647" s="22"/>
      <c r="AN20647" s="22"/>
    </row>
    <row r="20648" spans="37:40">
      <c r="AK20648" s="22"/>
      <c r="AL20648" s="22"/>
      <c r="AM20648" s="22"/>
      <c r="AN20648" s="22"/>
    </row>
    <row r="20649" spans="37:40">
      <c r="AK20649" s="22"/>
      <c r="AL20649" s="22"/>
      <c r="AM20649" s="22"/>
      <c r="AN20649" s="22"/>
    </row>
    <row r="20650" spans="37:40">
      <c r="AK20650" s="22"/>
      <c r="AL20650" s="22"/>
      <c r="AM20650" s="22"/>
      <c r="AN20650" s="22"/>
    </row>
    <row r="20651" spans="37:40">
      <c r="AK20651" s="22"/>
      <c r="AL20651" s="22"/>
      <c r="AM20651" s="22"/>
      <c r="AN20651" s="22"/>
    </row>
    <row r="20652" spans="37:40">
      <c r="AK20652" s="22"/>
      <c r="AL20652" s="22"/>
      <c r="AM20652" s="22"/>
      <c r="AN20652" s="22"/>
    </row>
    <row r="20653" spans="37:40">
      <c r="AK20653" s="22"/>
      <c r="AL20653" s="22"/>
      <c r="AM20653" s="22"/>
      <c r="AN20653" s="22"/>
    </row>
    <row r="20654" spans="37:40">
      <c r="AK20654" s="22"/>
      <c r="AL20654" s="22"/>
      <c r="AM20654" s="22"/>
      <c r="AN20654" s="22"/>
    </row>
    <row r="20655" spans="37:40">
      <c r="AK20655" s="22"/>
      <c r="AL20655" s="22"/>
      <c r="AM20655" s="22"/>
      <c r="AN20655" s="22"/>
    </row>
    <row r="20656" spans="37:40">
      <c r="AK20656" s="22"/>
      <c r="AL20656" s="22"/>
      <c r="AM20656" s="22"/>
      <c r="AN20656" s="22"/>
    </row>
    <row r="20657" spans="37:40">
      <c r="AK20657" s="22"/>
      <c r="AL20657" s="22"/>
      <c r="AM20657" s="22"/>
      <c r="AN20657" s="22"/>
    </row>
    <row r="20658" spans="37:40">
      <c r="AK20658" s="22"/>
      <c r="AL20658" s="22"/>
      <c r="AM20658" s="22"/>
      <c r="AN20658" s="22"/>
    </row>
    <row r="20659" spans="37:40">
      <c r="AK20659" s="22"/>
      <c r="AL20659" s="22"/>
      <c r="AM20659" s="22"/>
      <c r="AN20659" s="22"/>
    </row>
    <row r="20660" spans="37:40">
      <c r="AK20660" s="22"/>
      <c r="AL20660" s="22"/>
      <c r="AM20660" s="22"/>
      <c r="AN20660" s="22"/>
    </row>
    <row r="20661" spans="37:40">
      <c r="AK20661" s="22"/>
      <c r="AL20661" s="22"/>
      <c r="AM20661" s="22"/>
      <c r="AN20661" s="22"/>
    </row>
    <row r="20662" spans="37:40">
      <c r="AK20662" s="22"/>
      <c r="AL20662" s="22"/>
      <c r="AM20662" s="22"/>
      <c r="AN20662" s="22"/>
    </row>
    <row r="20663" spans="37:40">
      <c r="AK20663" s="22"/>
      <c r="AL20663" s="22"/>
      <c r="AM20663" s="22"/>
      <c r="AN20663" s="22"/>
    </row>
    <row r="20664" spans="37:40">
      <c r="AK20664" s="22"/>
      <c r="AL20664" s="22"/>
      <c r="AM20664" s="22"/>
      <c r="AN20664" s="22"/>
    </row>
    <row r="20665" spans="37:40">
      <c r="AK20665" s="22"/>
      <c r="AL20665" s="22"/>
      <c r="AM20665" s="22"/>
      <c r="AN20665" s="22"/>
    </row>
    <row r="20666" spans="37:40">
      <c r="AK20666" s="22"/>
      <c r="AL20666" s="22"/>
      <c r="AM20666" s="22"/>
      <c r="AN20666" s="22"/>
    </row>
    <row r="20667" spans="37:40">
      <c r="AK20667" s="22"/>
      <c r="AL20667" s="22"/>
      <c r="AM20667" s="22"/>
      <c r="AN20667" s="22"/>
    </row>
    <row r="20668" spans="37:40">
      <c r="AK20668" s="22"/>
      <c r="AL20668" s="22"/>
      <c r="AM20668" s="22"/>
      <c r="AN20668" s="22"/>
    </row>
    <row r="20669" spans="37:40">
      <c r="AK20669" s="22"/>
      <c r="AL20669" s="22"/>
      <c r="AM20669" s="22"/>
      <c r="AN20669" s="22"/>
    </row>
    <row r="20670" spans="37:40">
      <c r="AK20670" s="22"/>
      <c r="AL20670" s="22"/>
      <c r="AM20670" s="22"/>
      <c r="AN20670" s="22"/>
    </row>
    <row r="20671" spans="37:40">
      <c r="AK20671" s="22"/>
      <c r="AL20671" s="22"/>
      <c r="AM20671" s="22"/>
      <c r="AN20671" s="22"/>
    </row>
    <row r="20672" spans="37:40">
      <c r="AK20672" s="22"/>
      <c r="AL20672" s="22"/>
      <c r="AM20672" s="22"/>
      <c r="AN20672" s="22"/>
    </row>
    <row r="20673" spans="37:40">
      <c r="AK20673" s="22"/>
      <c r="AL20673" s="22"/>
      <c r="AM20673" s="22"/>
      <c r="AN20673" s="22"/>
    </row>
    <row r="20674" spans="37:40">
      <c r="AK20674" s="22"/>
      <c r="AL20674" s="22"/>
      <c r="AM20674" s="22"/>
      <c r="AN20674" s="22"/>
    </row>
    <row r="20675" spans="37:40">
      <c r="AK20675" s="22"/>
      <c r="AL20675" s="22"/>
      <c r="AM20675" s="22"/>
      <c r="AN20675" s="22"/>
    </row>
    <row r="20676" spans="37:40">
      <c r="AK20676" s="22"/>
      <c r="AL20676" s="22"/>
      <c r="AM20676" s="22"/>
      <c r="AN20676" s="22"/>
    </row>
    <row r="20677" spans="37:40">
      <c r="AK20677" s="22"/>
      <c r="AL20677" s="22"/>
      <c r="AM20677" s="22"/>
      <c r="AN20677" s="22"/>
    </row>
    <row r="20678" spans="37:40">
      <c r="AK20678" s="22"/>
      <c r="AL20678" s="22"/>
      <c r="AM20678" s="22"/>
      <c r="AN20678" s="22"/>
    </row>
    <row r="20679" spans="37:40">
      <c r="AK20679" s="22"/>
      <c r="AL20679" s="22"/>
      <c r="AM20679" s="22"/>
      <c r="AN20679" s="22"/>
    </row>
    <row r="20680" spans="37:40">
      <c r="AK20680" s="22"/>
      <c r="AL20680" s="22"/>
      <c r="AM20680" s="22"/>
      <c r="AN20680" s="22"/>
    </row>
    <row r="20681" spans="37:40">
      <c r="AK20681" s="22"/>
      <c r="AL20681" s="22"/>
      <c r="AM20681" s="22"/>
      <c r="AN20681" s="22"/>
    </row>
    <row r="20682" spans="37:40">
      <c r="AK20682" s="22"/>
      <c r="AL20682" s="22"/>
      <c r="AM20682" s="22"/>
      <c r="AN20682" s="22"/>
    </row>
    <row r="20683" spans="37:40">
      <c r="AK20683" s="22"/>
      <c r="AL20683" s="22"/>
      <c r="AM20683" s="22"/>
      <c r="AN20683" s="22"/>
    </row>
    <row r="20684" spans="37:40">
      <c r="AK20684" s="22"/>
      <c r="AL20684" s="22"/>
      <c r="AM20684" s="22"/>
      <c r="AN20684" s="22"/>
    </row>
    <row r="20685" spans="37:40">
      <c r="AK20685" s="22"/>
      <c r="AL20685" s="22"/>
      <c r="AM20685" s="22"/>
      <c r="AN20685" s="22"/>
    </row>
    <row r="20686" spans="37:40">
      <c r="AK20686" s="22"/>
      <c r="AL20686" s="22"/>
      <c r="AM20686" s="22"/>
      <c r="AN20686" s="22"/>
    </row>
    <row r="20687" spans="37:40">
      <c r="AK20687" s="22"/>
      <c r="AL20687" s="22"/>
      <c r="AM20687" s="22"/>
      <c r="AN20687" s="22"/>
    </row>
    <row r="20688" spans="37:40">
      <c r="AK20688" s="22"/>
      <c r="AL20688" s="22"/>
      <c r="AM20688" s="22"/>
      <c r="AN20688" s="22"/>
    </row>
    <row r="20689" spans="37:40">
      <c r="AK20689" s="22"/>
      <c r="AL20689" s="22"/>
      <c r="AM20689" s="22"/>
      <c r="AN20689" s="22"/>
    </row>
    <row r="20690" spans="37:40">
      <c r="AK20690" s="22"/>
      <c r="AL20690" s="22"/>
      <c r="AM20690" s="22"/>
      <c r="AN20690" s="22"/>
    </row>
    <row r="20691" spans="37:40">
      <c r="AK20691" s="22"/>
      <c r="AL20691" s="22"/>
      <c r="AM20691" s="22"/>
      <c r="AN20691" s="22"/>
    </row>
    <row r="20692" spans="37:40">
      <c r="AK20692" s="22"/>
      <c r="AL20692" s="22"/>
      <c r="AM20692" s="22"/>
      <c r="AN20692" s="22"/>
    </row>
    <row r="20693" spans="37:40">
      <c r="AK20693" s="22"/>
      <c r="AL20693" s="22"/>
      <c r="AM20693" s="22"/>
      <c r="AN20693" s="22"/>
    </row>
    <row r="20694" spans="37:40">
      <c r="AK20694" s="22"/>
      <c r="AL20694" s="22"/>
      <c r="AM20694" s="22"/>
      <c r="AN20694" s="22"/>
    </row>
    <row r="20695" spans="37:40">
      <c r="AK20695" s="22"/>
      <c r="AL20695" s="22"/>
      <c r="AM20695" s="22"/>
      <c r="AN20695" s="22"/>
    </row>
    <row r="20696" spans="37:40">
      <c r="AK20696" s="22"/>
      <c r="AL20696" s="22"/>
      <c r="AM20696" s="22"/>
      <c r="AN20696" s="22"/>
    </row>
    <row r="20697" spans="37:40">
      <c r="AK20697" s="22"/>
      <c r="AL20697" s="22"/>
      <c r="AM20697" s="22"/>
      <c r="AN20697" s="22"/>
    </row>
    <row r="20698" spans="37:40">
      <c r="AK20698" s="22"/>
      <c r="AL20698" s="22"/>
      <c r="AM20698" s="22"/>
      <c r="AN20698" s="22"/>
    </row>
    <row r="20699" spans="37:40">
      <c r="AK20699" s="22"/>
      <c r="AL20699" s="22"/>
      <c r="AM20699" s="22"/>
      <c r="AN20699" s="22"/>
    </row>
    <row r="20700" spans="37:40">
      <c r="AK20700" s="22"/>
      <c r="AL20700" s="22"/>
      <c r="AM20700" s="22"/>
      <c r="AN20700" s="22"/>
    </row>
    <row r="20701" spans="37:40">
      <c r="AK20701" s="22"/>
      <c r="AL20701" s="22"/>
      <c r="AM20701" s="22"/>
      <c r="AN20701" s="22"/>
    </row>
    <row r="20702" spans="37:40">
      <c r="AK20702" s="22"/>
      <c r="AL20702" s="22"/>
      <c r="AM20702" s="22"/>
      <c r="AN20702" s="22"/>
    </row>
    <row r="20703" spans="37:40">
      <c r="AK20703" s="22"/>
      <c r="AL20703" s="22"/>
      <c r="AM20703" s="22"/>
      <c r="AN20703" s="22"/>
    </row>
    <row r="20704" spans="37:40">
      <c r="AK20704" s="22"/>
      <c r="AL20704" s="22"/>
      <c r="AM20704" s="22"/>
      <c r="AN20704" s="22"/>
    </row>
    <row r="20705" spans="37:40">
      <c r="AK20705" s="22"/>
      <c r="AL20705" s="22"/>
      <c r="AM20705" s="22"/>
      <c r="AN20705" s="22"/>
    </row>
    <row r="20706" spans="37:40">
      <c r="AK20706" s="22"/>
      <c r="AL20706" s="22"/>
      <c r="AM20706" s="22"/>
      <c r="AN20706" s="22"/>
    </row>
    <row r="20707" spans="37:40">
      <c r="AK20707" s="22"/>
      <c r="AL20707" s="22"/>
      <c r="AM20707" s="22"/>
      <c r="AN20707" s="22"/>
    </row>
    <row r="20708" spans="37:40">
      <c r="AK20708" s="22"/>
      <c r="AL20708" s="22"/>
      <c r="AM20708" s="22"/>
      <c r="AN20708" s="22"/>
    </row>
    <row r="20709" spans="37:40">
      <c r="AK20709" s="22"/>
      <c r="AL20709" s="22"/>
      <c r="AM20709" s="22"/>
      <c r="AN20709" s="22"/>
    </row>
    <row r="20710" spans="37:40">
      <c r="AK20710" s="22"/>
      <c r="AL20710" s="22"/>
      <c r="AM20710" s="22"/>
      <c r="AN20710" s="22"/>
    </row>
    <row r="20711" spans="37:40">
      <c r="AK20711" s="22"/>
      <c r="AL20711" s="22"/>
      <c r="AM20711" s="22"/>
      <c r="AN20711" s="22"/>
    </row>
    <row r="20712" spans="37:40">
      <c r="AK20712" s="22"/>
      <c r="AL20712" s="22"/>
      <c r="AM20712" s="22"/>
      <c r="AN20712" s="22"/>
    </row>
    <row r="20713" spans="37:40">
      <c r="AK20713" s="22"/>
      <c r="AL20713" s="22"/>
      <c r="AM20713" s="22"/>
      <c r="AN20713" s="22"/>
    </row>
    <row r="20714" spans="37:40">
      <c r="AK20714" s="22"/>
      <c r="AL20714" s="22"/>
      <c r="AM20714" s="22"/>
      <c r="AN20714" s="22"/>
    </row>
    <row r="20715" spans="37:40">
      <c r="AK20715" s="22"/>
      <c r="AL20715" s="22"/>
      <c r="AM20715" s="22"/>
      <c r="AN20715" s="22"/>
    </row>
    <row r="20716" spans="37:40">
      <c r="AK20716" s="22"/>
      <c r="AL20716" s="22"/>
      <c r="AM20716" s="22"/>
      <c r="AN20716" s="22"/>
    </row>
    <row r="20717" spans="37:40">
      <c r="AK20717" s="22"/>
      <c r="AL20717" s="22"/>
      <c r="AM20717" s="22"/>
      <c r="AN20717" s="22"/>
    </row>
    <row r="20718" spans="37:40">
      <c r="AK20718" s="22"/>
      <c r="AL20718" s="22"/>
      <c r="AM20718" s="22"/>
      <c r="AN20718" s="22"/>
    </row>
    <row r="20719" spans="37:40">
      <c r="AK20719" s="22"/>
      <c r="AL20719" s="22"/>
      <c r="AM20719" s="22"/>
      <c r="AN20719" s="22"/>
    </row>
    <row r="20720" spans="37:40">
      <c r="AK20720" s="22"/>
      <c r="AL20720" s="22"/>
      <c r="AM20720" s="22"/>
      <c r="AN20720" s="22"/>
    </row>
    <row r="20721" spans="37:40">
      <c r="AK20721" s="22"/>
      <c r="AL20721" s="22"/>
      <c r="AM20721" s="22"/>
      <c r="AN20721" s="22"/>
    </row>
    <row r="20722" spans="37:40">
      <c r="AK20722" s="22"/>
      <c r="AL20722" s="22"/>
      <c r="AM20722" s="22"/>
      <c r="AN20722" s="22"/>
    </row>
    <row r="20723" spans="37:40">
      <c r="AK20723" s="22"/>
      <c r="AL20723" s="22"/>
      <c r="AM20723" s="22"/>
      <c r="AN20723" s="22"/>
    </row>
    <row r="20724" spans="37:40">
      <c r="AK20724" s="22"/>
      <c r="AL20724" s="22"/>
      <c r="AM20724" s="22"/>
      <c r="AN20724" s="22"/>
    </row>
    <row r="20725" spans="37:40">
      <c r="AK20725" s="22"/>
      <c r="AL20725" s="22"/>
      <c r="AM20725" s="22"/>
      <c r="AN20725" s="22"/>
    </row>
    <row r="20726" spans="37:40">
      <c r="AK20726" s="22"/>
      <c r="AL20726" s="22"/>
      <c r="AM20726" s="22"/>
      <c r="AN20726" s="22"/>
    </row>
    <row r="20727" spans="37:40">
      <c r="AK20727" s="22"/>
      <c r="AL20727" s="22"/>
      <c r="AM20727" s="22"/>
      <c r="AN20727" s="22"/>
    </row>
    <row r="20728" spans="37:40">
      <c r="AK20728" s="22"/>
      <c r="AL20728" s="22"/>
      <c r="AM20728" s="22"/>
      <c r="AN20728" s="22"/>
    </row>
    <row r="20729" spans="37:40">
      <c r="AK20729" s="22"/>
      <c r="AL20729" s="22"/>
      <c r="AM20729" s="22"/>
      <c r="AN20729" s="22"/>
    </row>
    <row r="20730" spans="37:40">
      <c r="AK20730" s="22"/>
      <c r="AL20730" s="22"/>
      <c r="AM20730" s="22"/>
      <c r="AN20730" s="22"/>
    </row>
    <row r="20731" spans="37:40">
      <c r="AK20731" s="22"/>
      <c r="AL20731" s="22"/>
      <c r="AM20731" s="22"/>
      <c r="AN20731" s="22"/>
    </row>
    <row r="20732" spans="37:40">
      <c r="AK20732" s="22"/>
      <c r="AL20732" s="22"/>
      <c r="AM20732" s="22"/>
      <c r="AN20732" s="22"/>
    </row>
    <row r="20733" spans="37:40">
      <c r="AK20733" s="22"/>
      <c r="AL20733" s="22"/>
      <c r="AM20733" s="22"/>
      <c r="AN20733" s="22"/>
    </row>
    <row r="20734" spans="37:40">
      <c r="AK20734" s="22"/>
      <c r="AL20734" s="22"/>
      <c r="AM20734" s="22"/>
      <c r="AN20734" s="22"/>
    </row>
    <row r="20735" spans="37:40">
      <c r="AK20735" s="22"/>
      <c r="AL20735" s="22"/>
      <c r="AM20735" s="22"/>
      <c r="AN20735" s="22"/>
    </row>
    <row r="20736" spans="37:40">
      <c r="AK20736" s="22"/>
      <c r="AL20736" s="22"/>
      <c r="AM20736" s="22"/>
      <c r="AN20736" s="22"/>
    </row>
    <row r="20737" spans="37:40">
      <c r="AK20737" s="22"/>
      <c r="AL20737" s="22"/>
      <c r="AM20737" s="22"/>
      <c r="AN20737" s="22"/>
    </row>
    <row r="20738" spans="37:40">
      <c r="AK20738" s="22"/>
      <c r="AL20738" s="22"/>
      <c r="AM20738" s="22"/>
      <c r="AN20738" s="22"/>
    </row>
    <row r="20739" spans="37:40">
      <c r="AK20739" s="22"/>
      <c r="AL20739" s="22"/>
      <c r="AM20739" s="22"/>
      <c r="AN20739" s="22"/>
    </row>
    <row r="20740" spans="37:40">
      <c r="AK20740" s="22"/>
      <c r="AL20740" s="22"/>
      <c r="AM20740" s="22"/>
      <c r="AN20740" s="22"/>
    </row>
    <row r="20741" spans="37:40">
      <c r="AK20741" s="22"/>
      <c r="AL20741" s="22"/>
      <c r="AM20741" s="22"/>
      <c r="AN20741" s="22"/>
    </row>
    <row r="20742" spans="37:40">
      <c r="AK20742" s="22"/>
      <c r="AL20742" s="22"/>
      <c r="AM20742" s="22"/>
      <c r="AN20742" s="22"/>
    </row>
    <row r="20743" spans="37:40">
      <c r="AK20743" s="22"/>
      <c r="AL20743" s="22"/>
      <c r="AM20743" s="22"/>
      <c r="AN20743" s="22"/>
    </row>
    <row r="20744" spans="37:40">
      <c r="AK20744" s="22"/>
      <c r="AL20744" s="22"/>
      <c r="AM20744" s="22"/>
      <c r="AN20744" s="22"/>
    </row>
    <row r="20745" spans="37:40">
      <c r="AK20745" s="22"/>
      <c r="AL20745" s="22"/>
      <c r="AM20745" s="22"/>
      <c r="AN20745" s="22"/>
    </row>
    <row r="20746" spans="37:40">
      <c r="AK20746" s="22"/>
      <c r="AL20746" s="22"/>
      <c r="AM20746" s="22"/>
      <c r="AN20746" s="22"/>
    </row>
    <row r="20747" spans="37:40">
      <c r="AK20747" s="22"/>
      <c r="AL20747" s="22"/>
      <c r="AM20747" s="22"/>
      <c r="AN20747" s="22"/>
    </row>
    <row r="20748" spans="37:40">
      <c r="AK20748" s="22"/>
      <c r="AL20748" s="22"/>
      <c r="AM20748" s="22"/>
      <c r="AN20748" s="22"/>
    </row>
    <row r="20749" spans="37:40">
      <c r="AK20749" s="22"/>
      <c r="AL20749" s="22"/>
      <c r="AM20749" s="22"/>
      <c r="AN20749" s="22"/>
    </row>
    <row r="20750" spans="37:40">
      <c r="AK20750" s="22"/>
      <c r="AL20750" s="22"/>
      <c r="AM20750" s="22"/>
      <c r="AN20750" s="22"/>
    </row>
    <row r="20751" spans="37:40">
      <c r="AK20751" s="22"/>
      <c r="AL20751" s="22"/>
      <c r="AM20751" s="22"/>
      <c r="AN20751" s="22"/>
    </row>
    <row r="20752" spans="37:40">
      <c r="AK20752" s="22"/>
      <c r="AL20752" s="22"/>
      <c r="AM20752" s="22"/>
      <c r="AN20752" s="22"/>
    </row>
    <row r="20753" spans="37:40">
      <c r="AK20753" s="22"/>
      <c r="AL20753" s="22"/>
      <c r="AM20753" s="22"/>
      <c r="AN20753" s="22"/>
    </row>
    <row r="20754" spans="37:40">
      <c r="AK20754" s="22"/>
      <c r="AL20754" s="22"/>
      <c r="AM20754" s="22"/>
      <c r="AN20754" s="22"/>
    </row>
    <row r="20755" spans="37:40">
      <c r="AK20755" s="22"/>
      <c r="AL20755" s="22"/>
      <c r="AM20755" s="22"/>
      <c r="AN20755" s="22"/>
    </row>
    <row r="20756" spans="37:40">
      <c r="AK20756" s="22"/>
      <c r="AL20756" s="22"/>
      <c r="AM20756" s="22"/>
      <c r="AN20756" s="22"/>
    </row>
    <row r="20757" spans="37:40">
      <c r="AK20757" s="22"/>
      <c r="AL20757" s="22"/>
      <c r="AM20757" s="22"/>
      <c r="AN20757" s="22"/>
    </row>
    <row r="20758" spans="37:40">
      <c r="AK20758" s="22"/>
      <c r="AL20758" s="22"/>
      <c r="AM20758" s="22"/>
      <c r="AN20758" s="22"/>
    </row>
    <row r="20759" spans="37:40">
      <c r="AK20759" s="22"/>
      <c r="AL20759" s="22"/>
      <c r="AM20759" s="22"/>
      <c r="AN20759" s="22"/>
    </row>
    <row r="20760" spans="37:40">
      <c r="AK20760" s="22"/>
      <c r="AL20760" s="22"/>
      <c r="AM20760" s="22"/>
      <c r="AN20760" s="22"/>
    </row>
    <row r="20761" spans="37:40">
      <c r="AK20761" s="22"/>
      <c r="AL20761" s="22"/>
      <c r="AM20761" s="22"/>
      <c r="AN20761" s="22"/>
    </row>
    <row r="20762" spans="37:40">
      <c r="AK20762" s="22"/>
      <c r="AL20762" s="22"/>
      <c r="AM20762" s="22"/>
      <c r="AN20762" s="22"/>
    </row>
    <row r="20763" spans="37:40">
      <c r="AK20763" s="22"/>
      <c r="AL20763" s="22"/>
      <c r="AM20763" s="22"/>
      <c r="AN20763" s="22"/>
    </row>
    <row r="20764" spans="37:40">
      <c r="AK20764" s="22"/>
      <c r="AL20764" s="22"/>
      <c r="AM20764" s="22"/>
      <c r="AN20764" s="22"/>
    </row>
    <row r="20765" spans="37:40">
      <c r="AK20765" s="22"/>
      <c r="AL20765" s="22"/>
      <c r="AM20765" s="22"/>
      <c r="AN20765" s="22"/>
    </row>
    <row r="20766" spans="37:40">
      <c r="AK20766" s="22"/>
      <c r="AL20766" s="22"/>
      <c r="AM20766" s="22"/>
      <c r="AN20766" s="22"/>
    </row>
    <row r="20767" spans="37:40">
      <c r="AK20767" s="22"/>
      <c r="AL20767" s="22"/>
      <c r="AM20767" s="22"/>
      <c r="AN20767" s="22"/>
    </row>
    <row r="20768" spans="37:40">
      <c r="AK20768" s="22"/>
      <c r="AL20768" s="22"/>
      <c r="AM20768" s="22"/>
      <c r="AN20768" s="22"/>
    </row>
    <row r="20769" spans="37:40">
      <c r="AK20769" s="22"/>
      <c r="AL20769" s="22"/>
      <c r="AM20769" s="22"/>
      <c r="AN20769" s="22"/>
    </row>
    <row r="20770" spans="37:40">
      <c r="AK20770" s="22"/>
      <c r="AL20770" s="22"/>
      <c r="AM20770" s="22"/>
      <c r="AN20770" s="22"/>
    </row>
    <row r="20771" spans="37:40">
      <c r="AK20771" s="22"/>
      <c r="AL20771" s="22"/>
      <c r="AM20771" s="22"/>
      <c r="AN20771" s="22"/>
    </row>
    <row r="20772" spans="37:40">
      <c r="AK20772" s="22"/>
      <c r="AL20772" s="22"/>
      <c r="AM20772" s="22"/>
      <c r="AN20772" s="22"/>
    </row>
    <row r="20773" spans="37:40">
      <c r="AK20773" s="22"/>
      <c r="AL20773" s="22"/>
      <c r="AM20773" s="22"/>
      <c r="AN20773" s="22"/>
    </row>
    <row r="20774" spans="37:40">
      <c r="AK20774" s="22"/>
      <c r="AL20774" s="22"/>
      <c r="AM20774" s="22"/>
      <c r="AN20774" s="22"/>
    </row>
    <row r="20775" spans="37:40">
      <c r="AK20775" s="22"/>
      <c r="AL20775" s="22"/>
      <c r="AM20775" s="22"/>
      <c r="AN20775" s="22"/>
    </row>
    <row r="20776" spans="37:40">
      <c r="AK20776" s="22"/>
      <c r="AL20776" s="22"/>
      <c r="AM20776" s="22"/>
      <c r="AN20776" s="22"/>
    </row>
    <row r="20777" spans="37:40">
      <c r="AK20777" s="22"/>
      <c r="AL20777" s="22"/>
      <c r="AM20777" s="22"/>
      <c r="AN20777" s="22"/>
    </row>
    <row r="20778" spans="37:40">
      <c r="AK20778" s="22"/>
      <c r="AL20778" s="22"/>
      <c r="AM20778" s="22"/>
      <c r="AN20778" s="22"/>
    </row>
    <row r="20779" spans="37:40">
      <c r="AK20779" s="22"/>
      <c r="AL20779" s="22"/>
      <c r="AM20779" s="22"/>
      <c r="AN20779" s="22"/>
    </row>
    <row r="20780" spans="37:40">
      <c r="AK20780" s="22"/>
      <c r="AL20780" s="22"/>
      <c r="AM20780" s="22"/>
      <c r="AN20780" s="22"/>
    </row>
    <row r="20781" spans="37:40">
      <c r="AK20781" s="22"/>
      <c r="AL20781" s="22"/>
      <c r="AM20781" s="22"/>
      <c r="AN20781" s="22"/>
    </row>
    <row r="20782" spans="37:40">
      <c r="AK20782" s="22"/>
      <c r="AL20782" s="22"/>
      <c r="AM20782" s="22"/>
      <c r="AN20782" s="22"/>
    </row>
    <row r="20783" spans="37:40">
      <c r="AK20783" s="22"/>
      <c r="AL20783" s="22"/>
      <c r="AM20783" s="22"/>
      <c r="AN20783" s="22"/>
    </row>
    <row r="20784" spans="37:40">
      <c r="AK20784" s="22"/>
      <c r="AL20784" s="22"/>
      <c r="AM20784" s="22"/>
      <c r="AN20784" s="22"/>
    </row>
    <row r="20785" spans="37:40">
      <c r="AK20785" s="22"/>
      <c r="AL20785" s="22"/>
      <c r="AM20785" s="22"/>
      <c r="AN20785" s="22"/>
    </row>
    <row r="20786" spans="37:40">
      <c r="AK20786" s="22"/>
      <c r="AL20786" s="22"/>
      <c r="AM20786" s="22"/>
      <c r="AN20786" s="22"/>
    </row>
    <row r="20787" spans="37:40">
      <c r="AK20787" s="22"/>
      <c r="AL20787" s="22"/>
      <c r="AM20787" s="22"/>
      <c r="AN20787" s="22"/>
    </row>
    <row r="20788" spans="37:40">
      <c r="AK20788" s="22"/>
      <c r="AL20788" s="22"/>
      <c r="AM20788" s="22"/>
      <c r="AN20788" s="22"/>
    </row>
    <row r="20789" spans="37:40">
      <c r="AK20789" s="22"/>
      <c r="AL20789" s="22"/>
      <c r="AM20789" s="22"/>
      <c r="AN20789" s="22"/>
    </row>
    <row r="20790" spans="37:40">
      <c r="AK20790" s="22"/>
      <c r="AL20790" s="22"/>
      <c r="AM20790" s="22"/>
      <c r="AN20790" s="22"/>
    </row>
    <row r="20791" spans="37:40">
      <c r="AK20791" s="22"/>
      <c r="AL20791" s="22"/>
      <c r="AM20791" s="22"/>
      <c r="AN20791" s="22"/>
    </row>
    <row r="20792" spans="37:40">
      <c r="AK20792" s="22"/>
      <c r="AL20792" s="22"/>
      <c r="AM20792" s="22"/>
      <c r="AN20792" s="22"/>
    </row>
    <row r="20793" spans="37:40">
      <c r="AK20793" s="22"/>
      <c r="AL20793" s="22"/>
      <c r="AM20793" s="22"/>
      <c r="AN20793" s="22"/>
    </row>
    <row r="20794" spans="37:40">
      <c r="AK20794" s="22"/>
      <c r="AL20794" s="22"/>
      <c r="AM20794" s="22"/>
      <c r="AN20794" s="22"/>
    </row>
    <row r="20795" spans="37:40">
      <c r="AK20795" s="22"/>
      <c r="AL20795" s="22"/>
      <c r="AM20795" s="22"/>
      <c r="AN20795" s="22"/>
    </row>
    <row r="20796" spans="37:40">
      <c r="AK20796" s="22"/>
      <c r="AL20796" s="22"/>
      <c r="AM20796" s="22"/>
      <c r="AN20796" s="22"/>
    </row>
    <row r="20797" spans="37:40">
      <c r="AK20797" s="22"/>
      <c r="AL20797" s="22"/>
      <c r="AM20797" s="22"/>
      <c r="AN20797" s="22"/>
    </row>
    <row r="20798" spans="37:40">
      <c r="AK20798" s="22"/>
      <c r="AL20798" s="22"/>
      <c r="AM20798" s="22"/>
      <c r="AN20798" s="22"/>
    </row>
    <row r="20799" spans="37:40">
      <c r="AK20799" s="22"/>
      <c r="AL20799" s="22"/>
      <c r="AM20799" s="22"/>
      <c r="AN20799" s="22"/>
    </row>
    <row r="20800" spans="37:40">
      <c r="AK20800" s="22"/>
      <c r="AL20800" s="22"/>
      <c r="AM20800" s="22"/>
      <c r="AN20800" s="22"/>
    </row>
    <row r="20801" spans="37:40">
      <c r="AK20801" s="22"/>
      <c r="AL20801" s="22"/>
      <c r="AM20801" s="22"/>
      <c r="AN20801" s="22"/>
    </row>
    <row r="20802" spans="37:40">
      <c r="AK20802" s="22"/>
      <c r="AL20802" s="22"/>
      <c r="AM20802" s="22"/>
      <c r="AN20802" s="22"/>
    </row>
    <row r="20803" spans="37:40">
      <c r="AK20803" s="22"/>
      <c r="AL20803" s="22"/>
      <c r="AM20803" s="22"/>
      <c r="AN20803" s="22"/>
    </row>
    <row r="20804" spans="37:40">
      <c r="AK20804" s="22"/>
      <c r="AL20804" s="22"/>
      <c r="AM20804" s="22"/>
      <c r="AN20804" s="22"/>
    </row>
    <row r="20805" spans="37:40">
      <c r="AK20805" s="22"/>
      <c r="AL20805" s="22"/>
      <c r="AM20805" s="22"/>
      <c r="AN20805" s="22"/>
    </row>
    <row r="20806" spans="37:40">
      <c r="AK20806" s="22"/>
      <c r="AL20806" s="22"/>
      <c r="AM20806" s="22"/>
      <c r="AN20806" s="22"/>
    </row>
    <row r="20807" spans="37:40">
      <c r="AK20807" s="22"/>
      <c r="AL20807" s="22"/>
      <c r="AM20807" s="22"/>
      <c r="AN20807" s="22"/>
    </row>
    <row r="20808" spans="37:40">
      <c r="AK20808" s="22"/>
      <c r="AL20808" s="22"/>
      <c r="AM20808" s="22"/>
      <c r="AN20808" s="22"/>
    </row>
    <row r="20809" spans="37:40">
      <c r="AK20809" s="22"/>
      <c r="AL20809" s="22"/>
      <c r="AM20809" s="22"/>
      <c r="AN20809" s="22"/>
    </row>
    <row r="20810" spans="37:40">
      <c r="AK20810" s="22"/>
      <c r="AL20810" s="22"/>
      <c r="AM20810" s="22"/>
      <c r="AN20810" s="22"/>
    </row>
    <row r="20811" spans="37:40">
      <c r="AK20811" s="22"/>
      <c r="AL20811" s="22"/>
      <c r="AM20811" s="22"/>
      <c r="AN20811" s="22"/>
    </row>
    <row r="20812" spans="37:40">
      <c r="AK20812" s="22"/>
      <c r="AL20812" s="22"/>
      <c r="AM20812" s="22"/>
      <c r="AN20812" s="22"/>
    </row>
    <row r="20813" spans="37:40">
      <c r="AK20813" s="22"/>
      <c r="AL20813" s="22"/>
      <c r="AM20813" s="22"/>
      <c r="AN20813" s="22"/>
    </row>
    <row r="20814" spans="37:40">
      <c r="AK20814" s="22"/>
      <c r="AL20814" s="22"/>
      <c r="AM20814" s="22"/>
      <c r="AN20814" s="22"/>
    </row>
    <row r="20815" spans="37:40">
      <c r="AK20815" s="22"/>
      <c r="AL20815" s="22"/>
      <c r="AM20815" s="22"/>
      <c r="AN20815" s="22"/>
    </row>
    <row r="20816" spans="37:40">
      <c r="AK20816" s="22"/>
      <c r="AL20816" s="22"/>
      <c r="AM20816" s="22"/>
      <c r="AN20816" s="22"/>
    </row>
    <row r="20817" spans="37:40">
      <c r="AK20817" s="22"/>
      <c r="AL20817" s="22"/>
      <c r="AM20817" s="22"/>
      <c r="AN20817" s="22"/>
    </row>
    <row r="20818" spans="37:40">
      <c r="AK20818" s="22"/>
      <c r="AL20818" s="22"/>
      <c r="AM20818" s="22"/>
      <c r="AN20818" s="22"/>
    </row>
    <row r="20819" spans="37:40">
      <c r="AK20819" s="22"/>
      <c r="AL20819" s="22"/>
      <c r="AM20819" s="22"/>
      <c r="AN20819" s="22"/>
    </row>
    <row r="20820" spans="37:40">
      <c r="AK20820" s="22"/>
      <c r="AL20820" s="22"/>
      <c r="AM20820" s="22"/>
      <c r="AN20820" s="22"/>
    </row>
    <row r="20821" spans="37:40">
      <c r="AK20821" s="22"/>
      <c r="AL20821" s="22"/>
      <c r="AM20821" s="22"/>
      <c r="AN20821" s="22"/>
    </row>
    <row r="20822" spans="37:40">
      <c r="AK20822" s="22"/>
      <c r="AL20822" s="22"/>
      <c r="AM20822" s="22"/>
      <c r="AN20822" s="22"/>
    </row>
    <row r="20823" spans="37:40">
      <c r="AK20823" s="22"/>
      <c r="AL20823" s="22"/>
      <c r="AM20823" s="22"/>
      <c r="AN20823" s="22"/>
    </row>
    <row r="20824" spans="37:40">
      <c r="AK20824" s="22"/>
      <c r="AL20824" s="22"/>
      <c r="AM20824" s="22"/>
      <c r="AN20824" s="22"/>
    </row>
    <row r="20825" spans="37:40">
      <c r="AK20825" s="22"/>
      <c r="AL20825" s="22"/>
      <c r="AM20825" s="22"/>
      <c r="AN20825" s="22"/>
    </row>
    <row r="20826" spans="37:40">
      <c r="AK20826" s="22"/>
      <c r="AL20826" s="22"/>
      <c r="AM20826" s="22"/>
      <c r="AN20826" s="22"/>
    </row>
    <row r="20827" spans="37:40">
      <c r="AK20827" s="22"/>
      <c r="AL20827" s="22"/>
      <c r="AM20827" s="22"/>
      <c r="AN20827" s="22"/>
    </row>
    <row r="20828" spans="37:40">
      <c r="AK20828" s="22"/>
      <c r="AL20828" s="22"/>
      <c r="AM20828" s="22"/>
      <c r="AN20828" s="22"/>
    </row>
    <row r="20829" spans="37:40">
      <c r="AK20829" s="22"/>
      <c r="AL20829" s="22"/>
      <c r="AM20829" s="22"/>
      <c r="AN20829" s="22"/>
    </row>
    <row r="20830" spans="37:40">
      <c r="AK20830" s="22"/>
      <c r="AL20830" s="22"/>
      <c r="AM20830" s="22"/>
      <c r="AN20830" s="22"/>
    </row>
    <row r="20831" spans="37:40">
      <c r="AK20831" s="22"/>
      <c r="AL20831" s="22"/>
      <c r="AM20831" s="22"/>
      <c r="AN20831" s="22"/>
    </row>
    <row r="20832" spans="37:40">
      <c r="AK20832" s="22"/>
      <c r="AL20832" s="22"/>
      <c r="AM20832" s="22"/>
      <c r="AN20832" s="22"/>
    </row>
    <row r="20833" spans="37:40">
      <c r="AK20833" s="22"/>
      <c r="AL20833" s="22"/>
      <c r="AM20833" s="22"/>
      <c r="AN20833" s="22"/>
    </row>
    <row r="20834" spans="37:40">
      <c r="AK20834" s="22"/>
      <c r="AL20834" s="22"/>
      <c r="AM20834" s="22"/>
      <c r="AN20834" s="22"/>
    </row>
    <row r="20835" spans="37:40">
      <c r="AK20835" s="22"/>
      <c r="AL20835" s="22"/>
      <c r="AM20835" s="22"/>
      <c r="AN20835" s="22"/>
    </row>
    <row r="20836" spans="37:40">
      <c r="AK20836" s="22"/>
      <c r="AL20836" s="22"/>
      <c r="AM20836" s="22"/>
      <c r="AN20836" s="22"/>
    </row>
    <row r="20837" spans="37:40">
      <c r="AK20837" s="22"/>
      <c r="AL20837" s="22"/>
      <c r="AM20837" s="22"/>
      <c r="AN20837" s="22"/>
    </row>
    <row r="20838" spans="37:40">
      <c r="AK20838" s="22"/>
      <c r="AL20838" s="22"/>
      <c r="AM20838" s="22"/>
      <c r="AN20838" s="22"/>
    </row>
    <row r="20839" spans="37:40">
      <c r="AK20839" s="22"/>
      <c r="AL20839" s="22"/>
      <c r="AM20839" s="22"/>
      <c r="AN20839" s="22"/>
    </row>
    <row r="20840" spans="37:40">
      <c r="AK20840" s="22"/>
      <c r="AL20840" s="22"/>
      <c r="AM20840" s="22"/>
      <c r="AN20840" s="22"/>
    </row>
    <row r="20841" spans="37:40">
      <c r="AK20841" s="22"/>
      <c r="AL20841" s="22"/>
      <c r="AM20841" s="22"/>
      <c r="AN20841" s="22"/>
    </row>
    <row r="20842" spans="37:40">
      <c r="AK20842" s="22"/>
      <c r="AL20842" s="22"/>
      <c r="AM20842" s="22"/>
      <c r="AN20842" s="22"/>
    </row>
    <row r="20843" spans="37:40">
      <c r="AK20843" s="22"/>
      <c r="AL20843" s="22"/>
      <c r="AM20843" s="22"/>
      <c r="AN20843" s="22"/>
    </row>
    <row r="20844" spans="37:40">
      <c r="AK20844" s="22"/>
      <c r="AL20844" s="22"/>
      <c r="AM20844" s="22"/>
      <c r="AN20844" s="22"/>
    </row>
    <row r="20845" spans="37:40">
      <c r="AK20845" s="22"/>
      <c r="AL20845" s="22"/>
      <c r="AM20845" s="22"/>
      <c r="AN20845" s="22"/>
    </row>
    <row r="20846" spans="37:40">
      <c r="AK20846" s="22"/>
      <c r="AL20846" s="22"/>
      <c r="AM20846" s="22"/>
      <c r="AN20846" s="22"/>
    </row>
    <row r="20847" spans="37:40">
      <c r="AK20847" s="22"/>
      <c r="AL20847" s="22"/>
      <c r="AM20847" s="22"/>
      <c r="AN20847" s="22"/>
    </row>
    <row r="20848" spans="37:40">
      <c r="AK20848" s="22"/>
      <c r="AL20848" s="22"/>
      <c r="AM20848" s="22"/>
      <c r="AN20848" s="22"/>
    </row>
    <row r="20849" spans="37:40">
      <c r="AK20849" s="22"/>
      <c r="AL20849" s="22"/>
      <c r="AM20849" s="22"/>
      <c r="AN20849" s="22"/>
    </row>
    <row r="20850" spans="37:40">
      <c r="AK20850" s="22"/>
      <c r="AL20850" s="22"/>
      <c r="AM20850" s="22"/>
      <c r="AN20850" s="22"/>
    </row>
    <row r="20851" spans="37:40">
      <c r="AK20851" s="22"/>
      <c r="AL20851" s="22"/>
      <c r="AM20851" s="22"/>
      <c r="AN20851" s="22"/>
    </row>
    <row r="20852" spans="37:40">
      <c r="AK20852" s="22"/>
      <c r="AL20852" s="22"/>
      <c r="AM20852" s="22"/>
      <c r="AN20852" s="22"/>
    </row>
    <row r="20853" spans="37:40">
      <c r="AK20853" s="22"/>
      <c r="AL20853" s="22"/>
      <c r="AM20853" s="22"/>
      <c r="AN20853" s="22"/>
    </row>
    <row r="20854" spans="37:40">
      <c r="AK20854" s="22"/>
      <c r="AL20854" s="22"/>
      <c r="AM20854" s="22"/>
      <c r="AN20854" s="22"/>
    </row>
    <row r="20855" spans="37:40">
      <c r="AK20855" s="22"/>
      <c r="AL20855" s="22"/>
      <c r="AM20855" s="22"/>
      <c r="AN20855" s="22"/>
    </row>
    <row r="20856" spans="37:40">
      <c r="AK20856" s="22"/>
      <c r="AL20856" s="22"/>
      <c r="AM20856" s="22"/>
      <c r="AN20856" s="22"/>
    </row>
    <row r="20857" spans="37:40">
      <c r="AK20857" s="22"/>
      <c r="AL20857" s="22"/>
      <c r="AM20857" s="22"/>
      <c r="AN20857" s="22"/>
    </row>
    <row r="20858" spans="37:40">
      <c r="AK20858" s="22"/>
      <c r="AL20858" s="22"/>
      <c r="AM20858" s="22"/>
      <c r="AN20858" s="22"/>
    </row>
    <row r="20859" spans="37:40">
      <c r="AK20859" s="22"/>
      <c r="AL20859" s="22"/>
      <c r="AM20859" s="22"/>
      <c r="AN20859" s="22"/>
    </row>
    <row r="20860" spans="37:40">
      <c r="AK20860" s="22"/>
      <c r="AL20860" s="22"/>
      <c r="AM20860" s="22"/>
      <c r="AN20860" s="22"/>
    </row>
    <row r="20861" spans="37:40">
      <c r="AK20861" s="22"/>
      <c r="AL20861" s="22"/>
      <c r="AM20861" s="22"/>
      <c r="AN20861" s="22"/>
    </row>
    <row r="20862" spans="37:40">
      <c r="AK20862" s="22"/>
      <c r="AL20862" s="22"/>
      <c r="AM20862" s="22"/>
      <c r="AN20862" s="22"/>
    </row>
    <row r="20863" spans="37:40">
      <c r="AK20863" s="22"/>
      <c r="AL20863" s="22"/>
      <c r="AM20863" s="22"/>
      <c r="AN20863" s="22"/>
    </row>
    <row r="20864" spans="37:40">
      <c r="AK20864" s="22"/>
      <c r="AL20864" s="22"/>
      <c r="AM20864" s="22"/>
      <c r="AN20864" s="22"/>
    </row>
    <row r="20865" spans="37:40">
      <c r="AK20865" s="22"/>
      <c r="AL20865" s="22"/>
      <c r="AM20865" s="22"/>
      <c r="AN20865" s="22"/>
    </row>
    <row r="20866" spans="37:40">
      <c r="AK20866" s="22"/>
      <c r="AL20866" s="22"/>
      <c r="AM20866" s="22"/>
      <c r="AN20866" s="22"/>
    </row>
    <row r="20867" spans="37:40">
      <c r="AK20867" s="22"/>
      <c r="AL20867" s="22"/>
      <c r="AM20867" s="22"/>
      <c r="AN20867" s="22"/>
    </row>
    <row r="20868" spans="37:40">
      <c r="AK20868" s="22"/>
      <c r="AL20868" s="22"/>
      <c r="AM20868" s="22"/>
      <c r="AN20868" s="22"/>
    </row>
    <row r="20869" spans="37:40">
      <c r="AK20869" s="22"/>
      <c r="AL20869" s="22"/>
      <c r="AM20869" s="22"/>
      <c r="AN20869" s="22"/>
    </row>
    <row r="20870" spans="37:40">
      <c r="AK20870" s="22"/>
      <c r="AL20870" s="22"/>
      <c r="AM20870" s="22"/>
      <c r="AN20870" s="22"/>
    </row>
    <row r="20871" spans="37:40">
      <c r="AK20871" s="22"/>
      <c r="AL20871" s="22"/>
      <c r="AM20871" s="22"/>
      <c r="AN20871" s="22"/>
    </row>
    <row r="20872" spans="37:40">
      <c r="AK20872" s="22"/>
      <c r="AL20872" s="22"/>
      <c r="AM20872" s="22"/>
      <c r="AN20872" s="22"/>
    </row>
    <row r="20873" spans="37:40">
      <c r="AK20873" s="22"/>
      <c r="AL20873" s="22"/>
      <c r="AM20873" s="22"/>
      <c r="AN20873" s="22"/>
    </row>
    <row r="20874" spans="37:40">
      <c r="AK20874" s="22"/>
      <c r="AL20874" s="22"/>
      <c r="AM20874" s="22"/>
      <c r="AN20874" s="22"/>
    </row>
    <row r="20875" spans="37:40">
      <c r="AK20875" s="22"/>
      <c r="AL20875" s="22"/>
      <c r="AM20875" s="22"/>
      <c r="AN20875" s="22"/>
    </row>
    <row r="20876" spans="37:40">
      <c r="AK20876" s="22"/>
      <c r="AL20876" s="22"/>
      <c r="AM20876" s="22"/>
      <c r="AN20876" s="22"/>
    </row>
    <row r="20877" spans="37:40">
      <c r="AK20877" s="22"/>
      <c r="AL20877" s="22"/>
      <c r="AM20877" s="22"/>
      <c r="AN20877" s="22"/>
    </row>
    <row r="20878" spans="37:40">
      <c r="AK20878" s="22"/>
      <c r="AL20878" s="22"/>
      <c r="AM20878" s="22"/>
      <c r="AN20878" s="22"/>
    </row>
    <row r="20879" spans="37:40">
      <c r="AK20879" s="22"/>
      <c r="AL20879" s="22"/>
      <c r="AM20879" s="22"/>
      <c r="AN20879" s="22"/>
    </row>
    <row r="20880" spans="37:40">
      <c r="AK20880" s="22"/>
      <c r="AL20880" s="22"/>
      <c r="AM20880" s="22"/>
      <c r="AN20880" s="22"/>
    </row>
    <row r="20881" spans="37:40">
      <c r="AK20881" s="22"/>
      <c r="AL20881" s="22"/>
      <c r="AM20881" s="22"/>
      <c r="AN20881" s="22"/>
    </row>
    <row r="20882" spans="37:40">
      <c r="AK20882" s="22"/>
      <c r="AL20882" s="22"/>
      <c r="AM20882" s="22"/>
      <c r="AN20882" s="22"/>
    </row>
    <row r="20883" spans="37:40">
      <c r="AK20883" s="22"/>
      <c r="AL20883" s="22"/>
      <c r="AM20883" s="22"/>
      <c r="AN20883" s="22"/>
    </row>
    <row r="20884" spans="37:40">
      <c r="AK20884" s="22"/>
      <c r="AL20884" s="22"/>
      <c r="AM20884" s="22"/>
      <c r="AN20884" s="22"/>
    </row>
    <row r="20885" spans="37:40">
      <c r="AK20885" s="22"/>
      <c r="AL20885" s="22"/>
      <c r="AM20885" s="22"/>
      <c r="AN20885" s="22"/>
    </row>
    <row r="20886" spans="37:40">
      <c r="AK20886" s="22"/>
      <c r="AL20886" s="22"/>
      <c r="AM20886" s="22"/>
      <c r="AN20886" s="22"/>
    </row>
    <row r="20887" spans="37:40">
      <c r="AK20887" s="22"/>
      <c r="AL20887" s="22"/>
      <c r="AM20887" s="22"/>
      <c r="AN20887" s="22"/>
    </row>
    <row r="20888" spans="37:40">
      <c r="AK20888" s="22"/>
      <c r="AL20888" s="22"/>
      <c r="AM20888" s="22"/>
      <c r="AN20888" s="22"/>
    </row>
    <row r="20889" spans="37:40">
      <c r="AK20889" s="22"/>
      <c r="AL20889" s="22"/>
      <c r="AM20889" s="22"/>
      <c r="AN20889" s="22"/>
    </row>
    <row r="20890" spans="37:40">
      <c r="AK20890" s="22"/>
      <c r="AL20890" s="22"/>
      <c r="AM20890" s="22"/>
      <c r="AN20890" s="22"/>
    </row>
    <row r="20891" spans="37:40">
      <c r="AK20891" s="22"/>
      <c r="AL20891" s="22"/>
      <c r="AM20891" s="22"/>
      <c r="AN20891" s="22"/>
    </row>
    <row r="20892" spans="37:40">
      <c r="AK20892" s="22"/>
      <c r="AL20892" s="22"/>
      <c r="AM20892" s="22"/>
      <c r="AN20892" s="22"/>
    </row>
    <row r="20893" spans="37:40">
      <c r="AK20893" s="22"/>
      <c r="AL20893" s="22"/>
      <c r="AM20893" s="22"/>
      <c r="AN20893" s="22"/>
    </row>
    <row r="20894" spans="37:40">
      <c r="AK20894" s="22"/>
      <c r="AL20894" s="22"/>
      <c r="AM20894" s="22"/>
      <c r="AN20894" s="22"/>
    </row>
    <row r="20895" spans="37:40">
      <c r="AK20895" s="22"/>
      <c r="AL20895" s="22"/>
      <c r="AM20895" s="22"/>
      <c r="AN20895" s="22"/>
    </row>
    <row r="20896" spans="37:40">
      <c r="AK20896" s="22"/>
      <c r="AL20896" s="22"/>
      <c r="AM20896" s="22"/>
      <c r="AN20896" s="22"/>
    </row>
    <row r="20897" spans="37:40">
      <c r="AK20897" s="22"/>
      <c r="AL20897" s="22"/>
      <c r="AM20897" s="22"/>
      <c r="AN20897" s="22"/>
    </row>
    <row r="20898" spans="37:40">
      <c r="AK20898" s="22"/>
      <c r="AL20898" s="22"/>
      <c r="AM20898" s="22"/>
      <c r="AN20898" s="22"/>
    </row>
    <row r="20899" spans="37:40">
      <c r="AK20899" s="22"/>
      <c r="AL20899" s="22"/>
      <c r="AM20899" s="22"/>
      <c r="AN20899" s="22"/>
    </row>
    <row r="20900" spans="37:40">
      <c r="AK20900" s="22"/>
      <c r="AL20900" s="22"/>
      <c r="AM20900" s="22"/>
      <c r="AN20900" s="22"/>
    </row>
    <row r="20901" spans="37:40">
      <c r="AK20901" s="22"/>
      <c r="AL20901" s="22"/>
      <c r="AM20901" s="22"/>
      <c r="AN20901" s="22"/>
    </row>
    <row r="20902" spans="37:40">
      <c r="AK20902" s="22"/>
      <c r="AL20902" s="22"/>
      <c r="AM20902" s="22"/>
      <c r="AN20902" s="22"/>
    </row>
    <row r="20903" spans="37:40">
      <c r="AK20903" s="22"/>
      <c r="AL20903" s="22"/>
      <c r="AM20903" s="22"/>
      <c r="AN20903" s="22"/>
    </row>
    <row r="20904" spans="37:40">
      <c r="AK20904" s="22"/>
      <c r="AL20904" s="22"/>
      <c r="AM20904" s="22"/>
      <c r="AN20904" s="22"/>
    </row>
    <row r="20905" spans="37:40">
      <c r="AK20905" s="22"/>
      <c r="AL20905" s="22"/>
      <c r="AM20905" s="22"/>
      <c r="AN20905" s="22"/>
    </row>
    <row r="20906" spans="37:40">
      <c r="AK20906" s="22"/>
      <c r="AL20906" s="22"/>
      <c r="AM20906" s="22"/>
      <c r="AN20906" s="22"/>
    </row>
    <row r="20907" spans="37:40">
      <c r="AK20907" s="22"/>
      <c r="AL20907" s="22"/>
      <c r="AM20907" s="22"/>
      <c r="AN20907" s="22"/>
    </row>
    <row r="20908" spans="37:40">
      <c r="AK20908" s="22"/>
      <c r="AL20908" s="22"/>
      <c r="AM20908" s="22"/>
      <c r="AN20908" s="22"/>
    </row>
    <row r="20909" spans="37:40">
      <c r="AK20909" s="22"/>
      <c r="AL20909" s="22"/>
      <c r="AM20909" s="22"/>
      <c r="AN20909" s="22"/>
    </row>
    <row r="20910" spans="37:40">
      <c r="AK20910" s="22"/>
      <c r="AL20910" s="22"/>
      <c r="AM20910" s="22"/>
      <c r="AN20910" s="22"/>
    </row>
    <row r="20911" spans="37:40">
      <c r="AK20911" s="22"/>
      <c r="AL20911" s="22"/>
      <c r="AM20911" s="22"/>
      <c r="AN20911" s="22"/>
    </row>
    <row r="20912" spans="37:40">
      <c r="AK20912" s="22"/>
      <c r="AL20912" s="22"/>
      <c r="AM20912" s="22"/>
      <c r="AN20912" s="22"/>
    </row>
    <row r="20913" spans="37:40">
      <c r="AK20913" s="22"/>
      <c r="AL20913" s="22"/>
      <c r="AM20913" s="22"/>
      <c r="AN20913" s="22"/>
    </row>
    <row r="20914" spans="37:40">
      <c r="AK20914" s="22"/>
      <c r="AL20914" s="22"/>
      <c r="AM20914" s="22"/>
      <c r="AN20914" s="22"/>
    </row>
    <row r="20915" spans="37:40">
      <c r="AK20915" s="22"/>
      <c r="AL20915" s="22"/>
      <c r="AM20915" s="22"/>
      <c r="AN20915" s="22"/>
    </row>
    <row r="20916" spans="37:40">
      <c r="AK20916" s="22"/>
      <c r="AL20916" s="22"/>
      <c r="AM20916" s="22"/>
      <c r="AN20916" s="22"/>
    </row>
    <row r="20917" spans="37:40">
      <c r="AK20917" s="22"/>
      <c r="AL20917" s="22"/>
      <c r="AM20917" s="22"/>
      <c r="AN20917" s="22"/>
    </row>
    <row r="20918" spans="37:40">
      <c r="AK20918" s="22"/>
      <c r="AL20918" s="22"/>
      <c r="AM20918" s="22"/>
      <c r="AN20918" s="22"/>
    </row>
    <row r="20919" spans="37:40">
      <c r="AK20919" s="22"/>
      <c r="AL20919" s="22"/>
      <c r="AM20919" s="22"/>
      <c r="AN20919" s="22"/>
    </row>
    <row r="20920" spans="37:40">
      <c r="AK20920" s="22"/>
      <c r="AL20920" s="22"/>
      <c r="AM20920" s="22"/>
      <c r="AN20920" s="22"/>
    </row>
    <row r="20921" spans="37:40">
      <c r="AK20921" s="22"/>
      <c r="AL20921" s="22"/>
      <c r="AM20921" s="22"/>
      <c r="AN20921" s="22"/>
    </row>
    <row r="20922" spans="37:40">
      <c r="AK20922" s="22"/>
      <c r="AL20922" s="22"/>
      <c r="AM20922" s="22"/>
      <c r="AN20922" s="22"/>
    </row>
    <row r="20923" spans="37:40">
      <c r="AK20923" s="22"/>
      <c r="AL20923" s="22"/>
      <c r="AM20923" s="22"/>
      <c r="AN20923" s="22"/>
    </row>
    <row r="20924" spans="37:40">
      <c r="AK20924" s="22"/>
      <c r="AL20924" s="22"/>
      <c r="AM20924" s="22"/>
      <c r="AN20924" s="22"/>
    </row>
    <row r="20925" spans="37:40">
      <c r="AK20925" s="22"/>
      <c r="AL20925" s="22"/>
      <c r="AM20925" s="22"/>
      <c r="AN20925" s="22"/>
    </row>
    <row r="20926" spans="37:40">
      <c r="AK20926" s="22"/>
      <c r="AL20926" s="22"/>
      <c r="AM20926" s="22"/>
      <c r="AN20926" s="22"/>
    </row>
    <row r="20927" spans="37:40">
      <c r="AK20927" s="22"/>
      <c r="AL20927" s="22"/>
      <c r="AM20927" s="22"/>
      <c r="AN20927" s="22"/>
    </row>
    <row r="20928" spans="37:40">
      <c r="AK20928" s="22"/>
      <c r="AL20928" s="22"/>
      <c r="AM20928" s="22"/>
      <c r="AN20928" s="22"/>
    </row>
    <row r="20929" spans="37:40">
      <c r="AK20929" s="22"/>
      <c r="AL20929" s="22"/>
      <c r="AM20929" s="22"/>
      <c r="AN20929" s="22"/>
    </row>
    <row r="20930" spans="37:40">
      <c r="AK20930" s="22"/>
      <c r="AL20930" s="22"/>
      <c r="AM20930" s="22"/>
      <c r="AN20930" s="22"/>
    </row>
    <row r="20931" spans="37:40">
      <c r="AK20931" s="22"/>
      <c r="AL20931" s="22"/>
      <c r="AM20931" s="22"/>
      <c r="AN20931" s="22"/>
    </row>
    <row r="20932" spans="37:40">
      <c r="AK20932" s="22"/>
      <c r="AL20932" s="22"/>
      <c r="AM20932" s="22"/>
      <c r="AN20932" s="22"/>
    </row>
    <row r="20933" spans="37:40">
      <c r="AK20933" s="22"/>
      <c r="AL20933" s="22"/>
      <c r="AM20933" s="22"/>
      <c r="AN20933" s="22"/>
    </row>
    <row r="20934" spans="37:40">
      <c r="AK20934" s="22"/>
      <c r="AL20934" s="22"/>
      <c r="AM20934" s="22"/>
      <c r="AN20934" s="22"/>
    </row>
    <row r="20935" spans="37:40">
      <c r="AK20935" s="22"/>
      <c r="AL20935" s="22"/>
      <c r="AM20935" s="22"/>
      <c r="AN20935" s="22"/>
    </row>
    <row r="20936" spans="37:40">
      <c r="AK20936" s="22"/>
      <c r="AL20936" s="22"/>
      <c r="AM20936" s="22"/>
      <c r="AN20936" s="22"/>
    </row>
    <row r="20937" spans="37:40">
      <c r="AK20937" s="22"/>
      <c r="AL20937" s="22"/>
      <c r="AM20937" s="22"/>
      <c r="AN20937" s="22"/>
    </row>
    <row r="20938" spans="37:40">
      <c r="AK20938" s="22"/>
      <c r="AL20938" s="22"/>
      <c r="AM20938" s="22"/>
      <c r="AN20938" s="22"/>
    </row>
    <row r="20939" spans="37:40">
      <c r="AK20939" s="22"/>
      <c r="AL20939" s="22"/>
      <c r="AM20939" s="22"/>
      <c r="AN20939" s="22"/>
    </row>
    <row r="20940" spans="37:40">
      <c r="AK20940" s="22"/>
      <c r="AL20940" s="22"/>
      <c r="AM20940" s="22"/>
      <c r="AN20940" s="22"/>
    </row>
    <row r="20941" spans="37:40">
      <c r="AK20941" s="22"/>
      <c r="AL20941" s="22"/>
      <c r="AM20941" s="22"/>
      <c r="AN20941" s="22"/>
    </row>
    <row r="20942" spans="37:40">
      <c r="AK20942" s="22"/>
      <c r="AL20942" s="22"/>
      <c r="AM20942" s="22"/>
      <c r="AN20942" s="22"/>
    </row>
    <row r="20943" spans="37:40">
      <c r="AK20943" s="22"/>
      <c r="AL20943" s="22"/>
      <c r="AM20943" s="22"/>
      <c r="AN20943" s="22"/>
    </row>
    <row r="20944" spans="37:40">
      <c r="AK20944" s="22"/>
      <c r="AL20944" s="22"/>
      <c r="AM20944" s="22"/>
      <c r="AN20944" s="22"/>
    </row>
    <row r="20945" spans="37:40">
      <c r="AK20945" s="22"/>
      <c r="AL20945" s="22"/>
      <c r="AM20945" s="22"/>
      <c r="AN20945" s="22"/>
    </row>
    <row r="20946" spans="37:40">
      <c r="AK20946" s="22"/>
      <c r="AL20946" s="22"/>
      <c r="AM20946" s="22"/>
      <c r="AN20946" s="22"/>
    </row>
    <row r="20947" spans="37:40">
      <c r="AK20947" s="22"/>
      <c r="AL20947" s="22"/>
      <c r="AM20947" s="22"/>
      <c r="AN20947" s="22"/>
    </row>
    <row r="20948" spans="37:40">
      <c r="AK20948" s="22"/>
      <c r="AL20948" s="22"/>
      <c r="AM20948" s="22"/>
      <c r="AN20948" s="22"/>
    </row>
    <row r="20949" spans="37:40">
      <c r="AK20949" s="22"/>
      <c r="AL20949" s="22"/>
      <c r="AM20949" s="22"/>
      <c r="AN20949" s="22"/>
    </row>
    <row r="20950" spans="37:40">
      <c r="AK20950" s="22"/>
      <c r="AL20950" s="22"/>
      <c r="AM20950" s="22"/>
      <c r="AN20950" s="22"/>
    </row>
    <row r="20951" spans="37:40">
      <c r="AK20951" s="22"/>
      <c r="AL20951" s="22"/>
      <c r="AM20951" s="22"/>
      <c r="AN20951" s="22"/>
    </row>
    <row r="20952" spans="37:40">
      <c r="AK20952" s="22"/>
      <c r="AL20952" s="22"/>
      <c r="AM20952" s="22"/>
      <c r="AN20952" s="22"/>
    </row>
    <row r="20953" spans="37:40">
      <c r="AK20953" s="22"/>
      <c r="AL20953" s="22"/>
      <c r="AM20953" s="22"/>
      <c r="AN20953" s="22"/>
    </row>
    <row r="20954" spans="37:40">
      <c r="AK20954" s="22"/>
      <c r="AL20954" s="22"/>
      <c r="AM20954" s="22"/>
      <c r="AN20954" s="22"/>
    </row>
    <row r="20955" spans="37:40">
      <c r="AK20955" s="22"/>
      <c r="AL20955" s="22"/>
      <c r="AM20955" s="22"/>
      <c r="AN20955" s="22"/>
    </row>
    <row r="20956" spans="37:40">
      <c r="AK20956" s="22"/>
      <c r="AL20956" s="22"/>
      <c r="AM20956" s="22"/>
      <c r="AN20956" s="22"/>
    </row>
    <row r="20957" spans="37:40">
      <c r="AK20957" s="22"/>
      <c r="AL20957" s="22"/>
      <c r="AM20957" s="22"/>
      <c r="AN20957" s="22"/>
    </row>
    <row r="20958" spans="37:40">
      <c r="AK20958" s="22"/>
      <c r="AL20958" s="22"/>
      <c r="AM20958" s="22"/>
      <c r="AN20958" s="22"/>
    </row>
    <row r="20959" spans="37:40">
      <c r="AK20959" s="22"/>
      <c r="AL20959" s="22"/>
      <c r="AM20959" s="22"/>
      <c r="AN20959" s="22"/>
    </row>
    <row r="20960" spans="37:40">
      <c r="AK20960" s="22"/>
      <c r="AL20960" s="22"/>
      <c r="AM20960" s="22"/>
      <c r="AN20960" s="22"/>
    </row>
    <row r="20961" spans="37:40">
      <c r="AK20961" s="22"/>
      <c r="AL20961" s="22"/>
      <c r="AM20961" s="22"/>
      <c r="AN20961" s="22"/>
    </row>
    <row r="20962" spans="37:40">
      <c r="AK20962" s="22"/>
      <c r="AL20962" s="22"/>
      <c r="AM20962" s="22"/>
      <c r="AN20962" s="22"/>
    </row>
    <row r="20963" spans="37:40">
      <c r="AK20963" s="22"/>
      <c r="AL20963" s="22"/>
      <c r="AM20963" s="22"/>
      <c r="AN20963" s="22"/>
    </row>
    <row r="20964" spans="37:40">
      <c r="AK20964" s="22"/>
      <c r="AL20964" s="22"/>
      <c r="AM20964" s="22"/>
      <c r="AN20964" s="22"/>
    </row>
    <row r="20965" spans="37:40">
      <c r="AK20965" s="22"/>
      <c r="AL20965" s="22"/>
      <c r="AM20965" s="22"/>
      <c r="AN20965" s="22"/>
    </row>
    <row r="20966" spans="37:40">
      <c r="AK20966" s="22"/>
      <c r="AL20966" s="22"/>
      <c r="AM20966" s="22"/>
      <c r="AN20966" s="22"/>
    </row>
    <row r="20967" spans="37:40">
      <c r="AK20967" s="22"/>
      <c r="AL20967" s="22"/>
      <c r="AM20967" s="22"/>
      <c r="AN20967" s="22"/>
    </row>
    <row r="20968" spans="37:40">
      <c r="AK20968" s="22"/>
      <c r="AL20968" s="22"/>
      <c r="AM20968" s="22"/>
      <c r="AN20968" s="22"/>
    </row>
    <row r="20969" spans="37:40">
      <c r="AK20969" s="22"/>
      <c r="AL20969" s="22"/>
      <c r="AM20969" s="22"/>
      <c r="AN20969" s="22"/>
    </row>
    <row r="20970" spans="37:40">
      <c r="AK20970" s="22"/>
      <c r="AL20970" s="22"/>
      <c r="AM20970" s="22"/>
      <c r="AN20970" s="22"/>
    </row>
    <row r="20971" spans="37:40">
      <c r="AK20971" s="22"/>
      <c r="AL20971" s="22"/>
      <c r="AM20971" s="22"/>
      <c r="AN20971" s="22"/>
    </row>
    <row r="20972" spans="37:40">
      <c r="AK20972" s="22"/>
      <c r="AL20972" s="22"/>
      <c r="AM20972" s="22"/>
      <c r="AN20972" s="22"/>
    </row>
    <row r="20973" spans="37:40">
      <c r="AK20973" s="22"/>
      <c r="AL20973" s="22"/>
      <c r="AM20973" s="22"/>
      <c r="AN20973" s="22"/>
    </row>
    <row r="20974" spans="37:40">
      <c r="AK20974" s="22"/>
      <c r="AL20974" s="22"/>
      <c r="AM20974" s="22"/>
      <c r="AN20974" s="22"/>
    </row>
    <row r="20975" spans="37:40">
      <c r="AK20975" s="22"/>
      <c r="AL20975" s="22"/>
      <c r="AM20975" s="22"/>
      <c r="AN20975" s="22"/>
    </row>
    <row r="20976" spans="37:40">
      <c r="AK20976" s="22"/>
      <c r="AL20976" s="22"/>
      <c r="AM20976" s="22"/>
      <c r="AN20976" s="22"/>
    </row>
    <row r="20977" spans="37:40">
      <c r="AK20977" s="22"/>
      <c r="AL20977" s="22"/>
      <c r="AM20977" s="22"/>
      <c r="AN20977" s="22"/>
    </row>
    <row r="20978" spans="37:40">
      <c r="AK20978" s="22"/>
      <c r="AL20978" s="22"/>
      <c r="AM20978" s="22"/>
      <c r="AN20978" s="22"/>
    </row>
    <row r="20979" spans="37:40">
      <c r="AK20979" s="22"/>
      <c r="AL20979" s="22"/>
      <c r="AM20979" s="22"/>
      <c r="AN20979" s="22"/>
    </row>
    <row r="20980" spans="37:40">
      <c r="AK20980" s="22"/>
      <c r="AL20980" s="22"/>
      <c r="AM20980" s="22"/>
      <c r="AN20980" s="22"/>
    </row>
    <row r="20981" spans="37:40">
      <c r="AK20981" s="22"/>
      <c r="AL20981" s="22"/>
      <c r="AM20981" s="22"/>
      <c r="AN20981" s="22"/>
    </row>
    <row r="20982" spans="37:40">
      <c r="AK20982" s="22"/>
      <c r="AL20982" s="22"/>
      <c r="AM20982" s="22"/>
      <c r="AN20982" s="22"/>
    </row>
    <row r="20983" spans="37:40">
      <c r="AK20983" s="22"/>
      <c r="AL20983" s="22"/>
      <c r="AM20983" s="22"/>
      <c r="AN20983" s="22"/>
    </row>
    <row r="20984" spans="37:40">
      <c r="AK20984" s="22"/>
      <c r="AL20984" s="22"/>
      <c r="AM20984" s="22"/>
      <c r="AN20984" s="22"/>
    </row>
    <row r="20985" spans="37:40">
      <c r="AK20985" s="22"/>
      <c r="AL20985" s="22"/>
      <c r="AM20985" s="22"/>
      <c r="AN20985" s="22"/>
    </row>
    <row r="20986" spans="37:40">
      <c r="AK20986" s="22"/>
      <c r="AL20986" s="22"/>
      <c r="AM20986" s="22"/>
      <c r="AN20986" s="22"/>
    </row>
    <row r="20987" spans="37:40">
      <c r="AK20987" s="22"/>
      <c r="AL20987" s="22"/>
      <c r="AM20987" s="22"/>
      <c r="AN20987" s="22"/>
    </row>
    <row r="20988" spans="37:40">
      <c r="AK20988" s="22"/>
      <c r="AL20988" s="22"/>
      <c r="AM20988" s="22"/>
      <c r="AN20988" s="22"/>
    </row>
    <row r="20989" spans="37:40">
      <c r="AK20989" s="22"/>
      <c r="AL20989" s="22"/>
      <c r="AM20989" s="22"/>
      <c r="AN20989" s="22"/>
    </row>
    <row r="20990" spans="37:40">
      <c r="AK20990" s="22"/>
      <c r="AL20990" s="22"/>
      <c r="AM20990" s="22"/>
      <c r="AN20990" s="22"/>
    </row>
    <row r="20991" spans="37:40">
      <c r="AK20991" s="22"/>
      <c r="AL20991" s="22"/>
      <c r="AM20991" s="22"/>
      <c r="AN20991" s="22"/>
    </row>
    <row r="20992" spans="37:40">
      <c r="AK20992" s="22"/>
      <c r="AL20992" s="22"/>
      <c r="AM20992" s="22"/>
      <c r="AN20992" s="22"/>
    </row>
    <row r="20993" spans="37:40">
      <c r="AK20993" s="22"/>
      <c r="AL20993" s="22"/>
      <c r="AM20993" s="22"/>
      <c r="AN20993" s="22"/>
    </row>
    <row r="20994" spans="37:40">
      <c r="AK20994" s="22"/>
      <c r="AL20994" s="22"/>
      <c r="AM20994" s="22"/>
      <c r="AN20994" s="22"/>
    </row>
    <row r="20995" spans="37:40">
      <c r="AK20995" s="22"/>
      <c r="AL20995" s="22"/>
      <c r="AM20995" s="22"/>
      <c r="AN20995" s="22"/>
    </row>
    <row r="20996" spans="37:40">
      <c r="AK20996" s="22"/>
      <c r="AL20996" s="22"/>
      <c r="AM20996" s="22"/>
      <c r="AN20996" s="22"/>
    </row>
    <row r="20997" spans="37:40">
      <c r="AK20997" s="22"/>
      <c r="AL20997" s="22"/>
      <c r="AM20997" s="22"/>
      <c r="AN20997" s="22"/>
    </row>
    <row r="20998" spans="37:40">
      <c r="AK20998" s="22"/>
      <c r="AL20998" s="22"/>
      <c r="AM20998" s="22"/>
      <c r="AN20998" s="22"/>
    </row>
    <row r="20999" spans="37:40">
      <c r="AK20999" s="22"/>
      <c r="AL20999" s="22"/>
      <c r="AM20999" s="22"/>
      <c r="AN20999" s="22"/>
    </row>
    <row r="21000" spans="37:40">
      <c r="AK21000" s="22"/>
      <c r="AL21000" s="22"/>
      <c r="AM21000" s="22"/>
      <c r="AN21000" s="22"/>
    </row>
    <row r="21001" spans="37:40">
      <c r="AK21001" s="22"/>
      <c r="AL21001" s="22"/>
      <c r="AM21001" s="22"/>
      <c r="AN21001" s="22"/>
    </row>
    <row r="21002" spans="37:40">
      <c r="AK21002" s="22"/>
      <c r="AL21002" s="22"/>
      <c r="AM21002" s="22"/>
      <c r="AN21002" s="22"/>
    </row>
    <row r="21003" spans="37:40">
      <c r="AK21003" s="22"/>
      <c r="AL21003" s="22"/>
      <c r="AM21003" s="22"/>
      <c r="AN21003" s="22"/>
    </row>
    <row r="21004" spans="37:40">
      <c r="AK21004" s="22"/>
      <c r="AL21004" s="22"/>
      <c r="AM21004" s="22"/>
      <c r="AN21004" s="22"/>
    </row>
    <row r="21005" spans="37:40">
      <c r="AK21005" s="22"/>
      <c r="AL21005" s="22"/>
      <c r="AM21005" s="22"/>
      <c r="AN21005" s="22"/>
    </row>
    <row r="21006" spans="37:40">
      <c r="AK21006" s="22"/>
      <c r="AL21006" s="22"/>
      <c r="AM21006" s="22"/>
      <c r="AN21006" s="22"/>
    </row>
    <row r="21007" spans="37:40">
      <c r="AK21007" s="22"/>
      <c r="AL21007" s="22"/>
      <c r="AM21007" s="22"/>
      <c r="AN21007" s="22"/>
    </row>
    <row r="21008" spans="37:40">
      <c r="AK21008" s="22"/>
      <c r="AL21008" s="22"/>
      <c r="AM21008" s="22"/>
      <c r="AN21008" s="22"/>
    </row>
    <row r="21009" spans="37:40">
      <c r="AK21009" s="22"/>
      <c r="AL21009" s="22"/>
      <c r="AM21009" s="22"/>
      <c r="AN21009" s="22"/>
    </row>
    <row r="21010" spans="37:40">
      <c r="AK21010" s="22"/>
      <c r="AL21010" s="22"/>
      <c r="AM21010" s="22"/>
      <c r="AN21010" s="22"/>
    </row>
    <row r="21011" spans="37:40">
      <c r="AK21011" s="22"/>
      <c r="AL21011" s="22"/>
      <c r="AM21011" s="22"/>
      <c r="AN21011" s="22"/>
    </row>
    <row r="21012" spans="37:40">
      <c r="AK21012" s="22"/>
      <c r="AL21012" s="22"/>
      <c r="AM21012" s="22"/>
      <c r="AN21012" s="22"/>
    </row>
    <row r="21013" spans="37:40">
      <c r="AK21013" s="22"/>
      <c r="AL21013" s="22"/>
      <c r="AM21013" s="22"/>
      <c r="AN21013" s="22"/>
    </row>
    <row r="21014" spans="37:40">
      <c r="AK21014" s="22"/>
      <c r="AL21014" s="22"/>
      <c r="AM21014" s="22"/>
      <c r="AN21014" s="22"/>
    </row>
    <row r="21015" spans="37:40">
      <c r="AK21015" s="22"/>
      <c r="AL21015" s="22"/>
      <c r="AM21015" s="22"/>
      <c r="AN21015" s="22"/>
    </row>
    <row r="21016" spans="37:40">
      <c r="AK21016" s="22"/>
      <c r="AL21016" s="22"/>
      <c r="AM21016" s="22"/>
      <c r="AN21016" s="22"/>
    </row>
    <row r="21017" spans="37:40">
      <c r="AK21017" s="22"/>
      <c r="AL21017" s="22"/>
      <c r="AM21017" s="22"/>
      <c r="AN21017" s="22"/>
    </row>
    <row r="21018" spans="37:40">
      <c r="AK21018" s="22"/>
      <c r="AL21018" s="22"/>
      <c r="AM21018" s="22"/>
      <c r="AN21018" s="22"/>
    </row>
    <row r="21019" spans="37:40">
      <c r="AK21019" s="22"/>
      <c r="AL21019" s="22"/>
      <c r="AM21019" s="22"/>
      <c r="AN21019" s="22"/>
    </row>
    <row r="21020" spans="37:40">
      <c r="AK21020" s="22"/>
      <c r="AL21020" s="22"/>
      <c r="AM21020" s="22"/>
      <c r="AN21020" s="22"/>
    </row>
    <row r="21021" spans="37:40">
      <c r="AK21021" s="22"/>
      <c r="AL21021" s="22"/>
      <c r="AM21021" s="22"/>
      <c r="AN21021" s="22"/>
    </row>
    <row r="21022" spans="37:40">
      <c r="AK21022" s="22"/>
      <c r="AL21022" s="22"/>
      <c r="AM21022" s="22"/>
      <c r="AN21022" s="22"/>
    </row>
    <row r="21023" spans="37:40">
      <c r="AK21023" s="22"/>
      <c r="AL21023" s="22"/>
      <c r="AM21023" s="22"/>
      <c r="AN21023" s="22"/>
    </row>
    <row r="21024" spans="37:40">
      <c r="AK21024" s="22"/>
      <c r="AL21024" s="22"/>
      <c r="AM21024" s="22"/>
      <c r="AN21024" s="22"/>
    </row>
    <row r="21025" spans="37:40">
      <c r="AK21025" s="22"/>
      <c r="AL21025" s="22"/>
      <c r="AM21025" s="22"/>
      <c r="AN21025" s="22"/>
    </row>
    <row r="21026" spans="37:40">
      <c r="AK21026" s="22"/>
      <c r="AL21026" s="22"/>
      <c r="AM21026" s="22"/>
      <c r="AN21026" s="22"/>
    </row>
    <row r="21027" spans="37:40">
      <c r="AK21027" s="22"/>
      <c r="AL21027" s="22"/>
      <c r="AM21027" s="22"/>
      <c r="AN21027" s="22"/>
    </row>
    <row r="21028" spans="37:40">
      <c r="AK21028" s="22"/>
      <c r="AL21028" s="22"/>
      <c r="AM21028" s="22"/>
      <c r="AN21028" s="22"/>
    </row>
    <row r="21029" spans="37:40">
      <c r="AK21029" s="22"/>
      <c r="AL21029" s="22"/>
      <c r="AM21029" s="22"/>
      <c r="AN21029" s="22"/>
    </row>
    <row r="21030" spans="37:40">
      <c r="AK21030" s="22"/>
      <c r="AL21030" s="22"/>
      <c r="AM21030" s="22"/>
      <c r="AN21030" s="22"/>
    </row>
    <row r="21031" spans="37:40">
      <c r="AK21031" s="22"/>
      <c r="AL21031" s="22"/>
      <c r="AM21031" s="22"/>
      <c r="AN21031" s="22"/>
    </row>
    <row r="21032" spans="37:40">
      <c r="AK21032" s="22"/>
      <c r="AL21032" s="22"/>
      <c r="AM21032" s="22"/>
      <c r="AN21032" s="22"/>
    </row>
    <row r="21033" spans="37:40">
      <c r="AK21033" s="22"/>
      <c r="AL21033" s="22"/>
      <c r="AM21033" s="22"/>
      <c r="AN21033" s="22"/>
    </row>
    <row r="21034" spans="37:40">
      <c r="AK21034" s="22"/>
      <c r="AL21034" s="22"/>
      <c r="AM21034" s="22"/>
      <c r="AN21034" s="22"/>
    </row>
    <row r="21035" spans="37:40">
      <c r="AK21035" s="22"/>
      <c r="AL21035" s="22"/>
      <c r="AM21035" s="22"/>
      <c r="AN21035" s="22"/>
    </row>
    <row r="21036" spans="37:40">
      <c r="AK21036" s="22"/>
      <c r="AL21036" s="22"/>
      <c r="AM21036" s="22"/>
      <c r="AN21036" s="22"/>
    </row>
    <row r="21037" spans="37:40">
      <c r="AK21037" s="22"/>
      <c r="AL21037" s="22"/>
      <c r="AM21037" s="22"/>
      <c r="AN21037" s="22"/>
    </row>
    <row r="21038" spans="37:40">
      <c r="AK21038" s="22"/>
      <c r="AL21038" s="22"/>
      <c r="AM21038" s="22"/>
      <c r="AN21038" s="22"/>
    </row>
    <row r="21039" spans="37:40">
      <c r="AK21039" s="22"/>
      <c r="AL21039" s="22"/>
      <c r="AM21039" s="22"/>
      <c r="AN21039" s="22"/>
    </row>
    <row r="21040" spans="37:40">
      <c r="AK21040" s="22"/>
      <c r="AL21040" s="22"/>
      <c r="AM21040" s="22"/>
      <c r="AN21040" s="22"/>
    </row>
    <row r="21041" spans="37:40">
      <c r="AK21041" s="22"/>
      <c r="AL21041" s="22"/>
      <c r="AM21041" s="22"/>
      <c r="AN21041" s="22"/>
    </row>
    <row r="21042" spans="37:40">
      <c r="AK21042" s="22"/>
      <c r="AL21042" s="22"/>
      <c r="AM21042" s="22"/>
      <c r="AN21042" s="22"/>
    </row>
    <row r="21043" spans="37:40">
      <c r="AK21043" s="22"/>
      <c r="AL21043" s="22"/>
      <c r="AM21043" s="22"/>
      <c r="AN21043" s="22"/>
    </row>
    <row r="21044" spans="37:40">
      <c r="AK21044" s="22"/>
      <c r="AL21044" s="22"/>
      <c r="AM21044" s="22"/>
      <c r="AN21044" s="22"/>
    </row>
    <row r="21045" spans="37:40">
      <c r="AK21045" s="22"/>
      <c r="AL21045" s="22"/>
      <c r="AM21045" s="22"/>
      <c r="AN21045" s="22"/>
    </row>
    <row r="21046" spans="37:40">
      <c r="AK21046" s="22"/>
      <c r="AL21046" s="22"/>
      <c r="AM21046" s="22"/>
      <c r="AN21046" s="22"/>
    </row>
    <row r="21047" spans="37:40">
      <c r="AK21047" s="22"/>
      <c r="AL21047" s="22"/>
      <c r="AM21047" s="22"/>
      <c r="AN21047" s="22"/>
    </row>
    <row r="21048" spans="37:40">
      <c r="AK21048" s="22"/>
      <c r="AL21048" s="22"/>
      <c r="AM21048" s="22"/>
      <c r="AN21048" s="22"/>
    </row>
    <row r="21049" spans="37:40">
      <c r="AK21049" s="22"/>
      <c r="AL21049" s="22"/>
      <c r="AM21049" s="22"/>
      <c r="AN21049" s="22"/>
    </row>
    <row r="21050" spans="37:40">
      <c r="AK21050" s="22"/>
      <c r="AL21050" s="22"/>
      <c r="AM21050" s="22"/>
      <c r="AN21050" s="22"/>
    </row>
    <row r="21051" spans="37:40">
      <c r="AK21051" s="22"/>
      <c r="AL21051" s="22"/>
      <c r="AM21051" s="22"/>
      <c r="AN21051" s="22"/>
    </row>
    <row r="21052" spans="37:40">
      <c r="AK21052" s="22"/>
      <c r="AL21052" s="22"/>
      <c r="AM21052" s="22"/>
      <c r="AN21052" s="22"/>
    </row>
    <row r="21053" spans="37:40">
      <c r="AK21053" s="22"/>
      <c r="AL21053" s="22"/>
      <c r="AM21053" s="22"/>
      <c r="AN21053" s="22"/>
    </row>
    <row r="21054" spans="37:40">
      <c r="AK21054" s="22"/>
      <c r="AL21054" s="22"/>
      <c r="AM21054" s="22"/>
      <c r="AN21054" s="22"/>
    </row>
    <row r="21055" spans="37:40">
      <c r="AK21055" s="22"/>
      <c r="AL21055" s="22"/>
      <c r="AM21055" s="22"/>
      <c r="AN21055" s="22"/>
    </row>
    <row r="21056" spans="37:40">
      <c r="AK21056" s="22"/>
      <c r="AL21056" s="22"/>
      <c r="AM21056" s="22"/>
      <c r="AN21056" s="22"/>
    </row>
    <row r="21057" spans="37:40">
      <c r="AK21057" s="22"/>
      <c r="AL21057" s="22"/>
      <c r="AM21057" s="22"/>
      <c r="AN21057" s="22"/>
    </row>
    <row r="21058" spans="37:40">
      <c r="AK21058" s="22"/>
      <c r="AL21058" s="22"/>
      <c r="AM21058" s="22"/>
      <c r="AN21058" s="22"/>
    </row>
    <row r="21059" spans="37:40">
      <c r="AK21059" s="22"/>
      <c r="AL21059" s="22"/>
      <c r="AM21059" s="22"/>
      <c r="AN21059" s="22"/>
    </row>
    <row r="21060" spans="37:40">
      <c r="AK21060" s="22"/>
      <c r="AL21060" s="22"/>
      <c r="AM21060" s="22"/>
      <c r="AN21060" s="22"/>
    </row>
    <row r="21061" spans="37:40">
      <c r="AK21061" s="22"/>
      <c r="AL21061" s="22"/>
      <c r="AM21061" s="22"/>
      <c r="AN21061" s="22"/>
    </row>
    <row r="21062" spans="37:40">
      <c r="AK21062" s="22"/>
      <c r="AL21062" s="22"/>
      <c r="AM21062" s="22"/>
      <c r="AN21062" s="22"/>
    </row>
    <row r="21063" spans="37:40">
      <c r="AK21063" s="22"/>
      <c r="AL21063" s="22"/>
      <c r="AM21063" s="22"/>
      <c r="AN21063" s="22"/>
    </row>
    <row r="21064" spans="37:40">
      <c r="AK21064" s="22"/>
      <c r="AL21064" s="22"/>
      <c r="AM21064" s="22"/>
      <c r="AN21064" s="22"/>
    </row>
    <row r="21065" spans="37:40">
      <c r="AK21065" s="22"/>
      <c r="AL21065" s="22"/>
      <c r="AM21065" s="22"/>
      <c r="AN21065" s="22"/>
    </row>
    <row r="21066" spans="37:40">
      <c r="AK21066" s="22"/>
      <c r="AL21066" s="22"/>
      <c r="AM21066" s="22"/>
      <c r="AN21066" s="22"/>
    </row>
    <row r="21067" spans="37:40">
      <c r="AK21067" s="22"/>
      <c r="AL21067" s="22"/>
      <c r="AM21067" s="22"/>
      <c r="AN21067" s="22"/>
    </row>
    <row r="21068" spans="37:40">
      <c r="AK21068" s="22"/>
      <c r="AL21068" s="22"/>
      <c r="AM21068" s="22"/>
      <c r="AN21068" s="22"/>
    </row>
    <row r="21069" spans="37:40">
      <c r="AK21069" s="22"/>
      <c r="AL21069" s="22"/>
      <c r="AM21069" s="22"/>
      <c r="AN21069" s="22"/>
    </row>
    <row r="21070" spans="37:40">
      <c r="AK21070" s="22"/>
      <c r="AL21070" s="22"/>
      <c r="AM21070" s="22"/>
      <c r="AN21070" s="22"/>
    </row>
    <row r="21071" spans="37:40">
      <c r="AK21071" s="22"/>
      <c r="AL21071" s="22"/>
      <c r="AM21071" s="22"/>
      <c r="AN21071" s="22"/>
    </row>
    <row r="21072" spans="37:40">
      <c r="AK21072" s="22"/>
      <c r="AL21072" s="22"/>
      <c r="AM21072" s="22"/>
      <c r="AN21072" s="22"/>
    </row>
    <row r="21073" spans="37:40">
      <c r="AK21073" s="22"/>
      <c r="AL21073" s="22"/>
      <c r="AM21073" s="22"/>
      <c r="AN21073" s="22"/>
    </row>
    <row r="21074" spans="37:40">
      <c r="AK21074" s="22"/>
      <c r="AL21074" s="22"/>
      <c r="AM21074" s="22"/>
      <c r="AN21074" s="22"/>
    </row>
    <row r="21075" spans="37:40">
      <c r="AK21075" s="22"/>
      <c r="AL21075" s="22"/>
      <c r="AM21075" s="22"/>
      <c r="AN21075" s="22"/>
    </row>
    <row r="21076" spans="37:40">
      <c r="AK21076" s="22"/>
      <c r="AL21076" s="22"/>
      <c r="AM21076" s="22"/>
      <c r="AN21076" s="22"/>
    </row>
    <row r="21077" spans="37:40">
      <c r="AK21077" s="22"/>
      <c r="AL21077" s="22"/>
      <c r="AM21077" s="22"/>
      <c r="AN21077" s="22"/>
    </row>
    <row r="21078" spans="37:40">
      <c r="AK21078" s="22"/>
      <c r="AL21078" s="22"/>
      <c r="AM21078" s="22"/>
      <c r="AN21078" s="22"/>
    </row>
    <row r="21079" spans="37:40">
      <c r="AK21079" s="22"/>
      <c r="AL21079" s="22"/>
      <c r="AM21079" s="22"/>
      <c r="AN21079" s="22"/>
    </row>
    <row r="21080" spans="37:40">
      <c r="AK21080" s="22"/>
      <c r="AL21080" s="22"/>
      <c r="AM21080" s="22"/>
      <c r="AN21080" s="22"/>
    </row>
    <row r="21081" spans="37:40">
      <c r="AK21081" s="22"/>
      <c r="AL21081" s="22"/>
      <c r="AM21081" s="22"/>
      <c r="AN21081" s="22"/>
    </row>
    <row r="21082" spans="37:40">
      <c r="AK21082" s="22"/>
      <c r="AL21082" s="22"/>
      <c r="AM21082" s="22"/>
      <c r="AN21082" s="22"/>
    </row>
    <row r="21083" spans="37:40">
      <c r="AK21083" s="22"/>
      <c r="AL21083" s="22"/>
      <c r="AM21083" s="22"/>
      <c r="AN21083" s="22"/>
    </row>
    <row r="21084" spans="37:40">
      <c r="AK21084" s="22"/>
      <c r="AL21084" s="22"/>
      <c r="AM21084" s="22"/>
      <c r="AN21084" s="22"/>
    </row>
    <row r="21085" spans="37:40">
      <c r="AK21085" s="22"/>
      <c r="AL21085" s="22"/>
      <c r="AM21085" s="22"/>
      <c r="AN21085" s="22"/>
    </row>
    <row r="21086" spans="37:40">
      <c r="AK21086" s="22"/>
      <c r="AL21086" s="22"/>
      <c r="AM21086" s="22"/>
      <c r="AN21086" s="22"/>
    </row>
    <row r="21087" spans="37:40">
      <c r="AK21087" s="22"/>
      <c r="AL21087" s="22"/>
      <c r="AM21087" s="22"/>
      <c r="AN21087" s="22"/>
    </row>
    <row r="21088" spans="37:40">
      <c r="AK21088" s="22"/>
      <c r="AL21088" s="22"/>
      <c r="AM21088" s="22"/>
      <c r="AN21088" s="22"/>
    </row>
    <row r="21089" spans="37:40">
      <c r="AK21089" s="22"/>
      <c r="AL21089" s="22"/>
      <c r="AM21089" s="22"/>
      <c r="AN21089" s="22"/>
    </row>
    <row r="21090" spans="37:40">
      <c r="AK21090" s="22"/>
      <c r="AL21090" s="22"/>
      <c r="AM21090" s="22"/>
      <c r="AN21090" s="22"/>
    </row>
    <row r="21091" spans="37:40">
      <c r="AK21091" s="22"/>
      <c r="AL21091" s="22"/>
      <c r="AM21091" s="22"/>
      <c r="AN21091" s="22"/>
    </row>
    <row r="21092" spans="37:40">
      <c r="AK21092" s="22"/>
      <c r="AL21092" s="22"/>
      <c r="AM21092" s="22"/>
      <c r="AN21092" s="22"/>
    </row>
    <row r="21093" spans="37:40">
      <c r="AK21093" s="22"/>
      <c r="AL21093" s="22"/>
      <c r="AM21093" s="22"/>
      <c r="AN21093" s="22"/>
    </row>
    <row r="21094" spans="37:40">
      <c r="AK21094" s="22"/>
      <c r="AL21094" s="22"/>
      <c r="AM21094" s="22"/>
      <c r="AN21094" s="22"/>
    </row>
    <row r="21095" spans="37:40">
      <c r="AK21095" s="22"/>
      <c r="AL21095" s="22"/>
      <c r="AM21095" s="22"/>
      <c r="AN21095" s="22"/>
    </row>
    <row r="21096" spans="37:40">
      <c r="AK21096" s="22"/>
      <c r="AL21096" s="22"/>
      <c r="AM21096" s="22"/>
      <c r="AN21096" s="22"/>
    </row>
    <row r="21097" spans="37:40">
      <c r="AK21097" s="22"/>
      <c r="AL21097" s="22"/>
      <c r="AM21097" s="22"/>
      <c r="AN21097" s="22"/>
    </row>
    <row r="21098" spans="37:40">
      <c r="AK21098" s="22"/>
      <c r="AL21098" s="22"/>
      <c r="AM21098" s="22"/>
      <c r="AN21098" s="22"/>
    </row>
    <row r="21099" spans="37:40">
      <c r="AK21099" s="22"/>
      <c r="AL21099" s="22"/>
      <c r="AM21099" s="22"/>
      <c r="AN21099" s="22"/>
    </row>
    <row r="21100" spans="37:40">
      <c r="AK21100" s="22"/>
      <c r="AL21100" s="22"/>
      <c r="AM21100" s="22"/>
      <c r="AN21100" s="22"/>
    </row>
    <row r="21101" spans="37:40">
      <c r="AK21101" s="22"/>
      <c r="AL21101" s="22"/>
      <c r="AM21101" s="22"/>
      <c r="AN21101" s="22"/>
    </row>
    <row r="21102" spans="37:40">
      <c r="AK21102" s="22"/>
      <c r="AL21102" s="22"/>
      <c r="AM21102" s="22"/>
      <c r="AN21102" s="22"/>
    </row>
    <row r="21103" spans="37:40">
      <c r="AK21103" s="22"/>
      <c r="AL21103" s="22"/>
      <c r="AM21103" s="22"/>
      <c r="AN21103" s="22"/>
    </row>
    <row r="21104" spans="37:40">
      <c r="AK21104" s="22"/>
      <c r="AL21104" s="22"/>
      <c r="AM21104" s="22"/>
      <c r="AN21104" s="22"/>
    </row>
    <row r="21105" spans="37:40">
      <c r="AK21105" s="22"/>
      <c r="AL21105" s="22"/>
      <c r="AM21105" s="22"/>
      <c r="AN21105" s="22"/>
    </row>
    <row r="21106" spans="37:40">
      <c r="AK21106" s="22"/>
      <c r="AL21106" s="22"/>
      <c r="AM21106" s="22"/>
      <c r="AN21106" s="22"/>
    </row>
    <row r="21107" spans="37:40">
      <c r="AK21107" s="22"/>
      <c r="AL21107" s="22"/>
      <c r="AM21107" s="22"/>
      <c r="AN21107" s="22"/>
    </row>
    <row r="21108" spans="37:40">
      <c r="AK21108" s="22"/>
      <c r="AL21108" s="22"/>
      <c r="AM21108" s="22"/>
      <c r="AN21108" s="22"/>
    </row>
    <row r="21109" spans="37:40">
      <c r="AK21109" s="22"/>
      <c r="AL21109" s="22"/>
      <c r="AM21109" s="22"/>
      <c r="AN21109" s="22"/>
    </row>
    <row r="21110" spans="37:40">
      <c r="AK21110" s="22"/>
      <c r="AL21110" s="22"/>
      <c r="AM21110" s="22"/>
      <c r="AN21110" s="22"/>
    </row>
    <row r="21111" spans="37:40">
      <c r="AK21111" s="22"/>
      <c r="AL21111" s="22"/>
      <c r="AM21111" s="22"/>
      <c r="AN21111" s="22"/>
    </row>
    <row r="21112" spans="37:40">
      <c r="AK21112" s="22"/>
      <c r="AL21112" s="22"/>
      <c r="AM21112" s="22"/>
      <c r="AN21112" s="22"/>
    </row>
    <row r="21113" spans="37:40">
      <c r="AK21113" s="22"/>
      <c r="AL21113" s="22"/>
      <c r="AM21113" s="22"/>
      <c r="AN21113" s="22"/>
    </row>
    <row r="21114" spans="37:40">
      <c r="AK21114" s="22"/>
      <c r="AL21114" s="22"/>
      <c r="AM21114" s="22"/>
      <c r="AN21114" s="22"/>
    </row>
    <row r="21115" spans="37:40">
      <c r="AK21115" s="22"/>
      <c r="AL21115" s="22"/>
      <c r="AM21115" s="22"/>
      <c r="AN21115" s="22"/>
    </row>
    <row r="21116" spans="37:40">
      <c r="AK21116" s="22"/>
      <c r="AL21116" s="22"/>
      <c r="AM21116" s="22"/>
      <c r="AN21116" s="22"/>
    </row>
    <row r="21117" spans="37:40">
      <c r="AK21117" s="22"/>
      <c r="AL21117" s="22"/>
      <c r="AM21117" s="22"/>
      <c r="AN21117" s="22"/>
    </row>
    <row r="21118" spans="37:40">
      <c r="AK21118" s="22"/>
      <c r="AL21118" s="22"/>
      <c r="AM21118" s="22"/>
      <c r="AN21118" s="22"/>
    </row>
    <row r="21119" spans="37:40">
      <c r="AK21119" s="22"/>
      <c r="AL21119" s="22"/>
      <c r="AM21119" s="22"/>
      <c r="AN21119" s="22"/>
    </row>
    <row r="21120" spans="37:40">
      <c r="AK21120" s="22"/>
      <c r="AL21120" s="22"/>
      <c r="AM21120" s="22"/>
      <c r="AN21120" s="22"/>
    </row>
    <row r="21121" spans="37:40">
      <c r="AK21121" s="22"/>
      <c r="AL21121" s="22"/>
      <c r="AM21121" s="22"/>
      <c r="AN21121" s="22"/>
    </row>
    <row r="21122" spans="37:40">
      <c r="AK21122" s="22"/>
      <c r="AL21122" s="22"/>
      <c r="AM21122" s="22"/>
      <c r="AN21122" s="22"/>
    </row>
    <row r="21123" spans="37:40">
      <c r="AK21123" s="22"/>
      <c r="AL21123" s="22"/>
      <c r="AM21123" s="22"/>
      <c r="AN21123" s="22"/>
    </row>
    <row r="21124" spans="37:40">
      <c r="AK21124" s="22"/>
      <c r="AL21124" s="22"/>
      <c r="AM21124" s="22"/>
      <c r="AN21124" s="22"/>
    </row>
    <row r="21125" spans="37:40">
      <c r="AK21125" s="22"/>
      <c r="AL21125" s="22"/>
      <c r="AM21125" s="22"/>
      <c r="AN21125" s="22"/>
    </row>
    <row r="21126" spans="37:40">
      <c r="AK21126" s="22"/>
      <c r="AL21126" s="22"/>
      <c r="AM21126" s="22"/>
      <c r="AN21126" s="22"/>
    </row>
    <row r="21127" spans="37:40">
      <c r="AK21127" s="22"/>
      <c r="AL21127" s="22"/>
      <c r="AM21127" s="22"/>
      <c r="AN21127" s="22"/>
    </row>
    <row r="21128" spans="37:40">
      <c r="AK21128" s="22"/>
      <c r="AL21128" s="22"/>
      <c r="AM21128" s="22"/>
      <c r="AN21128" s="22"/>
    </row>
    <row r="21129" spans="37:40">
      <c r="AK21129" s="22"/>
      <c r="AL21129" s="22"/>
      <c r="AM21129" s="22"/>
      <c r="AN21129" s="22"/>
    </row>
    <row r="21130" spans="37:40">
      <c r="AK21130" s="22"/>
      <c r="AL21130" s="22"/>
      <c r="AM21130" s="22"/>
      <c r="AN21130" s="22"/>
    </row>
    <row r="21131" spans="37:40">
      <c r="AK21131" s="22"/>
      <c r="AL21131" s="22"/>
      <c r="AM21131" s="22"/>
      <c r="AN21131" s="22"/>
    </row>
    <row r="21132" spans="37:40">
      <c r="AK21132" s="22"/>
      <c r="AL21132" s="22"/>
      <c r="AM21132" s="22"/>
      <c r="AN21132" s="22"/>
    </row>
    <row r="21133" spans="37:40">
      <c r="AK21133" s="22"/>
      <c r="AL21133" s="22"/>
      <c r="AM21133" s="22"/>
      <c r="AN21133" s="22"/>
    </row>
    <row r="21134" spans="37:40">
      <c r="AK21134" s="22"/>
      <c r="AL21134" s="22"/>
      <c r="AM21134" s="22"/>
      <c r="AN21134" s="22"/>
    </row>
    <row r="21135" spans="37:40">
      <c r="AK21135" s="22"/>
      <c r="AL21135" s="22"/>
      <c r="AM21135" s="22"/>
      <c r="AN21135" s="22"/>
    </row>
    <row r="21136" spans="37:40">
      <c r="AK21136" s="22"/>
      <c r="AL21136" s="22"/>
      <c r="AM21136" s="22"/>
      <c r="AN21136" s="22"/>
    </row>
    <row r="21137" spans="37:40">
      <c r="AK21137" s="22"/>
      <c r="AL21137" s="22"/>
      <c r="AM21137" s="22"/>
      <c r="AN21137" s="22"/>
    </row>
    <row r="21138" spans="37:40">
      <c r="AK21138" s="22"/>
      <c r="AL21138" s="22"/>
      <c r="AM21138" s="22"/>
      <c r="AN21138" s="22"/>
    </row>
    <row r="21139" spans="37:40">
      <c r="AK21139" s="22"/>
      <c r="AL21139" s="22"/>
      <c r="AM21139" s="22"/>
      <c r="AN21139" s="22"/>
    </row>
    <row r="21140" spans="37:40">
      <c r="AK21140" s="22"/>
      <c r="AL21140" s="22"/>
      <c r="AM21140" s="22"/>
      <c r="AN21140" s="22"/>
    </row>
    <row r="21141" spans="37:40">
      <c r="AK21141" s="22"/>
      <c r="AL21141" s="22"/>
      <c r="AM21141" s="22"/>
      <c r="AN21141" s="22"/>
    </row>
    <row r="21142" spans="37:40">
      <c r="AK21142" s="22"/>
      <c r="AL21142" s="22"/>
      <c r="AM21142" s="22"/>
      <c r="AN21142" s="22"/>
    </row>
    <row r="21143" spans="37:40">
      <c r="AK21143" s="22"/>
      <c r="AL21143" s="22"/>
      <c r="AM21143" s="22"/>
      <c r="AN21143" s="22"/>
    </row>
    <row r="21144" spans="37:40">
      <c r="AK21144" s="22"/>
      <c r="AL21144" s="22"/>
      <c r="AM21144" s="22"/>
      <c r="AN21144" s="22"/>
    </row>
    <row r="21145" spans="37:40">
      <c r="AK21145" s="22"/>
      <c r="AL21145" s="22"/>
      <c r="AM21145" s="22"/>
      <c r="AN21145" s="22"/>
    </row>
    <row r="21146" spans="37:40">
      <c r="AK21146" s="22"/>
      <c r="AL21146" s="22"/>
      <c r="AM21146" s="22"/>
      <c r="AN21146" s="22"/>
    </row>
    <row r="21147" spans="37:40">
      <c r="AK21147" s="22"/>
      <c r="AL21147" s="22"/>
      <c r="AM21147" s="22"/>
      <c r="AN21147" s="22"/>
    </row>
    <row r="21148" spans="37:40">
      <c r="AK21148" s="22"/>
      <c r="AL21148" s="22"/>
      <c r="AM21148" s="22"/>
      <c r="AN21148" s="22"/>
    </row>
    <row r="21149" spans="37:40">
      <c r="AK21149" s="22"/>
      <c r="AL21149" s="22"/>
      <c r="AM21149" s="22"/>
      <c r="AN21149" s="22"/>
    </row>
    <row r="21150" spans="37:40">
      <c r="AK21150" s="22"/>
      <c r="AL21150" s="22"/>
      <c r="AM21150" s="22"/>
      <c r="AN21150" s="22"/>
    </row>
    <row r="21151" spans="37:40">
      <c r="AK21151" s="22"/>
      <c r="AL21151" s="22"/>
      <c r="AM21151" s="22"/>
      <c r="AN21151" s="22"/>
    </row>
    <row r="21152" spans="37:40">
      <c r="AK21152" s="22"/>
      <c r="AL21152" s="22"/>
      <c r="AM21152" s="22"/>
      <c r="AN21152" s="22"/>
    </row>
    <row r="21153" spans="37:40">
      <c r="AK21153" s="22"/>
      <c r="AL21153" s="22"/>
      <c r="AM21153" s="22"/>
      <c r="AN21153" s="22"/>
    </row>
    <row r="21154" spans="37:40">
      <c r="AK21154" s="22"/>
      <c r="AL21154" s="22"/>
      <c r="AM21154" s="22"/>
      <c r="AN21154" s="22"/>
    </row>
    <row r="21155" spans="37:40">
      <c r="AK21155" s="22"/>
      <c r="AL21155" s="22"/>
      <c r="AM21155" s="22"/>
      <c r="AN21155" s="22"/>
    </row>
    <row r="21156" spans="37:40">
      <c r="AK21156" s="22"/>
      <c r="AL21156" s="22"/>
      <c r="AM21156" s="22"/>
      <c r="AN21156" s="22"/>
    </row>
    <row r="21157" spans="37:40">
      <c r="AK21157" s="22"/>
      <c r="AL21157" s="22"/>
      <c r="AM21157" s="22"/>
      <c r="AN21157" s="22"/>
    </row>
    <row r="21158" spans="37:40">
      <c r="AK21158" s="22"/>
      <c r="AL21158" s="22"/>
      <c r="AM21158" s="22"/>
      <c r="AN21158" s="22"/>
    </row>
    <row r="21159" spans="37:40">
      <c r="AK21159" s="22"/>
      <c r="AL21159" s="22"/>
      <c r="AM21159" s="22"/>
      <c r="AN21159" s="22"/>
    </row>
    <row r="21160" spans="37:40">
      <c r="AK21160" s="22"/>
      <c r="AL21160" s="22"/>
      <c r="AM21160" s="22"/>
      <c r="AN21160" s="22"/>
    </row>
    <row r="21161" spans="37:40">
      <c r="AK21161" s="22"/>
      <c r="AL21161" s="22"/>
      <c r="AM21161" s="22"/>
      <c r="AN21161" s="22"/>
    </row>
    <row r="21162" spans="37:40">
      <c r="AK21162" s="22"/>
      <c r="AL21162" s="22"/>
      <c r="AM21162" s="22"/>
      <c r="AN21162" s="22"/>
    </row>
    <row r="21163" spans="37:40">
      <c r="AK21163" s="22"/>
      <c r="AL21163" s="22"/>
      <c r="AM21163" s="22"/>
      <c r="AN21163" s="22"/>
    </row>
    <row r="21164" spans="37:40">
      <c r="AK21164" s="22"/>
      <c r="AL21164" s="22"/>
      <c r="AM21164" s="22"/>
      <c r="AN21164" s="22"/>
    </row>
    <row r="21165" spans="37:40">
      <c r="AK21165" s="22"/>
      <c r="AL21165" s="22"/>
      <c r="AM21165" s="22"/>
      <c r="AN21165" s="22"/>
    </row>
    <row r="21166" spans="37:40">
      <c r="AK21166" s="22"/>
      <c r="AL21166" s="22"/>
      <c r="AM21166" s="22"/>
      <c r="AN21166" s="22"/>
    </row>
    <row r="21167" spans="37:40">
      <c r="AK21167" s="22"/>
      <c r="AL21167" s="22"/>
      <c r="AM21167" s="22"/>
      <c r="AN21167" s="22"/>
    </row>
    <row r="21168" spans="37:40">
      <c r="AK21168" s="22"/>
      <c r="AL21168" s="22"/>
      <c r="AM21168" s="22"/>
      <c r="AN21168" s="22"/>
    </row>
    <row r="21169" spans="37:40">
      <c r="AK21169" s="22"/>
      <c r="AL21169" s="22"/>
      <c r="AM21169" s="22"/>
      <c r="AN21169" s="22"/>
    </row>
    <row r="21170" spans="37:40">
      <c r="AK21170" s="22"/>
      <c r="AL21170" s="22"/>
      <c r="AM21170" s="22"/>
      <c r="AN21170" s="22"/>
    </row>
    <row r="21171" spans="37:40">
      <c r="AK21171" s="22"/>
      <c r="AL21171" s="22"/>
      <c r="AM21171" s="22"/>
      <c r="AN21171" s="22"/>
    </row>
    <row r="21172" spans="37:40">
      <c r="AK21172" s="22"/>
      <c r="AL21172" s="22"/>
      <c r="AM21172" s="22"/>
      <c r="AN21172" s="22"/>
    </row>
    <row r="21173" spans="37:40">
      <c r="AK21173" s="22"/>
      <c r="AL21173" s="22"/>
      <c r="AM21173" s="22"/>
      <c r="AN21173" s="22"/>
    </row>
    <row r="21174" spans="37:40">
      <c r="AK21174" s="22"/>
      <c r="AL21174" s="22"/>
      <c r="AM21174" s="22"/>
      <c r="AN21174" s="22"/>
    </row>
    <row r="21175" spans="37:40">
      <c r="AK21175" s="22"/>
      <c r="AL21175" s="22"/>
      <c r="AM21175" s="22"/>
      <c r="AN21175" s="22"/>
    </row>
    <row r="21176" spans="37:40">
      <c r="AK21176" s="22"/>
      <c r="AL21176" s="22"/>
      <c r="AM21176" s="22"/>
      <c r="AN21176" s="22"/>
    </row>
    <row r="21177" spans="37:40">
      <c r="AK21177" s="22"/>
      <c r="AL21177" s="22"/>
      <c r="AM21177" s="22"/>
      <c r="AN21177" s="22"/>
    </row>
    <row r="21178" spans="37:40">
      <c r="AK21178" s="22"/>
      <c r="AL21178" s="22"/>
      <c r="AM21178" s="22"/>
      <c r="AN21178" s="22"/>
    </row>
    <row r="21179" spans="37:40">
      <c r="AK21179" s="22"/>
      <c r="AL21179" s="22"/>
      <c r="AM21179" s="22"/>
      <c r="AN21179" s="22"/>
    </row>
    <row r="21180" spans="37:40">
      <c r="AK21180" s="22"/>
      <c r="AL21180" s="22"/>
      <c r="AM21180" s="22"/>
      <c r="AN21180" s="22"/>
    </row>
    <row r="21181" spans="37:40">
      <c r="AK21181" s="22"/>
      <c r="AL21181" s="22"/>
      <c r="AM21181" s="22"/>
      <c r="AN21181" s="22"/>
    </row>
    <row r="21182" spans="37:40">
      <c r="AK21182" s="22"/>
      <c r="AL21182" s="22"/>
      <c r="AM21182" s="22"/>
      <c r="AN21182" s="22"/>
    </row>
    <row r="21183" spans="37:40">
      <c r="AK21183" s="22"/>
      <c r="AL21183" s="22"/>
      <c r="AM21183" s="22"/>
      <c r="AN21183" s="22"/>
    </row>
    <row r="21184" spans="37:40">
      <c r="AK21184" s="22"/>
      <c r="AL21184" s="22"/>
      <c r="AM21184" s="22"/>
      <c r="AN21184" s="22"/>
    </row>
    <row r="21185" spans="37:40">
      <c r="AK21185" s="22"/>
      <c r="AL21185" s="22"/>
      <c r="AM21185" s="22"/>
      <c r="AN21185" s="22"/>
    </row>
    <row r="21186" spans="37:40">
      <c r="AK21186" s="22"/>
      <c r="AL21186" s="22"/>
      <c r="AM21186" s="22"/>
      <c r="AN21186" s="22"/>
    </row>
    <row r="21187" spans="37:40">
      <c r="AK21187" s="22"/>
      <c r="AL21187" s="22"/>
      <c r="AM21187" s="22"/>
      <c r="AN21187" s="22"/>
    </row>
    <row r="21188" spans="37:40">
      <c r="AK21188" s="22"/>
      <c r="AL21188" s="22"/>
      <c r="AM21188" s="22"/>
      <c r="AN21188" s="22"/>
    </row>
    <row r="21189" spans="37:40">
      <c r="AK21189" s="22"/>
      <c r="AL21189" s="22"/>
      <c r="AM21189" s="22"/>
      <c r="AN21189" s="22"/>
    </row>
    <row r="21190" spans="37:40">
      <c r="AK21190" s="22"/>
      <c r="AL21190" s="22"/>
      <c r="AM21190" s="22"/>
      <c r="AN21190" s="22"/>
    </row>
    <row r="21191" spans="37:40">
      <c r="AK21191" s="22"/>
      <c r="AL21191" s="22"/>
      <c r="AM21191" s="22"/>
      <c r="AN21191" s="22"/>
    </row>
    <row r="21192" spans="37:40">
      <c r="AK21192" s="22"/>
      <c r="AL21192" s="22"/>
      <c r="AM21192" s="22"/>
      <c r="AN21192" s="22"/>
    </row>
    <row r="21193" spans="37:40">
      <c r="AK21193" s="22"/>
      <c r="AL21193" s="22"/>
      <c r="AM21193" s="22"/>
      <c r="AN21193" s="22"/>
    </row>
    <row r="21194" spans="37:40">
      <c r="AK21194" s="22"/>
      <c r="AL21194" s="22"/>
      <c r="AM21194" s="22"/>
      <c r="AN21194" s="22"/>
    </row>
    <row r="21195" spans="37:40">
      <c r="AK21195" s="22"/>
      <c r="AL21195" s="22"/>
      <c r="AM21195" s="22"/>
      <c r="AN21195" s="22"/>
    </row>
    <row r="21196" spans="37:40">
      <c r="AK21196" s="22"/>
      <c r="AL21196" s="22"/>
      <c r="AM21196" s="22"/>
      <c r="AN21196" s="22"/>
    </row>
    <row r="21197" spans="37:40">
      <c r="AK21197" s="22"/>
      <c r="AL21197" s="22"/>
      <c r="AM21197" s="22"/>
      <c r="AN21197" s="22"/>
    </row>
    <row r="21198" spans="37:40">
      <c r="AK21198" s="22"/>
      <c r="AL21198" s="22"/>
      <c r="AM21198" s="22"/>
      <c r="AN21198" s="22"/>
    </row>
    <row r="21199" spans="37:40">
      <c r="AK21199" s="22"/>
      <c r="AL21199" s="22"/>
      <c r="AM21199" s="22"/>
      <c r="AN21199" s="22"/>
    </row>
    <row r="21200" spans="37:40">
      <c r="AK21200" s="22"/>
      <c r="AL21200" s="22"/>
      <c r="AM21200" s="22"/>
      <c r="AN21200" s="22"/>
    </row>
    <row r="21201" spans="37:40">
      <c r="AK21201" s="22"/>
      <c r="AL21201" s="22"/>
      <c r="AM21201" s="22"/>
      <c r="AN21201" s="22"/>
    </row>
    <row r="21202" spans="37:40">
      <c r="AK21202" s="22"/>
      <c r="AL21202" s="22"/>
      <c r="AM21202" s="22"/>
      <c r="AN21202" s="22"/>
    </row>
    <row r="21203" spans="37:40">
      <c r="AK21203" s="22"/>
      <c r="AL21203" s="22"/>
      <c r="AM21203" s="22"/>
      <c r="AN21203" s="22"/>
    </row>
    <row r="21204" spans="37:40">
      <c r="AK21204" s="22"/>
      <c r="AL21204" s="22"/>
      <c r="AM21204" s="22"/>
      <c r="AN21204" s="22"/>
    </row>
    <row r="21205" spans="37:40">
      <c r="AK21205" s="22"/>
      <c r="AL21205" s="22"/>
      <c r="AM21205" s="22"/>
      <c r="AN21205" s="22"/>
    </row>
    <row r="21206" spans="37:40">
      <c r="AK21206" s="22"/>
      <c r="AL21206" s="22"/>
      <c r="AM21206" s="22"/>
      <c r="AN21206" s="22"/>
    </row>
    <row r="21207" spans="37:40">
      <c r="AK21207" s="22"/>
      <c r="AL21207" s="22"/>
      <c r="AM21207" s="22"/>
      <c r="AN21207" s="22"/>
    </row>
    <row r="21208" spans="37:40">
      <c r="AK21208" s="22"/>
      <c r="AL21208" s="22"/>
      <c r="AM21208" s="22"/>
      <c r="AN21208" s="22"/>
    </row>
    <row r="21209" spans="37:40">
      <c r="AK21209" s="22"/>
      <c r="AL21209" s="22"/>
      <c r="AM21209" s="22"/>
      <c r="AN21209" s="22"/>
    </row>
    <row r="21210" spans="37:40">
      <c r="AK21210" s="22"/>
      <c r="AL21210" s="22"/>
      <c r="AM21210" s="22"/>
      <c r="AN21210" s="22"/>
    </row>
    <row r="21211" spans="37:40">
      <c r="AK21211" s="22"/>
      <c r="AL21211" s="22"/>
      <c r="AM21211" s="22"/>
      <c r="AN21211" s="22"/>
    </row>
    <row r="21212" spans="37:40">
      <c r="AK21212" s="22"/>
      <c r="AL21212" s="22"/>
      <c r="AM21212" s="22"/>
      <c r="AN21212" s="22"/>
    </row>
    <row r="21213" spans="37:40">
      <c r="AK21213" s="22"/>
      <c r="AL21213" s="22"/>
      <c r="AM21213" s="22"/>
      <c r="AN21213" s="22"/>
    </row>
    <row r="21214" spans="37:40">
      <c r="AK21214" s="22"/>
      <c r="AL21214" s="22"/>
      <c r="AM21214" s="22"/>
      <c r="AN21214" s="22"/>
    </row>
    <row r="21215" spans="37:40">
      <c r="AK21215" s="22"/>
      <c r="AL21215" s="22"/>
      <c r="AM21215" s="22"/>
      <c r="AN21215" s="22"/>
    </row>
    <row r="21216" spans="37:40">
      <c r="AK21216" s="22"/>
      <c r="AL21216" s="22"/>
      <c r="AM21216" s="22"/>
      <c r="AN21216" s="22"/>
    </row>
    <row r="21217" spans="37:40">
      <c r="AK21217" s="22"/>
      <c r="AL21217" s="22"/>
      <c r="AM21217" s="22"/>
      <c r="AN21217" s="22"/>
    </row>
    <row r="21218" spans="37:40">
      <c r="AK21218" s="22"/>
      <c r="AL21218" s="22"/>
      <c r="AM21218" s="22"/>
      <c r="AN21218" s="22"/>
    </row>
    <row r="21219" spans="37:40">
      <c r="AK21219" s="22"/>
      <c r="AL21219" s="22"/>
      <c r="AM21219" s="22"/>
      <c r="AN21219" s="22"/>
    </row>
    <row r="21220" spans="37:40">
      <c r="AK21220" s="22"/>
      <c r="AL21220" s="22"/>
      <c r="AM21220" s="22"/>
      <c r="AN21220" s="22"/>
    </row>
    <row r="21221" spans="37:40">
      <c r="AK21221" s="22"/>
      <c r="AL21221" s="22"/>
      <c r="AM21221" s="22"/>
      <c r="AN21221" s="22"/>
    </row>
    <row r="21222" spans="37:40">
      <c r="AK21222" s="22"/>
      <c r="AL21222" s="22"/>
      <c r="AM21222" s="22"/>
      <c r="AN21222" s="22"/>
    </row>
    <row r="21223" spans="37:40">
      <c r="AK21223" s="22"/>
      <c r="AL21223" s="22"/>
      <c r="AM21223" s="22"/>
      <c r="AN21223" s="22"/>
    </row>
    <row r="21224" spans="37:40">
      <c r="AK21224" s="22"/>
      <c r="AL21224" s="22"/>
      <c r="AM21224" s="22"/>
      <c r="AN21224" s="22"/>
    </row>
    <row r="21225" spans="37:40">
      <c r="AK21225" s="22"/>
      <c r="AL21225" s="22"/>
      <c r="AM21225" s="22"/>
      <c r="AN21225" s="22"/>
    </row>
    <row r="21226" spans="37:40">
      <c r="AK21226" s="22"/>
      <c r="AL21226" s="22"/>
      <c r="AM21226" s="22"/>
      <c r="AN21226" s="22"/>
    </row>
    <row r="21227" spans="37:40">
      <c r="AK21227" s="22"/>
      <c r="AL21227" s="22"/>
      <c r="AM21227" s="22"/>
      <c r="AN21227" s="22"/>
    </row>
    <row r="21228" spans="37:40">
      <c r="AK21228" s="22"/>
      <c r="AL21228" s="22"/>
      <c r="AM21228" s="22"/>
      <c r="AN21228" s="22"/>
    </row>
    <row r="21229" spans="37:40">
      <c r="AK21229" s="22"/>
      <c r="AL21229" s="22"/>
      <c r="AM21229" s="22"/>
      <c r="AN21229" s="22"/>
    </row>
    <row r="21230" spans="37:40">
      <c r="AK21230" s="22"/>
      <c r="AL21230" s="22"/>
      <c r="AM21230" s="22"/>
      <c r="AN21230" s="22"/>
    </row>
    <row r="21231" spans="37:40">
      <c r="AK21231" s="22"/>
      <c r="AL21231" s="22"/>
      <c r="AM21231" s="22"/>
      <c r="AN21231" s="22"/>
    </row>
    <row r="21232" spans="37:40">
      <c r="AK21232" s="22"/>
      <c r="AL21232" s="22"/>
      <c r="AM21232" s="22"/>
      <c r="AN21232" s="22"/>
    </row>
    <row r="21233" spans="37:40">
      <c r="AK21233" s="22"/>
      <c r="AL21233" s="22"/>
      <c r="AM21233" s="22"/>
      <c r="AN21233" s="22"/>
    </row>
    <row r="21234" spans="37:40">
      <c r="AK21234" s="22"/>
      <c r="AL21234" s="22"/>
      <c r="AM21234" s="22"/>
      <c r="AN21234" s="22"/>
    </row>
    <row r="21235" spans="37:40">
      <c r="AK21235" s="22"/>
      <c r="AL21235" s="22"/>
      <c r="AM21235" s="22"/>
      <c r="AN21235" s="22"/>
    </row>
    <row r="21236" spans="37:40">
      <c r="AK21236" s="22"/>
      <c r="AL21236" s="22"/>
      <c r="AM21236" s="22"/>
      <c r="AN21236" s="22"/>
    </row>
    <row r="21237" spans="37:40">
      <c r="AK21237" s="22"/>
      <c r="AL21237" s="22"/>
      <c r="AM21237" s="22"/>
      <c r="AN21237" s="22"/>
    </row>
    <row r="21238" spans="37:40">
      <c r="AK21238" s="22"/>
      <c r="AL21238" s="22"/>
      <c r="AM21238" s="22"/>
      <c r="AN21238" s="22"/>
    </row>
    <row r="21239" spans="37:40">
      <c r="AK21239" s="22"/>
      <c r="AL21239" s="22"/>
      <c r="AM21239" s="22"/>
      <c r="AN21239" s="22"/>
    </row>
    <row r="21240" spans="37:40">
      <c r="AK21240" s="22"/>
      <c r="AL21240" s="22"/>
      <c r="AM21240" s="22"/>
      <c r="AN21240" s="22"/>
    </row>
    <row r="21241" spans="37:40">
      <c r="AK21241" s="22"/>
      <c r="AL21241" s="22"/>
      <c r="AM21241" s="22"/>
      <c r="AN21241" s="22"/>
    </row>
    <row r="21242" spans="37:40">
      <c r="AK21242" s="22"/>
      <c r="AL21242" s="22"/>
      <c r="AM21242" s="22"/>
      <c r="AN21242" s="22"/>
    </row>
    <row r="21243" spans="37:40">
      <c r="AK21243" s="22"/>
      <c r="AL21243" s="22"/>
      <c r="AM21243" s="22"/>
      <c r="AN21243" s="22"/>
    </row>
    <row r="21244" spans="37:40">
      <c r="AK21244" s="22"/>
      <c r="AL21244" s="22"/>
      <c r="AM21244" s="22"/>
      <c r="AN21244" s="22"/>
    </row>
    <row r="21245" spans="37:40">
      <c r="AK21245" s="22"/>
      <c r="AL21245" s="22"/>
      <c r="AM21245" s="22"/>
      <c r="AN21245" s="22"/>
    </row>
    <row r="21246" spans="37:40">
      <c r="AK21246" s="22"/>
      <c r="AL21246" s="22"/>
      <c r="AM21246" s="22"/>
      <c r="AN21246" s="22"/>
    </row>
    <row r="21247" spans="37:40">
      <c r="AK21247" s="22"/>
      <c r="AL21247" s="22"/>
      <c r="AM21247" s="22"/>
      <c r="AN21247" s="22"/>
    </row>
    <row r="21248" spans="37:40">
      <c r="AK21248" s="22"/>
      <c r="AL21248" s="22"/>
      <c r="AM21248" s="22"/>
      <c r="AN21248" s="22"/>
    </row>
    <row r="21249" spans="37:40">
      <c r="AK21249" s="22"/>
      <c r="AL21249" s="22"/>
      <c r="AM21249" s="22"/>
      <c r="AN21249" s="22"/>
    </row>
    <row r="21250" spans="37:40">
      <c r="AK21250" s="22"/>
      <c r="AL21250" s="22"/>
      <c r="AM21250" s="22"/>
      <c r="AN21250" s="22"/>
    </row>
    <row r="21251" spans="37:40">
      <c r="AK21251" s="22"/>
      <c r="AL21251" s="22"/>
      <c r="AM21251" s="22"/>
      <c r="AN21251" s="22"/>
    </row>
    <row r="21252" spans="37:40">
      <c r="AK21252" s="22"/>
      <c r="AL21252" s="22"/>
      <c r="AM21252" s="22"/>
      <c r="AN21252" s="22"/>
    </row>
    <row r="21253" spans="37:40">
      <c r="AK21253" s="22"/>
      <c r="AL21253" s="22"/>
      <c r="AM21253" s="22"/>
      <c r="AN21253" s="22"/>
    </row>
    <row r="21254" spans="37:40">
      <c r="AK21254" s="22"/>
      <c r="AL21254" s="22"/>
      <c r="AM21254" s="22"/>
      <c r="AN21254" s="22"/>
    </row>
    <row r="21255" spans="37:40">
      <c r="AK21255" s="22"/>
      <c r="AL21255" s="22"/>
      <c r="AM21255" s="22"/>
      <c r="AN21255" s="22"/>
    </row>
    <row r="21256" spans="37:40">
      <c r="AK21256" s="22"/>
      <c r="AL21256" s="22"/>
      <c r="AM21256" s="22"/>
      <c r="AN21256" s="22"/>
    </row>
    <row r="21257" spans="37:40">
      <c r="AK21257" s="22"/>
      <c r="AL21257" s="22"/>
      <c r="AM21257" s="22"/>
      <c r="AN21257" s="22"/>
    </row>
    <row r="21258" spans="37:40">
      <c r="AK21258" s="22"/>
      <c r="AL21258" s="22"/>
      <c r="AM21258" s="22"/>
      <c r="AN21258" s="22"/>
    </row>
    <row r="21259" spans="37:40">
      <c r="AK21259" s="22"/>
      <c r="AL21259" s="22"/>
      <c r="AM21259" s="22"/>
      <c r="AN21259" s="22"/>
    </row>
    <row r="21260" spans="37:40">
      <c r="AK21260" s="22"/>
      <c r="AL21260" s="22"/>
      <c r="AM21260" s="22"/>
      <c r="AN21260" s="22"/>
    </row>
    <row r="21261" spans="37:40">
      <c r="AK21261" s="22"/>
      <c r="AL21261" s="22"/>
      <c r="AM21261" s="22"/>
      <c r="AN21261" s="22"/>
    </row>
    <row r="21262" spans="37:40">
      <c r="AK21262" s="22"/>
      <c r="AL21262" s="22"/>
      <c r="AM21262" s="22"/>
      <c r="AN21262" s="22"/>
    </row>
    <row r="21263" spans="37:40">
      <c r="AK21263" s="22"/>
      <c r="AL21263" s="22"/>
      <c r="AM21263" s="22"/>
      <c r="AN21263" s="22"/>
    </row>
    <row r="21264" spans="37:40">
      <c r="AK21264" s="22"/>
      <c r="AL21264" s="22"/>
      <c r="AM21264" s="22"/>
      <c r="AN21264" s="22"/>
    </row>
    <row r="21265" spans="37:40">
      <c r="AK21265" s="22"/>
      <c r="AL21265" s="22"/>
      <c r="AM21265" s="22"/>
      <c r="AN21265" s="22"/>
    </row>
    <row r="21266" spans="37:40">
      <c r="AK21266" s="22"/>
      <c r="AL21266" s="22"/>
      <c r="AM21266" s="22"/>
      <c r="AN21266" s="22"/>
    </row>
    <row r="21267" spans="37:40">
      <c r="AK21267" s="22"/>
      <c r="AL21267" s="22"/>
      <c r="AM21267" s="22"/>
      <c r="AN21267" s="22"/>
    </row>
    <row r="21268" spans="37:40">
      <c r="AK21268" s="22"/>
      <c r="AL21268" s="22"/>
      <c r="AM21268" s="22"/>
      <c r="AN21268" s="22"/>
    </row>
    <row r="21269" spans="37:40">
      <c r="AK21269" s="22"/>
      <c r="AL21269" s="22"/>
      <c r="AM21269" s="22"/>
      <c r="AN21269" s="22"/>
    </row>
    <row r="21270" spans="37:40">
      <c r="AK21270" s="22"/>
      <c r="AL21270" s="22"/>
      <c r="AM21270" s="22"/>
      <c r="AN21270" s="22"/>
    </row>
    <row r="21271" spans="37:40">
      <c r="AK21271" s="22"/>
      <c r="AL21271" s="22"/>
      <c r="AM21271" s="22"/>
      <c r="AN21271" s="22"/>
    </row>
    <row r="21272" spans="37:40">
      <c r="AK21272" s="22"/>
      <c r="AL21272" s="22"/>
      <c r="AM21272" s="22"/>
      <c r="AN21272" s="22"/>
    </row>
    <row r="21273" spans="37:40">
      <c r="AK21273" s="22"/>
      <c r="AL21273" s="22"/>
      <c r="AM21273" s="22"/>
      <c r="AN21273" s="22"/>
    </row>
    <row r="21274" spans="37:40">
      <c r="AK21274" s="22"/>
      <c r="AL21274" s="22"/>
      <c r="AM21274" s="22"/>
      <c r="AN21274" s="22"/>
    </row>
    <row r="21275" spans="37:40">
      <c r="AK21275" s="22"/>
      <c r="AL21275" s="22"/>
      <c r="AM21275" s="22"/>
      <c r="AN21275" s="22"/>
    </row>
    <row r="21276" spans="37:40">
      <c r="AK21276" s="22"/>
      <c r="AL21276" s="22"/>
      <c r="AM21276" s="22"/>
      <c r="AN21276" s="22"/>
    </row>
    <row r="21277" spans="37:40">
      <c r="AK21277" s="22"/>
      <c r="AL21277" s="22"/>
      <c r="AM21277" s="22"/>
      <c r="AN21277" s="22"/>
    </row>
    <row r="21278" spans="37:40">
      <c r="AK21278" s="22"/>
      <c r="AL21278" s="22"/>
      <c r="AM21278" s="22"/>
      <c r="AN21278" s="22"/>
    </row>
    <row r="21279" spans="37:40">
      <c r="AK21279" s="22"/>
      <c r="AL21279" s="22"/>
      <c r="AM21279" s="22"/>
      <c r="AN21279" s="22"/>
    </row>
    <row r="21280" spans="37:40">
      <c r="AK21280" s="22"/>
      <c r="AL21280" s="22"/>
      <c r="AM21280" s="22"/>
      <c r="AN21280" s="22"/>
    </row>
    <row r="21281" spans="37:40">
      <c r="AK21281" s="22"/>
      <c r="AL21281" s="22"/>
      <c r="AM21281" s="22"/>
      <c r="AN21281" s="22"/>
    </row>
    <row r="21282" spans="37:40">
      <c r="AK21282" s="22"/>
      <c r="AL21282" s="22"/>
      <c r="AM21282" s="22"/>
      <c r="AN21282" s="22"/>
    </row>
    <row r="21283" spans="37:40">
      <c r="AK21283" s="22"/>
      <c r="AL21283" s="22"/>
      <c r="AM21283" s="22"/>
      <c r="AN21283" s="22"/>
    </row>
    <row r="21284" spans="37:40">
      <c r="AK21284" s="22"/>
      <c r="AL21284" s="22"/>
      <c r="AM21284" s="22"/>
      <c r="AN21284" s="22"/>
    </row>
    <row r="21285" spans="37:40">
      <c r="AK21285" s="22"/>
      <c r="AL21285" s="22"/>
      <c r="AM21285" s="22"/>
      <c r="AN21285" s="22"/>
    </row>
    <row r="21286" spans="37:40">
      <c r="AK21286" s="22"/>
      <c r="AL21286" s="22"/>
      <c r="AM21286" s="22"/>
      <c r="AN21286" s="22"/>
    </row>
    <row r="21287" spans="37:40">
      <c r="AK21287" s="22"/>
      <c r="AL21287" s="22"/>
      <c r="AM21287" s="22"/>
      <c r="AN21287" s="22"/>
    </row>
    <row r="21288" spans="37:40">
      <c r="AK21288" s="22"/>
      <c r="AL21288" s="22"/>
      <c r="AM21288" s="22"/>
      <c r="AN21288" s="22"/>
    </row>
    <row r="21289" spans="37:40">
      <c r="AK21289" s="22"/>
      <c r="AL21289" s="22"/>
      <c r="AM21289" s="22"/>
      <c r="AN21289" s="22"/>
    </row>
    <row r="21290" spans="37:40">
      <c r="AK21290" s="22"/>
      <c r="AL21290" s="22"/>
      <c r="AM21290" s="22"/>
      <c r="AN21290" s="22"/>
    </row>
    <row r="21291" spans="37:40">
      <c r="AK21291" s="22"/>
      <c r="AL21291" s="22"/>
      <c r="AM21291" s="22"/>
      <c r="AN21291" s="22"/>
    </row>
    <row r="21292" spans="37:40">
      <c r="AK21292" s="22"/>
      <c r="AL21292" s="22"/>
      <c r="AM21292" s="22"/>
      <c r="AN21292" s="22"/>
    </row>
    <row r="21293" spans="37:40">
      <c r="AK21293" s="22"/>
      <c r="AL21293" s="22"/>
      <c r="AM21293" s="22"/>
      <c r="AN21293" s="22"/>
    </row>
    <row r="21294" spans="37:40">
      <c r="AK21294" s="22"/>
      <c r="AL21294" s="22"/>
      <c r="AM21294" s="22"/>
      <c r="AN21294" s="22"/>
    </row>
    <row r="21295" spans="37:40">
      <c r="AK21295" s="22"/>
      <c r="AL21295" s="22"/>
      <c r="AM21295" s="22"/>
      <c r="AN21295" s="22"/>
    </row>
    <row r="21296" spans="37:40">
      <c r="AK21296" s="22"/>
      <c r="AL21296" s="22"/>
      <c r="AM21296" s="22"/>
      <c r="AN21296" s="22"/>
    </row>
    <row r="21297" spans="37:40">
      <c r="AK21297" s="22"/>
      <c r="AL21297" s="22"/>
      <c r="AM21297" s="22"/>
      <c r="AN21297" s="22"/>
    </row>
    <row r="21298" spans="37:40">
      <c r="AK21298" s="22"/>
      <c r="AL21298" s="22"/>
      <c r="AM21298" s="22"/>
      <c r="AN21298" s="22"/>
    </row>
    <row r="21299" spans="37:40">
      <c r="AK21299" s="22"/>
      <c r="AL21299" s="22"/>
      <c r="AM21299" s="22"/>
      <c r="AN21299" s="22"/>
    </row>
    <row r="21300" spans="37:40">
      <c r="AK21300" s="22"/>
      <c r="AL21300" s="22"/>
      <c r="AM21300" s="22"/>
      <c r="AN21300" s="22"/>
    </row>
    <row r="21301" spans="37:40">
      <c r="AK21301" s="22"/>
      <c r="AL21301" s="22"/>
      <c r="AM21301" s="22"/>
      <c r="AN21301" s="22"/>
    </row>
    <row r="21302" spans="37:40">
      <c r="AK21302" s="22"/>
      <c r="AL21302" s="22"/>
      <c r="AM21302" s="22"/>
      <c r="AN21302" s="22"/>
    </row>
    <row r="21303" spans="37:40">
      <c r="AK21303" s="22"/>
      <c r="AL21303" s="22"/>
      <c r="AM21303" s="22"/>
      <c r="AN21303" s="22"/>
    </row>
    <row r="21304" spans="37:40">
      <c r="AK21304" s="22"/>
      <c r="AL21304" s="22"/>
      <c r="AM21304" s="22"/>
      <c r="AN21304" s="22"/>
    </row>
    <row r="21305" spans="37:40">
      <c r="AK21305" s="22"/>
      <c r="AL21305" s="22"/>
      <c r="AM21305" s="22"/>
      <c r="AN21305" s="22"/>
    </row>
    <row r="21306" spans="37:40">
      <c r="AK21306" s="22"/>
      <c r="AL21306" s="22"/>
      <c r="AM21306" s="22"/>
      <c r="AN21306" s="22"/>
    </row>
    <row r="21307" spans="37:40">
      <c r="AK21307" s="22"/>
      <c r="AL21307" s="22"/>
      <c r="AM21307" s="22"/>
      <c r="AN21307" s="22"/>
    </row>
    <row r="21308" spans="37:40">
      <c r="AK21308" s="22"/>
      <c r="AL21308" s="22"/>
      <c r="AM21308" s="22"/>
      <c r="AN21308" s="22"/>
    </row>
    <row r="21309" spans="37:40">
      <c r="AK21309" s="22"/>
      <c r="AL21309" s="22"/>
      <c r="AM21309" s="22"/>
      <c r="AN21309" s="22"/>
    </row>
    <row r="21310" spans="37:40">
      <c r="AK21310" s="22"/>
      <c r="AL21310" s="22"/>
      <c r="AM21310" s="22"/>
      <c r="AN21310" s="22"/>
    </row>
    <row r="21311" spans="37:40">
      <c r="AK21311" s="22"/>
      <c r="AL21311" s="22"/>
      <c r="AM21311" s="22"/>
      <c r="AN21311" s="22"/>
    </row>
    <row r="21312" spans="37:40">
      <c r="AK21312" s="22"/>
      <c r="AL21312" s="22"/>
      <c r="AM21312" s="22"/>
      <c r="AN21312" s="22"/>
    </row>
    <row r="21313" spans="37:40">
      <c r="AK21313" s="22"/>
      <c r="AL21313" s="22"/>
      <c r="AM21313" s="22"/>
      <c r="AN21313" s="22"/>
    </row>
    <row r="21314" spans="37:40">
      <c r="AK21314" s="22"/>
      <c r="AL21314" s="22"/>
      <c r="AM21314" s="22"/>
      <c r="AN21314" s="22"/>
    </row>
    <row r="21315" spans="37:40">
      <c r="AK21315" s="22"/>
      <c r="AL21315" s="22"/>
      <c r="AM21315" s="22"/>
      <c r="AN21315" s="22"/>
    </row>
    <row r="21316" spans="37:40">
      <c r="AK21316" s="22"/>
      <c r="AL21316" s="22"/>
      <c r="AM21316" s="22"/>
      <c r="AN21316" s="22"/>
    </row>
    <row r="21317" spans="37:40">
      <c r="AK21317" s="22"/>
      <c r="AL21317" s="22"/>
      <c r="AM21317" s="22"/>
      <c r="AN21317" s="22"/>
    </row>
    <row r="21318" spans="37:40">
      <c r="AK21318" s="22"/>
      <c r="AL21318" s="22"/>
      <c r="AM21318" s="22"/>
      <c r="AN21318" s="22"/>
    </row>
    <row r="21319" spans="37:40">
      <c r="AK21319" s="22"/>
      <c r="AL21319" s="22"/>
      <c r="AM21319" s="22"/>
      <c r="AN21319" s="22"/>
    </row>
    <row r="21320" spans="37:40">
      <c r="AK21320" s="22"/>
      <c r="AL21320" s="22"/>
      <c r="AM21320" s="22"/>
      <c r="AN21320" s="22"/>
    </row>
    <row r="21321" spans="37:40">
      <c r="AK21321" s="22"/>
      <c r="AL21321" s="22"/>
      <c r="AM21321" s="22"/>
      <c r="AN21321" s="22"/>
    </row>
    <row r="21322" spans="37:40">
      <c r="AK21322" s="22"/>
      <c r="AL21322" s="22"/>
      <c r="AM21322" s="22"/>
      <c r="AN21322" s="22"/>
    </row>
    <row r="21323" spans="37:40">
      <c r="AK21323" s="22"/>
      <c r="AL21323" s="22"/>
      <c r="AM21323" s="22"/>
      <c r="AN21323" s="22"/>
    </row>
    <row r="21324" spans="37:40">
      <c r="AK21324" s="22"/>
      <c r="AL21324" s="22"/>
      <c r="AM21324" s="22"/>
      <c r="AN21324" s="22"/>
    </row>
    <row r="21325" spans="37:40">
      <c r="AK21325" s="22"/>
      <c r="AL21325" s="22"/>
      <c r="AM21325" s="22"/>
      <c r="AN21325" s="22"/>
    </row>
    <row r="21326" spans="37:40">
      <c r="AK21326" s="22"/>
      <c r="AL21326" s="22"/>
      <c r="AM21326" s="22"/>
      <c r="AN21326" s="22"/>
    </row>
    <row r="21327" spans="37:40">
      <c r="AK21327" s="22"/>
      <c r="AL21327" s="22"/>
      <c r="AM21327" s="22"/>
      <c r="AN21327" s="22"/>
    </row>
    <row r="21328" spans="37:40">
      <c r="AK21328" s="22"/>
      <c r="AL21328" s="22"/>
      <c r="AM21328" s="22"/>
      <c r="AN21328" s="22"/>
    </row>
    <row r="21329" spans="37:40">
      <c r="AK21329" s="22"/>
      <c r="AL21329" s="22"/>
      <c r="AM21329" s="22"/>
      <c r="AN21329" s="22"/>
    </row>
    <row r="21330" spans="37:40">
      <c r="AK21330" s="22"/>
      <c r="AL21330" s="22"/>
      <c r="AM21330" s="22"/>
      <c r="AN21330" s="22"/>
    </row>
    <row r="21331" spans="37:40">
      <c r="AK21331" s="22"/>
      <c r="AL21331" s="22"/>
      <c r="AM21331" s="22"/>
      <c r="AN21331" s="22"/>
    </row>
    <row r="21332" spans="37:40">
      <c r="AK21332" s="22"/>
      <c r="AL21332" s="22"/>
      <c r="AM21332" s="22"/>
      <c r="AN21332" s="22"/>
    </row>
    <row r="21333" spans="37:40">
      <c r="AK21333" s="22"/>
      <c r="AL21333" s="22"/>
      <c r="AM21333" s="22"/>
      <c r="AN21333" s="22"/>
    </row>
    <row r="21334" spans="37:40">
      <c r="AK21334" s="22"/>
      <c r="AL21334" s="22"/>
      <c r="AM21334" s="22"/>
      <c r="AN21334" s="22"/>
    </row>
    <row r="21335" spans="37:40">
      <c r="AK21335" s="22"/>
      <c r="AL21335" s="22"/>
      <c r="AM21335" s="22"/>
      <c r="AN21335" s="22"/>
    </row>
    <row r="21336" spans="37:40">
      <c r="AK21336" s="22"/>
      <c r="AL21336" s="22"/>
      <c r="AM21336" s="22"/>
      <c r="AN21336" s="22"/>
    </row>
    <row r="21337" spans="37:40">
      <c r="AK21337" s="22"/>
      <c r="AL21337" s="22"/>
      <c r="AM21337" s="22"/>
      <c r="AN21337" s="22"/>
    </row>
    <row r="21338" spans="37:40">
      <c r="AK21338" s="22"/>
      <c r="AL21338" s="22"/>
      <c r="AM21338" s="22"/>
      <c r="AN21338" s="22"/>
    </row>
    <row r="21339" spans="37:40">
      <c r="AK21339" s="22"/>
      <c r="AL21339" s="22"/>
      <c r="AM21339" s="22"/>
      <c r="AN21339" s="22"/>
    </row>
    <row r="21340" spans="37:40">
      <c r="AK21340" s="22"/>
      <c r="AL21340" s="22"/>
      <c r="AM21340" s="22"/>
      <c r="AN21340" s="22"/>
    </row>
    <row r="21341" spans="37:40">
      <c r="AK21341" s="22"/>
      <c r="AL21341" s="22"/>
      <c r="AM21341" s="22"/>
      <c r="AN21341" s="22"/>
    </row>
    <row r="21342" spans="37:40">
      <c r="AK21342" s="22"/>
      <c r="AL21342" s="22"/>
      <c r="AM21342" s="22"/>
      <c r="AN21342" s="22"/>
    </row>
    <row r="21343" spans="37:40">
      <c r="AK21343" s="22"/>
      <c r="AL21343" s="22"/>
      <c r="AM21343" s="22"/>
      <c r="AN21343" s="22"/>
    </row>
    <row r="21344" spans="37:40">
      <c r="AK21344" s="22"/>
      <c r="AL21344" s="22"/>
      <c r="AM21344" s="22"/>
      <c r="AN21344" s="22"/>
    </row>
    <row r="21345" spans="37:40">
      <c r="AK21345" s="22"/>
      <c r="AL21345" s="22"/>
      <c r="AM21345" s="22"/>
      <c r="AN21345" s="22"/>
    </row>
    <row r="21346" spans="37:40">
      <c r="AK21346" s="22"/>
      <c r="AL21346" s="22"/>
      <c r="AM21346" s="22"/>
      <c r="AN21346" s="22"/>
    </row>
    <row r="21347" spans="37:40">
      <c r="AK21347" s="22"/>
      <c r="AL21347" s="22"/>
      <c r="AM21347" s="22"/>
      <c r="AN21347" s="22"/>
    </row>
    <row r="21348" spans="37:40">
      <c r="AK21348" s="22"/>
      <c r="AL21348" s="22"/>
      <c r="AM21348" s="22"/>
      <c r="AN21348" s="22"/>
    </row>
    <row r="21349" spans="37:40">
      <c r="AK21349" s="22"/>
      <c r="AL21349" s="22"/>
      <c r="AM21349" s="22"/>
      <c r="AN21349" s="22"/>
    </row>
    <row r="21350" spans="37:40">
      <c r="AK21350" s="22"/>
      <c r="AL21350" s="22"/>
      <c r="AM21350" s="22"/>
      <c r="AN21350" s="22"/>
    </row>
    <row r="21351" spans="37:40">
      <c r="AK21351" s="22"/>
      <c r="AL21351" s="22"/>
      <c r="AM21351" s="22"/>
      <c r="AN21351" s="22"/>
    </row>
    <row r="21352" spans="37:40">
      <c r="AK21352" s="22"/>
      <c r="AL21352" s="22"/>
      <c r="AM21352" s="22"/>
      <c r="AN21352" s="22"/>
    </row>
    <row r="21353" spans="37:40">
      <c r="AK21353" s="22"/>
      <c r="AL21353" s="22"/>
      <c r="AM21353" s="22"/>
      <c r="AN21353" s="22"/>
    </row>
    <row r="21354" spans="37:40">
      <c r="AK21354" s="22"/>
      <c r="AL21354" s="22"/>
      <c r="AM21354" s="22"/>
      <c r="AN21354" s="22"/>
    </row>
    <row r="21355" spans="37:40">
      <c r="AK21355" s="22"/>
      <c r="AL21355" s="22"/>
      <c r="AM21355" s="22"/>
      <c r="AN21355" s="22"/>
    </row>
    <row r="21356" spans="37:40">
      <c r="AK21356" s="22"/>
      <c r="AL21356" s="22"/>
      <c r="AM21356" s="22"/>
      <c r="AN21356" s="22"/>
    </row>
    <row r="21357" spans="37:40">
      <c r="AK21357" s="22"/>
      <c r="AL21357" s="22"/>
      <c r="AM21357" s="22"/>
      <c r="AN21357" s="22"/>
    </row>
    <row r="21358" spans="37:40">
      <c r="AK21358" s="22"/>
      <c r="AL21358" s="22"/>
      <c r="AM21358" s="22"/>
      <c r="AN21358" s="22"/>
    </row>
    <row r="21359" spans="37:40">
      <c r="AK21359" s="22"/>
      <c r="AL21359" s="22"/>
      <c r="AM21359" s="22"/>
      <c r="AN21359" s="22"/>
    </row>
    <row r="21360" spans="37:40">
      <c r="AK21360" s="22"/>
      <c r="AL21360" s="22"/>
      <c r="AM21360" s="22"/>
      <c r="AN21360" s="22"/>
    </row>
    <row r="21361" spans="37:40">
      <c r="AK21361" s="22"/>
      <c r="AL21361" s="22"/>
      <c r="AM21361" s="22"/>
      <c r="AN21361" s="22"/>
    </row>
    <row r="21362" spans="37:40">
      <c r="AK21362" s="22"/>
      <c r="AL21362" s="22"/>
      <c r="AM21362" s="22"/>
      <c r="AN21362" s="22"/>
    </row>
    <row r="21363" spans="37:40">
      <c r="AK21363" s="22"/>
      <c r="AL21363" s="22"/>
      <c r="AM21363" s="22"/>
      <c r="AN21363" s="22"/>
    </row>
    <row r="21364" spans="37:40">
      <c r="AK21364" s="22"/>
      <c r="AL21364" s="22"/>
      <c r="AM21364" s="22"/>
      <c r="AN21364" s="22"/>
    </row>
    <row r="21365" spans="37:40">
      <c r="AK21365" s="22"/>
      <c r="AL21365" s="22"/>
      <c r="AM21365" s="22"/>
      <c r="AN21365" s="22"/>
    </row>
    <row r="21366" spans="37:40">
      <c r="AK21366" s="22"/>
      <c r="AL21366" s="22"/>
      <c r="AM21366" s="22"/>
      <c r="AN21366" s="22"/>
    </row>
    <row r="21367" spans="37:40">
      <c r="AK21367" s="22"/>
      <c r="AL21367" s="22"/>
      <c r="AM21367" s="22"/>
      <c r="AN21367" s="22"/>
    </row>
    <row r="21368" spans="37:40">
      <c r="AK21368" s="22"/>
      <c r="AL21368" s="22"/>
      <c r="AM21368" s="22"/>
      <c r="AN21368" s="22"/>
    </row>
    <row r="21369" spans="37:40">
      <c r="AK21369" s="22"/>
      <c r="AL21369" s="22"/>
      <c r="AM21369" s="22"/>
      <c r="AN21369" s="22"/>
    </row>
    <row r="21370" spans="37:40">
      <c r="AK21370" s="22"/>
      <c r="AL21370" s="22"/>
      <c r="AM21370" s="22"/>
      <c r="AN21370" s="22"/>
    </row>
    <row r="21371" spans="37:40">
      <c r="AK21371" s="22"/>
      <c r="AL21371" s="22"/>
      <c r="AM21371" s="22"/>
      <c r="AN21371" s="22"/>
    </row>
    <row r="21372" spans="37:40">
      <c r="AK21372" s="22"/>
      <c r="AL21372" s="22"/>
      <c r="AM21372" s="22"/>
      <c r="AN21372" s="22"/>
    </row>
    <row r="21373" spans="37:40">
      <c r="AK21373" s="22"/>
      <c r="AL21373" s="22"/>
      <c r="AM21373" s="22"/>
      <c r="AN21373" s="22"/>
    </row>
    <row r="21374" spans="37:40">
      <c r="AK21374" s="22"/>
      <c r="AL21374" s="22"/>
      <c r="AM21374" s="22"/>
      <c r="AN21374" s="22"/>
    </row>
    <row r="21375" spans="37:40">
      <c r="AK21375" s="22"/>
      <c r="AL21375" s="22"/>
      <c r="AM21375" s="22"/>
      <c r="AN21375" s="22"/>
    </row>
    <row r="21376" spans="37:40">
      <c r="AK21376" s="22"/>
      <c r="AL21376" s="22"/>
      <c r="AM21376" s="22"/>
      <c r="AN21376" s="22"/>
    </row>
    <row r="21377" spans="37:40">
      <c r="AK21377" s="22"/>
      <c r="AL21377" s="22"/>
      <c r="AM21377" s="22"/>
      <c r="AN21377" s="22"/>
    </row>
    <row r="21378" spans="37:40">
      <c r="AK21378" s="22"/>
      <c r="AL21378" s="22"/>
      <c r="AM21378" s="22"/>
      <c r="AN21378" s="22"/>
    </row>
    <row r="21379" spans="37:40">
      <c r="AK21379" s="22"/>
      <c r="AL21379" s="22"/>
      <c r="AM21379" s="22"/>
      <c r="AN21379" s="22"/>
    </row>
    <row r="21380" spans="37:40">
      <c r="AK21380" s="22"/>
      <c r="AL21380" s="22"/>
      <c r="AM21380" s="22"/>
      <c r="AN21380" s="22"/>
    </row>
    <row r="21381" spans="37:40">
      <c r="AK21381" s="22"/>
      <c r="AL21381" s="22"/>
      <c r="AM21381" s="22"/>
      <c r="AN21381" s="22"/>
    </row>
    <row r="21382" spans="37:40">
      <c r="AK21382" s="22"/>
      <c r="AL21382" s="22"/>
      <c r="AM21382" s="22"/>
      <c r="AN21382" s="22"/>
    </row>
    <row r="21383" spans="37:40">
      <c r="AK21383" s="22"/>
      <c r="AL21383" s="22"/>
      <c r="AM21383" s="22"/>
      <c r="AN21383" s="22"/>
    </row>
    <row r="21384" spans="37:40">
      <c r="AK21384" s="22"/>
      <c r="AL21384" s="22"/>
      <c r="AM21384" s="22"/>
      <c r="AN21384" s="22"/>
    </row>
    <row r="21385" spans="37:40">
      <c r="AK21385" s="22"/>
      <c r="AL21385" s="22"/>
      <c r="AM21385" s="22"/>
      <c r="AN21385" s="22"/>
    </row>
    <row r="21386" spans="37:40">
      <c r="AK21386" s="22"/>
      <c r="AL21386" s="22"/>
      <c r="AM21386" s="22"/>
      <c r="AN21386" s="22"/>
    </row>
    <row r="21387" spans="37:40">
      <c r="AK21387" s="22"/>
      <c r="AL21387" s="22"/>
      <c r="AM21387" s="22"/>
      <c r="AN21387" s="22"/>
    </row>
    <row r="21388" spans="37:40">
      <c r="AK21388" s="22"/>
      <c r="AL21388" s="22"/>
      <c r="AM21388" s="22"/>
      <c r="AN21388" s="22"/>
    </row>
    <row r="21389" spans="37:40">
      <c r="AK21389" s="22"/>
      <c r="AL21389" s="22"/>
      <c r="AM21389" s="22"/>
      <c r="AN21389" s="22"/>
    </row>
    <row r="21390" spans="37:40">
      <c r="AK21390" s="22"/>
      <c r="AL21390" s="22"/>
      <c r="AM21390" s="22"/>
      <c r="AN21390" s="22"/>
    </row>
    <row r="21391" spans="37:40">
      <c r="AK21391" s="22"/>
      <c r="AL21391" s="22"/>
      <c r="AM21391" s="22"/>
      <c r="AN21391" s="22"/>
    </row>
    <row r="21392" spans="37:40">
      <c r="AK21392" s="22"/>
      <c r="AL21392" s="22"/>
      <c r="AM21392" s="22"/>
      <c r="AN21392" s="22"/>
    </row>
    <row r="21393" spans="37:40">
      <c r="AK21393" s="22"/>
      <c r="AL21393" s="22"/>
      <c r="AM21393" s="22"/>
      <c r="AN21393" s="22"/>
    </row>
    <row r="21394" spans="37:40">
      <c r="AK21394" s="22"/>
      <c r="AL21394" s="22"/>
      <c r="AM21394" s="22"/>
      <c r="AN21394" s="22"/>
    </row>
    <row r="21395" spans="37:40">
      <c r="AK21395" s="22"/>
      <c r="AL21395" s="22"/>
      <c r="AM21395" s="22"/>
      <c r="AN21395" s="22"/>
    </row>
    <row r="21396" spans="37:40">
      <c r="AK21396" s="22"/>
      <c r="AL21396" s="22"/>
      <c r="AM21396" s="22"/>
      <c r="AN21396" s="22"/>
    </row>
    <row r="21397" spans="37:40">
      <c r="AK21397" s="22"/>
      <c r="AL21397" s="22"/>
      <c r="AM21397" s="22"/>
      <c r="AN21397" s="22"/>
    </row>
    <row r="21398" spans="37:40">
      <c r="AK21398" s="22"/>
      <c r="AL21398" s="22"/>
      <c r="AM21398" s="22"/>
      <c r="AN21398" s="22"/>
    </row>
    <row r="21399" spans="37:40">
      <c r="AK21399" s="22"/>
      <c r="AL21399" s="22"/>
      <c r="AM21399" s="22"/>
      <c r="AN21399" s="22"/>
    </row>
    <row r="21400" spans="37:40">
      <c r="AK21400" s="22"/>
      <c r="AL21400" s="22"/>
      <c r="AM21400" s="22"/>
      <c r="AN21400" s="22"/>
    </row>
    <row r="21401" spans="37:40">
      <c r="AK21401" s="22"/>
      <c r="AL21401" s="22"/>
      <c r="AM21401" s="22"/>
      <c r="AN21401" s="22"/>
    </row>
    <row r="21402" spans="37:40">
      <c r="AK21402" s="22"/>
      <c r="AL21402" s="22"/>
      <c r="AM21402" s="22"/>
      <c r="AN21402" s="22"/>
    </row>
    <row r="21403" spans="37:40">
      <c r="AK21403" s="22"/>
      <c r="AL21403" s="22"/>
      <c r="AM21403" s="22"/>
      <c r="AN21403" s="22"/>
    </row>
    <row r="21404" spans="37:40">
      <c r="AK21404" s="22"/>
      <c r="AL21404" s="22"/>
      <c r="AM21404" s="22"/>
      <c r="AN21404" s="22"/>
    </row>
    <row r="21405" spans="37:40">
      <c r="AK21405" s="22"/>
      <c r="AL21405" s="22"/>
      <c r="AM21405" s="22"/>
      <c r="AN21405" s="22"/>
    </row>
    <row r="21406" spans="37:40">
      <c r="AK21406" s="22"/>
      <c r="AL21406" s="22"/>
      <c r="AM21406" s="22"/>
      <c r="AN21406" s="22"/>
    </row>
    <row r="21407" spans="37:40">
      <c r="AK21407" s="22"/>
      <c r="AL21407" s="22"/>
      <c r="AM21407" s="22"/>
      <c r="AN21407" s="22"/>
    </row>
    <row r="21408" spans="37:40">
      <c r="AK21408" s="22"/>
      <c r="AL21408" s="22"/>
      <c r="AM21408" s="22"/>
      <c r="AN21408" s="22"/>
    </row>
    <row r="21409" spans="37:40">
      <c r="AK21409" s="22"/>
      <c r="AL21409" s="22"/>
      <c r="AM21409" s="22"/>
      <c r="AN21409" s="22"/>
    </row>
    <row r="21410" spans="37:40">
      <c r="AK21410" s="22"/>
      <c r="AL21410" s="22"/>
      <c r="AM21410" s="22"/>
      <c r="AN21410" s="22"/>
    </row>
    <row r="21411" spans="37:40">
      <c r="AK21411" s="22"/>
      <c r="AL21411" s="22"/>
      <c r="AM21411" s="22"/>
      <c r="AN21411" s="22"/>
    </row>
    <row r="21412" spans="37:40">
      <c r="AK21412" s="22"/>
      <c r="AL21412" s="22"/>
      <c r="AM21412" s="22"/>
      <c r="AN21412" s="22"/>
    </row>
    <row r="21413" spans="37:40">
      <c r="AK21413" s="22"/>
      <c r="AL21413" s="22"/>
      <c r="AM21413" s="22"/>
      <c r="AN21413" s="22"/>
    </row>
    <row r="21414" spans="37:40">
      <c r="AK21414" s="22"/>
      <c r="AL21414" s="22"/>
      <c r="AM21414" s="22"/>
      <c r="AN21414" s="22"/>
    </row>
    <row r="21415" spans="37:40">
      <c r="AK21415" s="22"/>
      <c r="AL21415" s="22"/>
      <c r="AM21415" s="22"/>
      <c r="AN21415" s="22"/>
    </row>
    <row r="21416" spans="37:40">
      <c r="AK21416" s="22"/>
      <c r="AL21416" s="22"/>
      <c r="AM21416" s="22"/>
      <c r="AN21416" s="22"/>
    </row>
    <row r="21417" spans="37:40">
      <c r="AK21417" s="22"/>
      <c r="AL21417" s="22"/>
      <c r="AM21417" s="22"/>
      <c r="AN21417" s="22"/>
    </row>
    <row r="21418" spans="37:40">
      <c r="AK21418" s="22"/>
      <c r="AL21418" s="22"/>
      <c r="AM21418" s="22"/>
      <c r="AN21418" s="22"/>
    </row>
    <row r="21419" spans="37:40">
      <c r="AK21419" s="22"/>
      <c r="AL21419" s="22"/>
      <c r="AM21419" s="22"/>
      <c r="AN21419" s="22"/>
    </row>
    <row r="21420" spans="37:40">
      <c r="AK21420" s="22"/>
      <c r="AL21420" s="22"/>
      <c r="AM21420" s="22"/>
      <c r="AN21420" s="22"/>
    </row>
    <row r="21421" spans="37:40">
      <c r="AK21421" s="22"/>
      <c r="AL21421" s="22"/>
      <c r="AM21421" s="22"/>
      <c r="AN21421" s="22"/>
    </row>
    <row r="21422" spans="37:40">
      <c r="AK21422" s="22"/>
      <c r="AL21422" s="22"/>
      <c r="AM21422" s="22"/>
      <c r="AN21422" s="22"/>
    </row>
    <row r="21423" spans="37:40">
      <c r="AK21423" s="22"/>
      <c r="AL21423" s="22"/>
      <c r="AM21423" s="22"/>
      <c r="AN21423" s="22"/>
    </row>
    <row r="21424" spans="37:40">
      <c r="AK21424" s="22"/>
      <c r="AL21424" s="22"/>
      <c r="AM21424" s="22"/>
      <c r="AN21424" s="22"/>
    </row>
    <row r="21425" spans="37:40">
      <c r="AK21425" s="22"/>
      <c r="AL21425" s="22"/>
      <c r="AM21425" s="22"/>
      <c r="AN21425" s="22"/>
    </row>
    <row r="21426" spans="37:40">
      <c r="AK21426" s="22"/>
      <c r="AL21426" s="22"/>
      <c r="AM21426" s="22"/>
      <c r="AN21426" s="22"/>
    </row>
    <row r="21427" spans="37:40">
      <c r="AK21427" s="22"/>
      <c r="AL21427" s="22"/>
      <c r="AM21427" s="22"/>
      <c r="AN21427" s="22"/>
    </row>
    <row r="21428" spans="37:40">
      <c r="AK21428" s="22"/>
      <c r="AL21428" s="22"/>
      <c r="AM21428" s="22"/>
      <c r="AN21428" s="22"/>
    </row>
    <row r="21429" spans="37:40">
      <c r="AK21429" s="22"/>
      <c r="AL21429" s="22"/>
      <c r="AM21429" s="22"/>
      <c r="AN21429" s="22"/>
    </row>
    <row r="21430" spans="37:40">
      <c r="AK21430" s="22"/>
      <c r="AL21430" s="22"/>
      <c r="AM21430" s="22"/>
      <c r="AN21430" s="22"/>
    </row>
    <row r="21431" spans="37:40">
      <c r="AK21431" s="22"/>
      <c r="AL21431" s="22"/>
      <c r="AM21431" s="22"/>
      <c r="AN21431" s="22"/>
    </row>
    <row r="21432" spans="37:40">
      <c r="AK21432" s="22"/>
      <c r="AL21432" s="22"/>
      <c r="AM21432" s="22"/>
      <c r="AN21432" s="22"/>
    </row>
    <row r="21433" spans="37:40">
      <c r="AK21433" s="22"/>
      <c r="AL21433" s="22"/>
      <c r="AM21433" s="22"/>
      <c r="AN21433" s="22"/>
    </row>
    <row r="21434" spans="37:40">
      <c r="AK21434" s="22"/>
      <c r="AL21434" s="22"/>
      <c r="AM21434" s="22"/>
      <c r="AN21434" s="22"/>
    </row>
    <row r="21435" spans="37:40">
      <c r="AK21435" s="22"/>
      <c r="AL21435" s="22"/>
      <c r="AM21435" s="22"/>
      <c r="AN21435" s="22"/>
    </row>
    <row r="21436" spans="37:40">
      <c r="AK21436" s="22"/>
      <c r="AL21436" s="22"/>
      <c r="AM21436" s="22"/>
      <c r="AN21436" s="22"/>
    </row>
    <row r="21437" spans="37:40">
      <c r="AK21437" s="22"/>
      <c r="AL21437" s="22"/>
      <c r="AM21437" s="22"/>
      <c r="AN21437" s="22"/>
    </row>
    <row r="21438" spans="37:40">
      <c r="AK21438" s="22"/>
      <c r="AL21438" s="22"/>
      <c r="AM21438" s="22"/>
      <c r="AN21438" s="22"/>
    </row>
    <row r="21439" spans="37:40">
      <c r="AK21439" s="22"/>
      <c r="AL21439" s="22"/>
      <c r="AM21439" s="22"/>
      <c r="AN21439" s="22"/>
    </row>
    <row r="21440" spans="37:40">
      <c r="AK21440" s="22"/>
      <c r="AL21440" s="22"/>
      <c r="AM21440" s="22"/>
      <c r="AN21440" s="22"/>
    </row>
    <row r="21441" spans="37:40">
      <c r="AK21441" s="22"/>
      <c r="AL21441" s="22"/>
      <c r="AM21441" s="22"/>
      <c r="AN21441" s="22"/>
    </row>
    <row r="21442" spans="37:40">
      <c r="AK21442" s="22"/>
      <c r="AL21442" s="22"/>
      <c r="AM21442" s="22"/>
      <c r="AN21442" s="22"/>
    </row>
    <row r="21443" spans="37:40">
      <c r="AK21443" s="22"/>
      <c r="AL21443" s="22"/>
      <c r="AM21443" s="22"/>
      <c r="AN21443" s="22"/>
    </row>
    <row r="21444" spans="37:40">
      <c r="AK21444" s="22"/>
      <c r="AL21444" s="22"/>
      <c r="AM21444" s="22"/>
      <c r="AN21444" s="22"/>
    </row>
    <row r="21445" spans="37:40">
      <c r="AK21445" s="22"/>
      <c r="AL21445" s="22"/>
      <c r="AM21445" s="22"/>
      <c r="AN21445" s="22"/>
    </row>
    <row r="21446" spans="37:40">
      <c r="AK21446" s="22"/>
      <c r="AL21446" s="22"/>
      <c r="AM21446" s="22"/>
      <c r="AN21446" s="22"/>
    </row>
    <row r="21447" spans="37:40">
      <c r="AK21447" s="22"/>
      <c r="AL21447" s="22"/>
      <c r="AM21447" s="22"/>
      <c r="AN21447" s="22"/>
    </row>
    <row r="21448" spans="37:40">
      <c r="AK21448" s="22"/>
      <c r="AL21448" s="22"/>
      <c r="AM21448" s="22"/>
      <c r="AN21448" s="22"/>
    </row>
    <row r="21449" spans="37:40">
      <c r="AK21449" s="22"/>
      <c r="AL21449" s="22"/>
      <c r="AM21449" s="22"/>
      <c r="AN21449" s="22"/>
    </row>
    <row r="21450" spans="37:40">
      <c r="AK21450" s="22"/>
      <c r="AL21450" s="22"/>
      <c r="AM21450" s="22"/>
      <c r="AN21450" s="22"/>
    </row>
    <row r="21451" spans="37:40">
      <c r="AK21451" s="22"/>
      <c r="AL21451" s="22"/>
      <c r="AM21451" s="22"/>
      <c r="AN21451" s="22"/>
    </row>
    <row r="21452" spans="37:40">
      <c r="AK21452" s="22"/>
      <c r="AL21452" s="22"/>
      <c r="AM21452" s="22"/>
      <c r="AN21452" s="22"/>
    </row>
    <row r="21453" spans="37:40">
      <c r="AK21453" s="22"/>
      <c r="AL21453" s="22"/>
      <c r="AM21453" s="22"/>
      <c r="AN21453" s="22"/>
    </row>
    <row r="21454" spans="37:40">
      <c r="AK21454" s="22"/>
      <c r="AL21454" s="22"/>
      <c r="AM21454" s="22"/>
      <c r="AN21454" s="22"/>
    </row>
    <row r="21455" spans="37:40">
      <c r="AK21455" s="22"/>
      <c r="AL21455" s="22"/>
      <c r="AM21455" s="22"/>
      <c r="AN21455" s="22"/>
    </row>
    <row r="21456" spans="37:40">
      <c r="AK21456" s="22"/>
      <c r="AL21456" s="22"/>
      <c r="AM21456" s="22"/>
      <c r="AN21456" s="22"/>
    </row>
    <row r="21457" spans="37:40">
      <c r="AK21457" s="22"/>
      <c r="AL21457" s="22"/>
      <c r="AM21457" s="22"/>
      <c r="AN21457" s="22"/>
    </row>
    <row r="21458" spans="37:40">
      <c r="AK21458" s="22"/>
      <c r="AL21458" s="22"/>
      <c r="AM21458" s="22"/>
      <c r="AN21458" s="22"/>
    </row>
    <row r="21459" spans="37:40">
      <c r="AK21459" s="22"/>
      <c r="AL21459" s="22"/>
      <c r="AM21459" s="22"/>
      <c r="AN21459" s="22"/>
    </row>
    <row r="21460" spans="37:40">
      <c r="AK21460" s="22"/>
      <c r="AL21460" s="22"/>
      <c r="AM21460" s="22"/>
      <c r="AN21460" s="22"/>
    </row>
    <row r="21461" spans="37:40">
      <c r="AK21461" s="22"/>
      <c r="AL21461" s="22"/>
      <c r="AM21461" s="22"/>
      <c r="AN21461" s="22"/>
    </row>
    <row r="21462" spans="37:40">
      <c r="AK21462" s="22"/>
      <c r="AL21462" s="22"/>
      <c r="AM21462" s="22"/>
      <c r="AN21462" s="22"/>
    </row>
    <row r="21463" spans="37:40">
      <c r="AK21463" s="22"/>
      <c r="AL21463" s="22"/>
      <c r="AM21463" s="22"/>
      <c r="AN21463" s="22"/>
    </row>
    <row r="21464" spans="37:40">
      <c r="AK21464" s="22"/>
      <c r="AL21464" s="22"/>
      <c r="AM21464" s="22"/>
      <c r="AN21464" s="22"/>
    </row>
    <row r="21465" spans="37:40">
      <c r="AK21465" s="22"/>
      <c r="AL21465" s="22"/>
      <c r="AM21465" s="22"/>
      <c r="AN21465" s="22"/>
    </row>
    <row r="21466" spans="37:40">
      <c r="AK21466" s="22"/>
      <c r="AL21466" s="22"/>
      <c r="AM21466" s="22"/>
      <c r="AN21466" s="22"/>
    </row>
    <row r="21467" spans="37:40">
      <c r="AK21467" s="22"/>
      <c r="AL21467" s="22"/>
      <c r="AM21467" s="22"/>
      <c r="AN21467" s="22"/>
    </row>
    <row r="21468" spans="37:40">
      <c r="AK21468" s="22"/>
      <c r="AL21468" s="22"/>
      <c r="AM21468" s="22"/>
      <c r="AN21468" s="22"/>
    </row>
    <row r="21469" spans="37:40">
      <c r="AK21469" s="22"/>
      <c r="AL21469" s="22"/>
      <c r="AM21469" s="22"/>
      <c r="AN21469" s="22"/>
    </row>
    <row r="21470" spans="37:40">
      <c r="AK21470" s="22"/>
      <c r="AL21470" s="22"/>
      <c r="AM21470" s="22"/>
      <c r="AN21470" s="22"/>
    </row>
    <row r="21471" spans="37:40">
      <c r="AK21471" s="22"/>
      <c r="AL21471" s="22"/>
      <c r="AM21471" s="22"/>
      <c r="AN21471" s="22"/>
    </row>
    <row r="21472" spans="37:40">
      <c r="AK21472" s="22"/>
      <c r="AL21472" s="22"/>
      <c r="AM21472" s="22"/>
      <c r="AN21472" s="22"/>
    </row>
    <row r="21473" spans="37:40">
      <c r="AK21473" s="22"/>
      <c r="AL21473" s="22"/>
      <c r="AM21473" s="22"/>
      <c r="AN21473" s="22"/>
    </row>
    <row r="21474" spans="37:40">
      <c r="AK21474" s="22"/>
      <c r="AL21474" s="22"/>
      <c r="AM21474" s="22"/>
      <c r="AN21474" s="22"/>
    </row>
    <row r="21475" spans="37:40">
      <c r="AK21475" s="22"/>
      <c r="AL21475" s="22"/>
      <c r="AM21475" s="22"/>
      <c r="AN21475" s="22"/>
    </row>
    <row r="21476" spans="37:40">
      <c r="AK21476" s="22"/>
      <c r="AL21476" s="22"/>
      <c r="AM21476" s="22"/>
      <c r="AN21476" s="22"/>
    </row>
    <row r="21477" spans="37:40">
      <c r="AK21477" s="22"/>
      <c r="AL21477" s="22"/>
      <c r="AM21477" s="22"/>
      <c r="AN21477" s="22"/>
    </row>
    <row r="21478" spans="37:40">
      <c r="AK21478" s="22"/>
      <c r="AL21478" s="22"/>
      <c r="AM21478" s="22"/>
      <c r="AN21478" s="22"/>
    </row>
    <row r="21479" spans="37:40">
      <c r="AK21479" s="22"/>
      <c r="AL21479" s="22"/>
      <c r="AM21479" s="22"/>
      <c r="AN21479" s="22"/>
    </row>
    <row r="21480" spans="37:40">
      <c r="AK21480" s="22"/>
      <c r="AL21480" s="22"/>
      <c r="AM21480" s="22"/>
      <c r="AN21480" s="22"/>
    </row>
    <row r="21481" spans="37:40">
      <c r="AK21481" s="22"/>
      <c r="AL21481" s="22"/>
      <c r="AM21481" s="22"/>
      <c r="AN21481" s="22"/>
    </row>
    <row r="21482" spans="37:40">
      <c r="AK21482" s="22"/>
      <c r="AL21482" s="22"/>
      <c r="AM21482" s="22"/>
      <c r="AN21482" s="22"/>
    </row>
    <row r="21483" spans="37:40">
      <c r="AK21483" s="22"/>
      <c r="AL21483" s="22"/>
      <c r="AM21483" s="22"/>
      <c r="AN21483" s="22"/>
    </row>
    <row r="21484" spans="37:40">
      <c r="AK21484" s="22"/>
      <c r="AL21484" s="22"/>
      <c r="AM21484" s="22"/>
      <c r="AN21484" s="22"/>
    </row>
    <row r="21485" spans="37:40">
      <c r="AK21485" s="22"/>
      <c r="AL21485" s="22"/>
      <c r="AM21485" s="22"/>
      <c r="AN21485" s="22"/>
    </row>
    <row r="21486" spans="37:40">
      <c r="AK21486" s="22"/>
      <c r="AL21486" s="22"/>
      <c r="AM21486" s="22"/>
      <c r="AN21486" s="22"/>
    </row>
    <row r="21487" spans="37:40">
      <c r="AK21487" s="22"/>
      <c r="AL21487" s="22"/>
      <c r="AM21487" s="22"/>
      <c r="AN21487" s="22"/>
    </row>
    <row r="21488" spans="37:40">
      <c r="AK21488" s="22"/>
      <c r="AL21488" s="22"/>
      <c r="AM21488" s="22"/>
      <c r="AN21488" s="22"/>
    </row>
    <row r="21489" spans="37:40">
      <c r="AK21489" s="22"/>
      <c r="AL21489" s="22"/>
      <c r="AM21489" s="22"/>
      <c r="AN21489" s="22"/>
    </row>
    <row r="21490" spans="37:40">
      <c r="AK21490" s="22"/>
      <c r="AL21490" s="22"/>
      <c r="AM21490" s="22"/>
      <c r="AN21490" s="22"/>
    </row>
    <row r="21491" spans="37:40">
      <c r="AK21491" s="22"/>
      <c r="AL21491" s="22"/>
      <c r="AM21491" s="22"/>
      <c r="AN21491" s="22"/>
    </row>
    <row r="21492" spans="37:40">
      <c r="AK21492" s="22"/>
      <c r="AL21492" s="22"/>
      <c r="AM21492" s="22"/>
      <c r="AN21492" s="22"/>
    </row>
    <row r="21493" spans="37:40">
      <c r="AK21493" s="22"/>
      <c r="AL21493" s="22"/>
      <c r="AM21493" s="22"/>
      <c r="AN21493" s="22"/>
    </row>
    <row r="21494" spans="37:40">
      <c r="AK21494" s="22"/>
      <c r="AL21494" s="22"/>
      <c r="AM21494" s="22"/>
      <c r="AN21494" s="22"/>
    </row>
    <row r="21495" spans="37:40">
      <c r="AK21495" s="22"/>
      <c r="AL21495" s="22"/>
      <c r="AM21495" s="22"/>
      <c r="AN21495" s="22"/>
    </row>
    <row r="21496" spans="37:40">
      <c r="AK21496" s="22"/>
      <c r="AL21496" s="22"/>
      <c r="AM21496" s="22"/>
      <c r="AN21496" s="22"/>
    </row>
    <row r="21497" spans="37:40">
      <c r="AK21497" s="22"/>
      <c r="AL21497" s="22"/>
      <c r="AM21497" s="22"/>
      <c r="AN21497" s="22"/>
    </row>
    <row r="21498" spans="37:40">
      <c r="AK21498" s="22"/>
      <c r="AL21498" s="22"/>
      <c r="AM21498" s="22"/>
      <c r="AN21498" s="22"/>
    </row>
    <row r="21499" spans="37:40">
      <c r="AK21499" s="22"/>
      <c r="AL21499" s="22"/>
      <c r="AM21499" s="22"/>
      <c r="AN21499" s="22"/>
    </row>
    <row r="21500" spans="37:40">
      <c r="AK21500" s="22"/>
      <c r="AL21500" s="22"/>
      <c r="AM21500" s="22"/>
      <c r="AN21500" s="22"/>
    </row>
    <row r="21501" spans="37:40">
      <c r="AK21501" s="22"/>
      <c r="AL21501" s="22"/>
      <c r="AM21501" s="22"/>
      <c r="AN21501" s="22"/>
    </row>
    <row r="21502" spans="37:40">
      <c r="AK21502" s="22"/>
      <c r="AL21502" s="22"/>
      <c r="AM21502" s="22"/>
      <c r="AN21502" s="22"/>
    </row>
    <row r="21503" spans="37:40">
      <c r="AK21503" s="22"/>
      <c r="AL21503" s="22"/>
      <c r="AM21503" s="22"/>
      <c r="AN21503" s="22"/>
    </row>
    <row r="21504" spans="37:40">
      <c r="AK21504" s="22"/>
      <c r="AL21504" s="22"/>
      <c r="AM21504" s="22"/>
      <c r="AN21504" s="22"/>
    </row>
    <row r="21505" spans="37:40">
      <c r="AK21505" s="22"/>
      <c r="AL21505" s="22"/>
      <c r="AM21505" s="22"/>
      <c r="AN21505" s="22"/>
    </row>
    <row r="21506" spans="37:40">
      <c r="AK21506" s="22"/>
      <c r="AL21506" s="22"/>
      <c r="AM21506" s="22"/>
      <c r="AN21506" s="22"/>
    </row>
    <row r="21507" spans="37:40">
      <c r="AK21507" s="22"/>
      <c r="AL21507" s="22"/>
      <c r="AM21507" s="22"/>
      <c r="AN21507" s="22"/>
    </row>
    <row r="21508" spans="37:40">
      <c r="AK21508" s="22"/>
      <c r="AL21508" s="22"/>
      <c r="AM21508" s="22"/>
      <c r="AN21508" s="22"/>
    </row>
    <row r="21509" spans="37:40">
      <c r="AK21509" s="22"/>
      <c r="AL21509" s="22"/>
      <c r="AM21509" s="22"/>
      <c r="AN21509" s="22"/>
    </row>
    <row r="21510" spans="37:40">
      <c r="AK21510" s="22"/>
      <c r="AL21510" s="22"/>
      <c r="AM21510" s="22"/>
      <c r="AN21510" s="22"/>
    </row>
    <row r="21511" spans="37:40">
      <c r="AK21511" s="22"/>
      <c r="AL21511" s="22"/>
      <c r="AM21511" s="22"/>
      <c r="AN21511" s="22"/>
    </row>
    <row r="21512" spans="37:40">
      <c r="AK21512" s="22"/>
      <c r="AL21512" s="22"/>
      <c r="AM21512" s="22"/>
      <c r="AN21512" s="22"/>
    </row>
    <row r="21513" spans="37:40">
      <c r="AK21513" s="22"/>
      <c r="AL21513" s="22"/>
      <c r="AM21513" s="22"/>
      <c r="AN21513" s="22"/>
    </row>
    <row r="21514" spans="37:40">
      <c r="AK21514" s="22"/>
      <c r="AL21514" s="22"/>
      <c r="AM21514" s="22"/>
      <c r="AN21514" s="22"/>
    </row>
    <row r="21515" spans="37:40">
      <c r="AK21515" s="22"/>
      <c r="AL21515" s="22"/>
      <c r="AM21515" s="22"/>
      <c r="AN21515" s="22"/>
    </row>
    <row r="21516" spans="37:40">
      <c r="AK21516" s="22"/>
      <c r="AL21516" s="22"/>
      <c r="AM21516" s="22"/>
      <c r="AN21516" s="22"/>
    </row>
    <row r="21517" spans="37:40">
      <c r="AK21517" s="22"/>
      <c r="AL21517" s="22"/>
      <c r="AM21517" s="22"/>
      <c r="AN21517" s="22"/>
    </row>
    <row r="21518" spans="37:40">
      <c r="AK21518" s="22"/>
      <c r="AL21518" s="22"/>
      <c r="AM21518" s="22"/>
      <c r="AN21518" s="22"/>
    </row>
    <row r="21519" spans="37:40">
      <c r="AK21519" s="22"/>
      <c r="AL21519" s="22"/>
      <c r="AM21519" s="22"/>
      <c r="AN21519" s="22"/>
    </row>
    <row r="21520" spans="37:40">
      <c r="AK21520" s="22"/>
      <c r="AL21520" s="22"/>
      <c r="AM21520" s="22"/>
      <c r="AN21520" s="22"/>
    </row>
    <row r="21521" spans="37:40">
      <c r="AK21521" s="22"/>
      <c r="AL21521" s="22"/>
      <c r="AM21521" s="22"/>
      <c r="AN21521" s="22"/>
    </row>
    <row r="21522" spans="37:40">
      <c r="AK21522" s="22"/>
      <c r="AL21522" s="22"/>
      <c r="AM21522" s="22"/>
      <c r="AN21522" s="22"/>
    </row>
    <row r="21523" spans="37:40">
      <c r="AK21523" s="22"/>
      <c r="AL21523" s="22"/>
      <c r="AM21523" s="22"/>
      <c r="AN21523" s="22"/>
    </row>
    <row r="21524" spans="37:40">
      <c r="AK21524" s="22"/>
      <c r="AL21524" s="22"/>
      <c r="AM21524" s="22"/>
      <c r="AN21524" s="22"/>
    </row>
    <row r="21525" spans="37:40">
      <c r="AK21525" s="22"/>
      <c r="AL21525" s="22"/>
      <c r="AM21525" s="22"/>
      <c r="AN21525" s="22"/>
    </row>
    <row r="21526" spans="37:40">
      <c r="AK21526" s="22"/>
      <c r="AL21526" s="22"/>
      <c r="AM21526" s="22"/>
      <c r="AN21526" s="22"/>
    </row>
    <row r="21527" spans="37:40">
      <c r="AK21527" s="22"/>
      <c r="AL21527" s="22"/>
      <c r="AM21527" s="22"/>
      <c r="AN21527" s="22"/>
    </row>
    <row r="21528" spans="37:40">
      <c r="AK21528" s="22"/>
      <c r="AL21528" s="22"/>
      <c r="AM21528" s="22"/>
      <c r="AN21528" s="22"/>
    </row>
    <row r="21529" spans="37:40">
      <c r="AK21529" s="22"/>
      <c r="AL21529" s="22"/>
      <c r="AM21529" s="22"/>
      <c r="AN21529" s="22"/>
    </row>
    <row r="21530" spans="37:40">
      <c r="AK21530" s="22"/>
      <c r="AL21530" s="22"/>
      <c r="AM21530" s="22"/>
      <c r="AN21530" s="22"/>
    </row>
    <row r="21531" spans="37:40">
      <c r="AK21531" s="22"/>
      <c r="AL21531" s="22"/>
      <c r="AM21531" s="22"/>
      <c r="AN21531" s="22"/>
    </row>
    <row r="21532" spans="37:40">
      <c r="AK21532" s="22"/>
      <c r="AL21532" s="22"/>
      <c r="AM21532" s="22"/>
      <c r="AN21532" s="22"/>
    </row>
    <row r="21533" spans="37:40">
      <c r="AK21533" s="22"/>
      <c r="AL21533" s="22"/>
      <c r="AM21533" s="22"/>
      <c r="AN21533" s="22"/>
    </row>
    <row r="21534" spans="37:40">
      <c r="AK21534" s="22"/>
      <c r="AL21534" s="22"/>
      <c r="AM21534" s="22"/>
      <c r="AN21534" s="22"/>
    </row>
    <row r="21535" spans="37:40">
      <c r="AK21535" s="22"/>
      <c r="AL21535" s="22"/>
      <c r="AM21535" s="22"/>
      <c r="AN21535" s="22"/>
    </row>
    <row r="21536" spans="37:40">
      <c r="AK21536" s="22"/>
      <c r="AL21536" s="22"/>
      <c r="AM21536" s="22"/>
      <c r="AN21536" s="22"/>
    </row>
    <row r="21537" spans="37:40">
      <c r="AK21537" s="22"/>
      <c r="AL21537" s="22"/>
      <c r="AM21537" s="22"/>
      <c r="AN21537" s="22"/>
    </row>
    <row r="21538" spans="37:40">
      <c r="AK21538" s="22"/>
      <c r="AL21538" s="22"/>
      <c r="AM21538" s="22"/>
      <c r="AN21538" s="22"/>
    </row>
    <row r="21539" spans="37:40">
      <c r="AK21539" s="22"/>
      <c r="AL21539" s="22"/>
      <c r="AM21539" s="22"/>
      <c r="AN21539" s="22"/>
    </row>
    <row r="21540" spans="37:40">
      <c r="AK21540" s="22"/>
      <c r="AL21540" s="22"/>
      <c r="AM21540" s="22"/>
      <c r="AN21540" s="22"/>
    </row>
    <row r="21541" spans="37:40">
      <c r="AK21541" s="22"/>
      <c r="AL21541" s="22"/>
      <c r="AM21541" s="22"/>
      <c r="AN21541" s="22"/>
    </row>
    <row r="21542" spans="37:40">
      <c r="AK21542" s="22"/>
      <c r="AL21542" s="22"/>
      <c r="AM21542" s="22"/>
      <c r="AN21542" s="22"/>
    </row>
    <row r="21543" spans="37:40">
      <c r="AK21543" s="22"/>
      <c r="AL21543" s="22"/>
      <c r="AM21543" s="22"/>
      <c r="AN21543" s="22"/>
    </row>
    <row r="21544" spans="37:40">
      <c r="AK21544" s="22"/>
      <c r="AL21544" s="22"/>
      <c r="AM21544" s="22"/>
      <c r="AN21544" s="22"/>
    </row>
    <row r="21545" spans="37:40">
      <c r="AK21545" s="22"/>
      <c r="AL21545" s="22"/>
      <c r="AM21545" s="22"/>
      <c r="AN21545" s="22"/>
    </row>
    <row r="21546" spans="37:40">
      <c r="AK21546" s="22"/>
      <c r="AL21546" s="22"/>
      <c r="AM21546" s="22"/>
      <c r="AN21546" s="22"/>
    </row>
    <row r="21547" spans="37:40">
      <c r="AK21547" s="22"/>
      <c r="AL21547" s="22"/>
      <c r="AM21547" s="22"/>
      <c r="AN21547" s="22"/>
    </row>
    <row r="21548" spans="37:40">
      <c r="AK21548" s="22"/>
      <c r="AL21548" s="22"/>
      <c r="AM21548" s="22"/>
      <c r="AN21548" s="22"/>
    </row>
    <row r="21549" spans="37:40">
      <c r="AK21549" s="22"/>
      <c r="AL21549" s="22"/>
      <c r="AM21549" s="22"/>
      <c r="AN21549" s="22"/>
    </row>
    <row r="21550" spans="37:40">
      <c r="AK21550" s="22"/>
      <c r="AL21550" s="22"/>
      <c r="AM21550" s="22"/>
      <c r="AN21550" s="22"/>
    </row>
    <row r="21551" spans="37:40">
      <c r="AK21551" s="22"/>
      <c r="AL21551" s="22"/>
      <c r="AM21551" s="22"/>
      <c r="AN21551" s="22"/>
    </row>
    <row r="21552" spans="37:40">
      <c r="AK21552" s="22"/>
      <c r="AL21552" s="22"/>
      <c r="AM21552" s="22"/>
      <c r="AN21552" s="22"/>
    </row>
    <row r="21553" spans="37:40">
      <c r="AK21553" s="22"/>
      <c r="AL21553" s="22"/>
      <c r="AM21553" s="22"/>
      <c r="AN21553" s="22"/>
    </row>
    <row r="21554" spans="37:40">
      <c r="AK21554" s="22"/>
      <c r="AL21554" s="22"/>
      <c r="AM21554" s="22"/>
      <c r="AN21554" s="22"/>
    </row>
    <row r="21555" spans="37:40">
      <c r="AK21555" s="22"/>
      <c r="AL21555" s="22"/>
      <c r="AM21555" s="22"/>
      <c r="AN21555" s="22"/>
    </row>
    <row r="21556" spans="37:40">
      <c r="AK21556" s="22"/>
      <c r="AL21556" s="22"/>
      <c r="AM21556" s="22"/>
      <c r="AN21556" s="22"/>
    </row>
    <row r="21557" spans="37:40">
      <c r="AK21557" s="22"/>
      <c r="AL21557" s="22"/>
      <c r="AM21557" s="22"/>
      <c r="AN21557" s="22"/>
    </row>
    <row r="21558" spans="37:40">
      <c r="AK21558" s="22"/>
      <c r="AL21558" s="22"/>
      <c r="AM21558" s="22"/>
      <c r="AN21558" s="22"/>
    </row>
    <row r="21559" spans="37:40">
      <c r="AK21559" s="22"/>
      <c r="AL21559" s="22"/>
      <c r="AM21559" s="22"/>
      <c r="AN21559" s="22"/>
    </row>
    <row r="21560" spans="37:40">
      <c r="AK21560" s="22"/>
      <c r="AL21560" s="22"/>
      <c r="AM21560" s="22"/>
      <c r="AN21560" s="22"/>
    </row>
    <row r="21561" spans="37:40">
      <c r="AK21561" s="22"/>
      <c r="AL21561" s="22"/>
      <c r="AM21561" s="22"/>
      <c r="AN21561" s="22"/>
    </row>
    <row r="21562" spans="37:40">
      <c r="AK21562" s="22"/>
      <c r="AL21562" s="22"/>
      <c r="AM21562" s="22"/>
      <c r="AN21562" s="22"/>
    </row>
    <row r="21563" spans="37:40">
      <c r="AK21563" s="22"/>
      <c r="AL21563" s="22"/>
      <c r="AM21563" s="22"/>
      <c r="AN21563" s="22"/>
    </row>
    <row r="21564" spans="37:40">
      <c r="AK21564" s="22"/>
      <c r="AL21564" s="22"/>
      <c r="AM21564" s="22"/>
      <c r="AN21564" s="22"/>
    </row>
    <row r="21565" spans="37:40">
      <c r="AK21565" s="22"/>
      <c r="AL21565" s="22"/>
      <c r="AM21565" s="22"/>
      <c r="AN21565" s="22"/>
    </row>
    <row r="21566" spans="37:40">
      <c r="AK21566" s="22"/>
      <c r="AL21566" s="22"/>
      <c r="AM21566" s="22"/>
      <c r="AN21566" s="22"/>
    </row>
    <row r="21567" spans="37:40">
      <c r="AK21567" s="22"/>
      <c r="AL21567" s="22"/>
      <c r="AM21567" s="22"/>
      <c r="AN21567" s="22"/>
    </row>
    <row r="21568" spans="37:40">
      <c r="AK21568" s="22"/>
      <c r="AL21568" s="22"/>
      <c r="AM21568" s="22"/>
      <c r="AN21568" s="22"/>
    </row>
    <row r="21569" spans="37:40">
      <c r="AK21569" s="22"/>
      <c r="AL21569" s="22"/>
      <c r="AM21569" s="22"/>
      <c r="AN21569" s="22"/>
    </row>
    <row r="21570" spans="37:40">
      <c r="AK21570" s="22"/>
      <c r="AL21570" s="22"/>
      <c r="AM21570" s="22"/>
      <c r="AN21570" s="22"/>
    </row>
    <row r="21571" spans="37:40">
      <c r="AK21571" s="22"/>
      <c r="AL21571" s="22"/>
      <c r="AM21571" s="22"/>
      <c r="AN21571" s="22"/>
    </row>
    <row r="21572" spans="37:40">
      <c r="AK21572" s="22"/>
      <c r="AL21572" s="22"/>
      <c r="AM21572" s="22"/>
      <c r="AN21572" s="22"/>
    </row>
    <row r="21573" spans="37:40">
      <c r="AK21573" s="22"/>
      <c r="AL21573" s="22"/>
      <c r="AM21573" s="22"/>
      <c r="AN21573" s="22"/>
    </row>
    <row r="21574" spans="37:40">
      <c r="AK21574" s="22"/>
      <c r="AL21574" s="22"/>
      <c r="AM21574" s="22"/>
      <c r="AN21574" s="22"/>
    </row>
    <row r="21575" spans="37:40">
      <c r="AK21575" s="22"/>
      <c r="AL21575" s="22"/>
      <c r="AM21575" s="22"/>
      <c r="AN21575" s="22"/>
    </row>
    <row r="21576" spans="37:40">
      <c r="AK21576" s="22"/>
      <c r="AL21576" s="22"/>
      <c r="AM21576" s="22"/>
      <c r="AN21576" s="22"/>
    </row>
    <row r="21577" spans="37:40">
      <c r="AK21577" s="22"/>
      <c r="AL21577" s="22"/>
      <c r="AM21577" s="22"/>
      <c r="AN21577" s="22"/>
    </row>
    <row r="21578" spans="37:40">
      <c r="AK21578" s="22"/>
      <c r="AL21578" s="22"/>
      <c r="AM21578" s="22"/>
      <c r="AN21578" s="22"/>
    </row>
    <row r="21579" spans="37:40">
      <c r="AK21579" s="22"/>
      <c r="AL21579" s="22"/>
      <c r="AM21579" s="22"/>
      <c r="AN21579" s="22"/>
    </row>
    <row r="21580" spans="37:40">
      <c r="AK21580" s="22"/>
      <c r="AL21580" s="22"/>
      <c r="AM21580" s="22"/>
      <c r="AN21580" s="22"/>
    </row>
    <row r="21581" spans="37:40">
      <c r="AK21581" s="22"/>
      <c r="AL21581" s="22"/>
      <c r="AM21581" s="22"/>
      <c r="AN21581" s="22"/>
    </row>
    <row r="21582" spans="37:40">
      <c r="AK21582" s="22"/>
      <c r="AL21582" s="22"/>
      <c r="AM21582" s="22"/>
      <c r="AN21582" s="22"/>
    </row>
    <row r="21583" spans="37:40">
      <c r="AK21583" s="22"/>
      <c r="AL21583" s="22"/>
      <c r="AM21583" s="22"/>
      <c r="AN21583" s="22"/>
    </row>
    <row r="21584" spans="37:40">
      <c r="AK21584" s="22"/>
      <c r="AL21584" s="22"/>
      <c r="AM21584" s="22"/>
      <c r="AN21584" s="22"/>
    </row>
    <row r="21585" spans="37:40">
      <c r="AK21585" s="22"/>
      <c r="AL21585" s="22"/>
      <c r="AM21585" s="22"/>
      <c r="AN21585" s="22"/>
    </row>
    <row r="21586" spans="37:40">
      <c r="AK21586" s="22"/>
      <c r="AL21586" s="22"/>
      <c r="AM21586" s="22"/>
      <c r="AN21586" s="22"/>
    </row>
    <row r="21587" spans="37:40">
      <c r="AK21587" s="22"/>
      <c r="AL21587" s="22"/>
      <c r="AM21587" s="22"/>
      <c r="AN21587" s="22"/>
    </row>
    <row r="21588" spans="37:40">
      <c r="AK21588" s="22"/>
      <c r="AL21588" s="22"/>
      <c r="AM21588" s="22"/>
      <c r="AN21588" s="22"/>
    </row>
    <row r="21589" spans="37:40">
      <c r="AK21589" s="22"/>
      <c r="AL21589" s="22"/>
      <c r="AM21589" s="22"/>
      <c r="AN21589" s="22"/>
    </row>
    <row r="21590" spans="37:40">
      <c r="AK21590" s="22"/>
      <c r="AL21590" s="22"/>
      <c r="AM21590" s="22"/>
      <c r="AN21590" s="22"/>
    </row>
    <row r="21591" spans="37:40">
      <c r="AK21591" s="22"/>
      <c r="AL21591" s="22"/>
      <c r="AM21591" s="22"/>
      <c r="AN21591" s="22"/>
    </row>
    <row r="21592" spans="37:40">
      <c r="AK21592" s="22"/>
      <c r="AL21592" s="22"/>
      <c r="AM21592" s="22"/>
      <c r="AN21592" s="22"/>
    </row>
    <row r="21593" spans="37:40">
      <c r="AK21593" s="22"/>
      <c r="AL21593" s="22"/>
      <c r="AM21593" s="22"/>
      <c r="AN21593" s="22"/>
    </row>
    <row r="21594" spans="37:40">
      <c r="AK21594" s="22"/>
      <c r="AL21594" s="22"/>
      <c r="AM21594" s="22"/>
      <c r="AN21594" s="22"/>
    </row>
    <row r="21595" spans="37:40">
      <c r="AK21595" s="22"/>
      <c r="AL21595" s="22"/>
      <c r="AM21595" s="22"/>
      <c r="AN21595" s="22"/>
    </row>
    <row r="21596" spans="37:40">
      <c r="AK21596" s="22"/>
      <c r="AL21596" s="22"/>
      <c r="AM21596" s="22"/>
      <c r="AN21596" s="22"/>
    </row>
    <row r="21597" spans="37:40">
      <c r="AK21597" s="22"/>
      <c r="AL21597" s="22"/>
      <c r="AM21597" s="22"/>
      <c r="AN21597" s="22"/>
    </row>
    <row r="21598" spans="37:40">
      <c r="AK21598" s="22"/>
      <c r="AL21598" s="22"/>
      <c r="AM21598" s="22"/>
      <c r="AN21598" s="22"/>
    </row>
    <row r="21599" spans="37:40">
      <c r="AK21599" s="22"/>
      <c r="AL21599" s="22"/>
      <c r="AM21599" s="22"/>
      <c r="AN21599" s="22"/>
    </row>
    <row r="21600" spans="37:40">
      <c r="AK21600" s="22"/>
      <c r="AL21600" s="22"/>
      <c r="AM21600" s="22"/>
      <c r="AN21600" s="22"/>
    </row>
    <row r="21601" spans="37:40">
      <c r="AK21601" s="22"/>
      <c r="AL21601" s="22"/>
      <c r="AM21601" s="22"/>
      <c r="AN21601" s="22"/>
    </row>
    <row r="21602" spans="37:40">
      <c r="AK21602" s="22"/>
      <c r="AL21602" s="22"/>
      <c r="AM21602" s="22"/>
      <c r="AN21602" s="22"/>
    </row>
    <row r="21603" spans="37:40">
      <c r="AK21603" s="22"/>
      <c r="AL21603" s="22"/>
      <c r="AM21603" s="22"/>
      <c r="AN21603" s="22"/>
    </row>
    <row r="21604" spans="37:40">
      <c r="AK21604" s="22"/>
      <c r="AL21604" s="22"/>
      <c r="AM21604" s="22"/>
      <c r="AN21604" s="22"/>
    </row>
    <row r="21605" spans="37:40">
      <c r="AK21605" s="22"/>
      <c r="AL21605" s="22"/>
      <c r="AM21605" s="22"/>
      <c r="AN21605" s="22"/>
    </row>
    <row r="21606" spans="37:40">
      <c r="AK21606" s="22"/>
      <c r="AL21606" s="22"/>
      <c r="AM21606" s="22"/>
      <c r="AN21606" s="22"/>
    </row>
    <row r="21607" spans="37:40">
      <c r="AK21607" s="22"/>
      <c r="AL21607" s="22"/>
      <c r="AM21607" s="22"/>
      <c r="AN21607" s="22"/>
    </row>
    <row r="21608" spans="37:40">
      <c r="AK21608" s="22"/>
      <c r="AL21608" s="22"/>
      <c r="AM21608" s="22"/>
      <c r="AN21608" s="22"/>
    </row>
    <row r="21609" spans="37:40">
      <c r="AK21609" s="22"/>
      <c r="AL21609" s="22"/>
      <c r="AM21609" s="22"/>
      <c r="AN21609" s="22"/>
    </row>
    <row r="21610" spans="37:40">
      <c r="AK21610" s="22"/>
      <c r="AL21610" s="22"/>
      <c r="AM21610" s="22"/>
      <c r="AN21610" s="22"/>
    </row>
    <row r="21611" spans="37:40">
      <c r="AK21611" s="22"/>
      <c r="AL21611" s="22"/>
      <c r="AM21611" s="22"/>
      <c r="AN21611" s="22"/>
    </row>
    <row r="21612" spans="37:40">
      <c r="AK21612" s="22"/>
      <c r="AL21612" s="22"/>
      <c r="AM21612" s="22"/>
      <c r="AN21612" s="22"/>
    </row>
    <row r="21613" spans="37:40">
      <c r="AK21613" s="22"/>
      <c r="AL21613" s="22"/>
      <c r="AM21613" s="22"/>
      <c r="AN21613" s="22"/>
    </row>
    <row r="21614" spans="37:40">
      <c r="AK21614" s="22"/>
      <c r="AL21614" s="22"/>
      <c r="AM21614" s="22"/>
      <c r="AN21614" s="22"/>
    </row>
    <row r="21615" spans="37:40">
      <c r="AK21615" s="22"/>
      <c r="AL21615" s="22"/>
      <c r="AM21615" s="22"/>
      <c r="AN21615" s="22"/>
    </row>
    <row r="21616" spans="37:40">
      <c r="AK21616" s="22"/>
      <c r="AL21616" s="22"/>
      <c r="AM21616" s="22"/>
      <c r="AN21616" s="22"/>
    </row>
    <row r="21617" spans="37:40">
      <c r="AK21617" s="22"/>
      <c r="AL21617" s="22"/>
      <c r="AM21617" s="22"/>
      <c r="AN21617" s="22"/>
    </row>
    <row r="21618" spans="37:40">
      <c r="AK21618" s="22"/>
      <c r="AL21618" s="22"/>
      <c r="AM21618" s="22"/>
      <c r="AN21618" s="22"/>
    </row>
    <row r="21619" spans="37:40">
      <c r="AK21619" s="22"/>
      <c r="AL21619" s="22"/>
      <c r="AM21619" s="22"/>
      <c r="AN21619" s="22"/>
    </row>
    <row r="21620" spans="37:40">
      <c r="AK21620" s="22"/>
      <c r="AL21620" s="22"/>
      <c r="AM21620" s="22"/>
      <c r="AN21620" s="22"/>
    </row>
    <row r="21621" spans="37:40">
      <c r="AK21621" s="22"/>
      <c r="AL21621" s="22"/>
      <c r="AM21621" s="22"/>
      <c r="AN21621" s="22"/>
    </row>
    <row r="21622" spans="37:40">
      <c r="AK21622" s="22"/>
      <c r="AL21622" s="22"/>
      <c r="AM21622" s="22"/>
      <c r="AN21622" s="22"/>
    </row>
    <row r="21623" spans="37:40">
      <c r="AK21623" s="22"/>
      <c r="AL21623" s="22"/>
      <c r="AM21623" s="22"/>
      <c r="AN21623" s="22"/>
    </row>
    <row r="21624" spans="37:40">
      <c r="AK21624" s="22"/>
      <c r="AL21624" s="22"/>
      <c r="AM21624" s="22"/>
      <c r="AN21624" s="22"/>
    </row>
    <row r="21625" spans="37:40">
      <c r="AK21625" s="22"/>
      <c r="AL21625" s="22"/>
      <c r="AM21625" s="22"/>
      <c r="AN21625" s="22"/>
    </row>
    <row r="21626" spans="37:40">
      <c r="AK21626" s="22"/>
      <c r="AL21626" s="22"/>
      <c r="AM21626" s="22"/>
      <c r="AN21626" s="22"/>
    </row>
    <row r="21627" spans="37:40">
      <c r="AK21627" s="22"/>
      <c r="AL21627" s="22"/>
      <c r="AM21627" s="22"/>
      <c r="AN21627" s="22"/>
    </row>
    <row r="21628" spans="37:40">
      <c r="AK21628" s="22"/>
      <c r="AL21628" s="22"/>
      <c r="AM21628" s="22"/>
      <c r="AN21628" s="22"/>
    </row>
    <row r="21629" spans="37:40">
      <c r="AK21629" s="22"/>
      <c r="AL21629" s="22"/>
      <c r="AM21629" s="22"/>
      <c r="AN21629" s="22"/>
    </row>
    <row r="21630" spans="37:40">
      <c r="AK21630" s="22"/>
      <c r="AL21630" s="22"/>
      <c r="AM21630" s="22"/>
      <c r="AN21630" s="22"/>
    </row>
    <row r="21631" spans="37:40">
      <c r="AK21631" s="22"/>
      <c r="AL21631" s="22"/>
      <c r="AM21631" s="22"/>
      <c r="AN21631" s="22"/>
    </row>
    <row r="21632" spans="37:40">
      <c r="AK21632" s="22"/>
      <c r="AL21632" s="22"/>
      <c r="AM21632" s="22"/>
      <c r="AN21632" s="22"/>
    </row>
    <row r="21633" spans="37:40">
      <c r="AK21633" s="22"/>
      <c r="AL21633" s="22"/>
      <c r="AM21633" s="22"/>
      <c r="AN21633" s="22"/>
    </row>
    <row r="21634" spans="37:40">
      <c r="AK21634" s="22"/>
      <c r="AL21634" s="22"/>
      <c r="AM21634" s="22"/>
      <c r="AN21634" s="22"/>
    </row>
    <row r="21635" spans="37:40">
      <c r="AK21635" s="22"/>
      <c r="AL21635" s="22"/>
      <c r="AM21635" s="22"/>
      <c r="AN21635" s="22"/>
    </row>
    <row r="21636" spans="37:40">
      <c r="AK21636" s="22"/>
      <c r="AL21636" s="22"/>
      <c r="AM21636" s="22"/>
      <c r="AN21636" s="22"/>
    </row>
    <row r="21637" spans="37:40">
      <c r="AK21637" s="22"/>
      <c r="AL21637" s="22"/>
      <c r="AM21637" s="22"/>
      <c r="AN21637" s="22"/>
    </row>
    <row r="21638" spans="37:40">
      <c r="AK21638" s="22"/>
      <c r="AL21638" s="22"/>
      <c r="AM21638" s="22"/>
      <c r="AN21638" s="22"/>
    </row>
    <row r="21639" spans="37:40">
      <c r="AK21639" s="22"/>
      <c r="AL21639" s="22"/>
      <c r="AM21639" s="22"/>
      <c r="AN21639" s="22"/>
    </row>
    <row r="21640" spans="37:40">
      <c r="AK21640" s="22"/>
      <c r="AL21640" s="22"/>
      <c r="AM21640" s="22"/>
      <c r="AN21640" s="22"/>
    </row>
    <row r="21641" spans="37:40">
      <c r="AK21641" s="22"/>
      <c r="AL21641" s="22"/>
      <c r="AM21641" s="22"/>
      <c r="AN21641" s="22"/>
    </row>
    <row r="21642" spans="37:40">
      <c r="AK21642" s="22"/>
      <c r="AL21642" s="22"/>
      <c r="AM21642" s="22"/>
      <c r="AN21642" s="22"/>
    </row>
    <row r="21643" spans="37:40">
      <c r="AK21643" s="22"/>
      <c r="AL21643" s="22"/>
      <c r="AM21643" s="22"/>
      <c r="AN21643" s="22"/>
    </row>
    <row r="21644" spans="37:40">
      <c r="AK21644" s="22"/>
      <c r="AL21644" s="22"/>
      <c r="AM21644" s="22"/>
      <c r="AN21644" s="22"/>
    </row>
    <row r="21645" spans="37:40">
      <c r="AK21645" s="22"/>
      <c r="AL21645" s="22"/>
      <c r="AM21645" s="22"/>
      <c r="AN21645" s="22"/>
    </row>
    <row r="21646" spans="37:40">
      <c r="AK21646" s="22"/>
      <c r="AL21646" s="22"/>
      <c r="AM21646" s="22"/>
      <c r="AN21646" s="22"/>
    </row>
    <row r="21647" spans="37:40">
      <c r="AK21647" s="22"/>
      <c r="AL21647" s="22"/>
      <c r="AM21647" s="22"/>
      <c r="AN21647" s="22"/>
    </row>
    <row r="21648" spans="37:40">
      <c r="AK21648" s="22"/>
      <c r="AL21648" s="22"/>
      <c r="AM21648" s="22"/>
      <c r="AN21648" s="22"/>
    </row>
    <row r="21649" spans="37:40">
      <c r="AK21649" s="22"/>
      <c r="AL21649" s="22"/>
      <c r="AM21649" s="22"/>
      <c r="AN21649" s="22"/>
    </row>
    <row r="21650" spans="37:40">
      <c r="AK21650" s="22"/>
      <c r="AL21650" s="22"/>
      <c r="AM21650" s="22"/>
      <c r="AN21650" s="22"/>
    </row>
    <row r="21651" spans="37:40">
      <c r="AK21651" s="22"/>
      <c r="AL21651" s="22"/>
      <c r="AM21651" s="22"/>
      <c r="AN21651" s="22"/>
    </row>
    <row r="21652" spans="37:40">
      <c r="AK21652" s="22"/>
      <c r="AL21652" s="22"/>
      <c r="AM21652" s="22"/>
      <c r="AN21652" s="22"/>
    </row>
    <row r="21653" spans="37:40">
      <c r="AK21653" s="22"/>
      <c r="AL21653" s="22"/>
      <c r="AM21653" s="22"/>
      <c r="AN21653" s="22"/>
    </row>
    <row r="21654" spans="37:40">
      <c r="AK21654" s="22"/>
      <c r="AL21654" s="22"/>
      <c r="AM21654" s="22"/>
      <c r="AN21654" s="22"/>
    </row>
    <row r="21655" spans="37:40">
      <c r="AK21655" s="22"/>
      <c r="AL21655" s="22"/>
      <c r="AM21655" s="22"/>
      <c r="AN21655" s="22"/>
    </row>
    <row r="21656" spans="37:40">
      <c r="AK21656" s="22"/>
      <c r="AL21656" s="22"/>
      <c r="AM21656" s="22"/>
      <c r="AN21656" s="22"/>
    </row>
    <row r="21657" spans="37:40">
      <c r="AK21657" s="22"/>
      <c r="AL21657" s="22"/>
      <c r="AM21657" s="22"/>
      <c r="AN21657" s="22"/>
    </row>
    <row r="21658" spans="37:40">
      <c r="AK21658" s="22"/>
      <c r="AL21658" s="22"/>
      <c r="AM21658" s="22"/>
      <c r="AN21658" s="22"/>
    </row>
    <row r="21659" spans="37:40">
      <c r="AK21659" s="22"/>
      <c r="AL21659" s="22"/>
      <c r="AM21659" s="22"/>
      <c r="AN21659" s="22"/>
    </row>
    <row r="21660" spans="37:40">
      <c r="AK21660" s="22"/>
      <c r="AL21660" s="22"/>
      <c r="AM21660" s="22"/>
      <c r="AN21660" s="22"/>
    </row>
    <row r="21661" spans="37:40">
      <c r="AK21661" s="22"/>
      <c r="AL21661" s="22"/>
      <c r="AM21661" s="22"/>
      <c r="AN21661" s="22"/>
    </row>
    <row r="21662" spans="37:40">
      <c r="AK21662" s="22"/>
      <c r="AL21662" s="22"/>
      <c r="AM21662" s="22"/>
      <c r="AN21662" s="22"/>
    </row>
    <row r="21663" spans="37:40">
      <c r="AK21663" s="22"/>
      <c r="AL21663" s="22"/>
      <c r="AM21663" s="22"/>
      <c r="AN21663" s="22"/>
    </row>
    <row r="21664" spans="37:40">
      <c r="AK21664" s="22"/>
      <c r="AL21664" s="22"/>
      <c r="AM21664" s="22"/>
      <c r="AN21664" s="22"/>
    </row>
    <row r="21665" spans="37:40">
      <c r="AK21665" s="22"/>
      <c r="AL21665" s="22"/>
      <c r="AM21665" s="22"/>
      <c r="AN21665" s="22"/>
    </row>
    <row r="21666" spans="37:40">
      <c r="AK21666" s="22"/>
      <c r="AL21666" s="22"/>
      <c r="AM21666" s="22"/>
      <c r="AN21666" s="22"/>
    </row>
    <row r="21667" spans="37:40">
      <c r="AK21667" s="22"/>
      <c r="AL21667" s="22"/>
      <c r="AM21667" s="22"/>
      <c r="AN21667" s="22"/>
    </row>
    <row r="21668" spans="37:40">
      <c r="AK21668" s="22"/>
      <c r="AL21668" s="22"/>
      <c r="AM21668" s="22"/>
      <c r="AN21668" s="22"/>
    </row>
    <row r="21669" spans="37:40">
      <c r="AK21669" s="22"/>
      <c r="AL21669" s="22"/>
      <c r="AM21669" s="22"/>
      <c r="AN21669" s="22"/>
    </row>
    <row r="21670" spans="37:40">
      <c r="AK21670" s="22"/>
      <c r="AL21670" s="22"/>
      <c r="AM21670" s="22"/>
      <c r="AN21670" s="22"/>
    </row>
    <row r="21671" spans="37:40">
      <c r="AK21671" s="22"/>
      <c r="AL21671" s="22"/>
      <c r="AM21671" s="22"/>
      <c r="AN21671" s="22"/>
    </row>
    <row r="21672" spans="37:40">
      <c r="AK21672" s="22"/>
      <c r="AL21672" s="22"/>
      <c r="AM21672" s="22"/>
      <c r="AN21672" s="22"/>
    </row>
    <row r="21673" spans="37:40">
      <c r="AK21673" s="22"/>
      <c r="AL21673" s="22"/>
      <c r="AM21673" s="22"/>
      <c r="AN21673" s="22"/>
    </row>
    <row r="21674" spans="37:40">
      <c r="AK21674" s="22"/>
      <c r="AL21674" s="22"/>
      <c r="AM21674" s="22"/>
      <c r="AN21674" s="22"/>
    </row>
    <row r="21675" spans="37:40">
      <c r="AK21675" s="22"/>
      <c r="AL21675" s="22"/>
      <c r="AM21675" s="22"/>
      <c r="AN21675" s="22"/>
    </row>
    <row r="21676" spans="37:40">
      <c r="AK21676" s="22"/>
      <c r="AL21676" s="22"/>
      <c r="AM21676" s="22"/>
      <c r="AN21676" s="22"/>
    </row>
    <row r="21677" spans="37:40">
      <c r="AK21677" s="22"/>
      <c r="AL21677" s="22"/>
      <c r="AM21677" s="22"/>
      <c r="AN21677" s="22"/>
    </row>
    <row r="21678" spans="37:40">
      <c r="AK21678" s="22"/>
      <c r="AL21678" s="22"/>
      <c r="AM21678" s="22"/>
      <c r="AN21678" s="22"/>
    </row>
    <row r="21679" spans="37:40">
      <c r="AK21679" s="22"/>
      <c r="AL21679" s="22"/>
      <c r="AM21679" s="22"/>
      <c r="AN21679" s="22"/>
    </row>
    <row r="21680" spans="37:40">
      <c r="AK21680" s="22"/>
      <c r="AL21680" s="22"/>
      <c r="AM21680" s="22"/>
      <c r="AN21680" s="22"/>
    </row>
    <row r="21681" spans="37:40">
      <c r="AK21681" s="22"/>
      <c r="AL21681" s="22"/>
      <c r="AM21681" s="22"/>
      <c r="AN21681" s="22"/>
    </row>
    <row r="21682" spans="37:40">
      <c r="AK21682" s="22"/>
      <c r="AL21682" s="22"/>
      <c r="AM21682" s="22"/>
      <c r="AN21682" s="22"/>
    </row>
    <row r="21683" spans="37:40">
      <c r="AK21683" s="22"/>
      <c r="AL21683" s="22"/>
      <c r="AM21683" s="22"/>
      <c r="AN21683" s="22"/>
    </row>
    <row r="21684" spans="37:40">
      <c r="AK21684" s="22"/>
      <c r="AL21684" s="22"/>
      <c r="AM21684" s="22"/>
      <c r="AN21684" s="22"/>
    </row>
    <row r="21685" spans="37:40">
      <c r="AK21685" s="22"/>
      <c r="AL21685" s="22"/>
      <c r="AM21685" s="22"/>
      <c r="AN21685" s="22"/>
    </row>
    <row r="21686" spans="37:40">
      <c r="AK21686" s="22"/>
      <c r="AL21686" s="22"/>
      <c r="AM21686" s="22"/>
      <c r="AN21686" s="22"/>
    </row>
    <row r="21687" spans="37:40">
      <c r="AK21687" s="22"/>
      <c r="AL21687" s="22"/>
      <c r="AM21687" s="22"/>
      <c r="AN21687" s="22"/>
    </row>
    <row r="21688" spans="37:40">
      <c r="AK21688" s="22"/>
      <c r="AL21688" s="22"/>
      <c r="AM21688" s="22"/>
      <c r="AN21688" s="22"/>
    </row>
    <row r="21689" spans="37:40">
      <c r="AK21689" s="22"/>
      <c r="AL21689" s="22"/>
      <c r="AM21689" s="22"/>
      <c r="AN21689" s="22"/>
    </row>
    <row r="21690" spans="37:40">
      <c r="AK21690" s="22"/>
      <c r="AL21690" s="22"/>
      <c r="AM21690" s="22"/>
      <c r="AN21690" s="22"/>
    </row>
    <row r="21691" spans="37:40">
      <c r="AK21691" s="22"/>
      <c r="AL21691" s="22"/>
      <c r="AM21691" s="22"/>
      <c r="AN21691" s="22"/>
    </row>
    <row r="21692" spans="37:40">
      <c r="AK21692" s="22"/>
      <c r="AL21692" s="22"/>
      <c r="AM21692" s="22"/>
      <c r="AN21692" s="22"/>
    </row>
    <row r="21693" spans="37:40">
      <c r="AK21693" s="22"/>
      <c r="AL21693" s="22"/>
      <c r="AM21693" s="22"/>
      <c r="AN21693" s="22"/>
    </row>
    <row r="21694" spans="37:40">
      <c r="AK21694" s="22"/>
      <c r="AL21694" s="22"/>
      <c r="AM21694" s="22"/>
      <c r="AN21694" s="22"/>
    </row>
    <row r="21695" spans="37:40">
      <c r="AK21695" s="22"/>
      <c r="AL21695" s="22"/>
      <c r="AM21695" s="22"/>
      <c r="AN21695" s="22"/>
    </row>
    <row r="21696" spans="37:40">
      <c r="AK21696" s="22"/>
      <c r="AL21696" s="22"/>
      <c r="AM21696" s="22"/>
      <c r="AN21696" s="22"/>
    </row>
    <row r="21697" spans="37:40">
      <c r="AK21697" s="22"/>
      <c r="AL21697" s="22"/>
      <c r="AM21697" s="22"/>
      <c r="AN21697" s="22"/>
    </row>
    <row r="21698" spans="37:40">
      <c r="AK21698" s="22"/>
      <c r="AL21698" s="22"/>
      <c r="AM21698" s="22"/>
      <c r="AN21698" s="22"/>
    </row>
    <row r="21699" spans="37:40">
      <c r="AK21699" s="22"/>
      <c r="AL21699" s="22"/>
      <c r="AM21699" s="22"/>
      <c r="AN21699" s="22"/>
    </row>
    <row r="21700" spans="37:40">
      <c r="AK21700" s="22"/>
      <c r="AL21700" s="22"/>
      <c r="AM21700" s="22"/>
      <c r="AN21700" s="22"/>
    </row>
    <row r="21701" spans="37:40">
      <c r="AK21701" s="22"/>
      <c r="AL21701" s="22"/>
      <c r="AM21701" s="22"/>
      <c r="AN21701" s="22"/>
    </row>
    <row r="21702" spans="37:40">
      <c r="AK21702" s="22"/>
      <c r="AL21702" s="22"/>
      <c r="AM21702" s="22"/>
      <c r="AN21702" s="22"/>
    </row>
    <row r="21703" spans="37:40">
      <c r="AK21703" s="22"/>
      <c r="AL21703" s="22"/>
      <c r="AM21703" s="22"/>
      <c r="AN21703" s="22"/>
    </row>
    <row r="21704" spans="37:40">
      <c r="AK21704" s="22"/>
      <c r="AL21704" s="22"/>
      <c r="AM21704" s="22"/>
      <c r="AN21704" s="22"/>
    </row>
    <row r="21705" spans="37:40">
      <c r="AK21705" s="22"/>
      <c r="AL21705" s="22"/>
      <c r="AM21705" s="22"/>
      <c r="AN21705" s="22"/>
    </row>
    <row r="21706" spans="37:40">
      <c r="AK21706" s="22"/>
      <c r="AL21706" s="22"/>
      <c r="AM21706" s="22"/>
      <c r="AN21706" s="22"/>
    </row>
    <row r="21707" spans="37:40">
      <c r="AK21707" s="22"/>
      <c r="AL21707" s="22"/>
      <c r="AM21707" s="22"/>
      <c r="AN21707" s="22"/>
    </row>
    <row r="21708" spans="37:40">
      <c r="AK21708" s="22"/>
      <c r="AL21708" s="22"/>
      <c r="AM21708" s="22"/>
      <c r="AN21708" s="22"/>
    </row>
    <row r="21709" spans="37:40">
      <c r="AK21709" s="22"/>
      <c r="AL21709" s="22"/>
      <c r="AM21709" s="22"/>
      <c r="AN21709" s="22"/>
    </row>
    <row r="21710" spans="37:40">
      <c r="AK21710" s="22"/>
      <c r="AL21710" s="22"/>
      <c r="AM21710" s="22"/>
      <c r="AN21710" s="22"/>
    </row>
    <row r="21711" spans="37:40">
      <c r="AK21711" s="22"/>
      <c r="AL21711" s="22"/>
      <c r="AM21711" s="22"/>
      <c r="AN21711" s="22"/>
    </row>
    <row r="21712" spans="37:40">
      <c r="AK21712" s="22"/>
      <c r="AL21712" s="22"/>
      <c r="AM21712" s="22"/>
      <c r="AN21712" s="22"/>
    </row>
    <row r="21713" spans="37:40">
      <c r="AK21713" s="22"/>
      <c r="AL21713" s="22"/>
      <c r="AM21713" s="22"/>
      <c r="AN21713" s="22"/>
    </row>
    <row r="21714" spans="37:40">
      <c r="AK21714" s="22"/>
      <c r="AL21714" s="22"/>
      <c r="AM21714" s="22"/>
      <c r="AN21714" s="22"/>
    </row>
    <row r="21715" spans="37:40">
      <c r="AK21715" s="22"/>
      <c r="AL21715" s="22"/>
      <c r="AM21715" s="22"/>
      <c r="AN21715" s="22"/>
    </row>
    <row r="21716" spans="37:40">
      <c r="AK21716" s="22"/>
      <c r="AL21716" s="22"/>
      <c r="AM21716" s="22"/>
      <c r="AN21716" s="22"/>
    </row>
    <row r="21717" spans="37:40">
      <c r="AK21717" s="22"/>
      <c r="AL21717" s="22"/>
      <c r="AM21717" s="22"/>
      <c r="AN21717" s="22"/>
    </row>
    <row r="21718" spans="37:40">
      <c r="AK21718" s="22"/>
      <c r="AL21718" s="22"/>
      <c r="AM21718" s="22"/>
      <c r="AN21718" s="22"/>
    </row>
    <row r="21719" spans="37:40">
      <c r="AK21719" s="22"/>
      <c r="AL21719" s="22"/>
      <c r="AM21719" s="22"/>
      <c r="AN21719" s="22"/>
    </row>
    <row r="21720" spans="37:40">
      <c r="AK21720" s="22"/>
      <c r="AL21720" s="22"/>
      <c r="AM21720" s="22"/>
      <c r="AN21720" s="22"/>
    </row>
    <row r="21721" spans="37:40">
      <c r="AK21721" s="22"/>
      <c r="AL21721" s="22"/>
      <c r="AM21721" s="22"/>
      <c r="AN21721" s="22"/>
    </row>
    <row r="21722" spans="37:40">
      <c r="AK21722" s="22"/>
      <c r="AL21722" s="22"/>
      <c r="AM21722" s="22"/>
      <c r="AN21722" s="22"/>
    </row>
    <row r="21723" spans="37:40">
      <c r="AK21723" s="22"/>
      <c r="AL21723" s="22"/>
      <c r="AM21723" s="22"/>
      <c r="AN21723" s="22"/>
    </row>
    <row r="21724" spans="37:40">
      <c r="AK21724" s="22"/>
      <c r="AL21724" s="22"/>
      <c r="AM21724" s="22"/>
      <c r="AN21724" s="22"/>
    </row>
    <row r="21725" spans="37:40">
      <c r="AK21725" s="22"/>
      <c r="AL21725" s="22"/>
      <c r="AM21725" s="22"/>
      <c r="AN21725" s="22"/>
    </row>
    <row r="21726" spans="37:40">
      <c r="AK21726" s="22"/>
      <c r="AL21726" s="22"/>
      <c r="AM21726" s="22"/>
      <c r="AN21726" s="22"/>
    </row>
    <row r="21727" spans="37:40">
      <c r="AK21727" s="22"/>
      <c r="AL21727" s="22"/>
      <c r="AM21727" s="22"/>
      <c r="AN21727" s="22"/>
    </row>
    <row r="21728" spans="37:40">
      <c r="AK21728" s="22"/>
      <c r="AL21728" s="22"/>
      <c r="AM21728" s="22"/>
      <c r="AN21728" s="22"/>
    </row>
    <row r="21729" spans="37:40">
      <c r="AK21729" s="22"/>
      <c r="AL21729" s="22"/>
      <c r="AM21729" s="22"/>
      <c r="AN21729" s="22"/>
    </row>
    <row r="21730" spans="37:40">
      <c r="AK21730" s="22"/>
      <c r="AL21730" s="22"/>
      <c r="AM21730" s="22"/>
      <c r="AN21730" s="22"/>
    </row>
    <row r="21731" spans="37:40">
      <c r="AK21731" s="22"/>
      <c r="AL21731" s="22"/>
      <c r="AM21731" s="22"/>
      <c r="AN21731" s="22"/>
    </row>
    <row r="21732" spans="37:40">
      <c r="AK21732" s="22"/>
      <c r="AL21732" s="22"/>
      <c r="AM21732" s="22"/>
      <c r="AN21732" s="22"/>
    </row>
    <row r="21733" spans="37:40">
      <c r="AK21733" s="22"/>
      <c r="AL21733" s="22"/>
      <c r="AM21733" s="22"/>
      <c r="AN21733" s="22"/>
    </row>
    <row r="21734" spans="37:40">
      <c r="AK21734" s="22"/>
      <c r="AL21734" s="22"/>
      <c r="AM21734" s="22"/>
      <c r="AN21734" s="22"/>
    </row>
    <row r="21735" spans="37:40">
      <c r="AK21735" s="22"/>
      <c r="AL21735" s="22"/>
      <c r="AM21735" s="22"/>
      <c r="AN21735" s="22"/>
    </row>
    <row r="21736" spans="37:40">
      <c r="AK21736" s="22"/>
      <c r="AL21736" s="22"/>
      <c r="AM21736" s="22"/>
      <c r="AN21736" s="22"/>
    </row>
    <row r="21737" spans="37:40">
      <c r="AK21737" s="22"/>
      <c r="AL21737" s="22"/>
      <c r="AM21737" s="22"/>
      <c r="AN21737" s="22"/>
    </row>
    <row r="21738" spans="37:40">
      <c r="AK21738" s="22"/>
      <c r="AL21738" s="22"/>
      <c r="AM21738" s="22"/>
      <c r="AN21738" s="22"/>
    </row>
    <row r="21739" spans="37:40">
      <c r="AK21739" s="22"/>
      <c r="AL21739" s="22"/>
      <c r="AM21739" s="22"/>
      <c r="AN21739" s="22"/>
    </row>
    <row r="21740" spans="37:40">
      <c r="AK21740" s="22"/>
      <c r="AL21740" s="22"/>
      <c r="AM21740" s="22"/>
      <c r="AN21740" s="22"/>
    </row>
    <row r="21741" spans="37:40">
      <c r="AK21741" s="22"/>
      <c r="AL21741" s="22"/>
      <c r="AM21741" s="22"/>
      <c r="AN21741" s="22"/>
    </row>
    <row r="21742" spans="37:40">
      <c r="AK21742" s="22"/>
      <c r="AL21742" s="22"/>
      <c r="AM21742" s="22"/>
      <c r="AN21742" s="22"/>
    </row>
    <row r="21743" spans="37:40">
      <c r="AK21743" s="22"/>
      <c r="AL21743" s="22"/>
      <c r="AM21743" s="22"/>
      <c r="AN21743" s="22"/>
    </row>
    <row r="21744" spans="37:40">
      <c r="AK21744" s="22"/>
      <c r="AL21744" s="22"/>
      <c r="AM21744" s="22"/>
      <c r="AN21744" s="22"/>
    </row>
    <row r="21745" spans="37:40">
      <c r="AK21745" s="22"/>
      <c r="AL21745" s="22"/>
      <c r="AM21745" s="22"/>
      <c r="AN21745" s="22"/>
    </row>
    <row r="21746" spans="37:40">
      <c r="AK21746" s="22"/>
      <c r="AL21746" s="22"/>
      <c r="AM21746" s="22"/>
      <c r="AN21746" s="22"/>
    </row>
    <row r="21747" spans="37:40">
      <c r="AK21747" s="22"/>
      <c r="AL21747" s="22"/>
      <c r="AM21747" s="22"/>
      <c r="AN21747" s="22"/>
    </row>
    <row r="21748" spans="37:40">
      <c r="AK21748" s="22"/>
      <c r="AL21748" s="22"/>
      <c r="AM21748" s="22"/>
      <c r="AN21748" s="22"/>
    </row>
    <row r="21749" spans="37:40">
      <c r="AK21749" s="22"/>
      <c r="AL21749" s="22"/>
      <c r="AM21749" s="22"/>
      <c r="AN21749" s="22"/>
    </row>
    <row r="21750" spans="37:40">
      <c r="AK21750" s="22"/>
      <c r="AL21750" s="22"/>
      <c r="AM21750" s="22"/>
      <c r="AN21750" s="22"/>
    </row>
    <row r="21751" spans="37:40">
      <c r="AK21751" s="22"/>
      <c r="AL21751" s="22"/>
      <c r="AM21751" s="22"/>
      <c r="AN21751" s="22"/>
    </row>
    <row r="21752" spans="37:40">
      <c r="AK21752" s="22"/>
      <c r="AL21752" s="22"/>
      <c r="AM21752" s="22"/>
      <c r="AN21752" s="22"/>
    </row>
    <row r="21753" spans="37:40">
      <c r="AK21753" s="22"/>
      <c r="AL21753" s="22"/>
      <c r="AM21753" s="22"/>
      <c r="AN21753" s="22"/>
    </row>
    <row r="21754" spans="37:40">
      <c r="AK21754" s="22"/>
      <c r="AL21754" s="22"/>
      <c r="AM21754" s="22"/>
      <c r="AN21754" s="22"/>
    </row>
    <row r="21755" spans="37:40">
      <c r="AK21755" s="22"/>
      <c r="AL21755" s="22"/>
      <c r="AM21755" s="22"/>
      <c r="AN21755" s="22"/>
    </row>
    <row r="21756" spans="37:40">
      <c r="AK21756" s="22"/>
      <c r="AL21756" s="22"/>
      <c r="AM21756" s="22"/>
      <c r="AN21756" s="22"/>
    </row>
    <row r="21757" spans="37:40">
      <c r="AK21757" s="22"/>
      <c r="AL21757" s="22"/>
      <c r="AM21757" s="22"/>
      <c r="AN21757" s="22"/>
    </row>
    <row r="21758" spans="37:40">
      <c r="AK21758" s="22"/>
      <c r="AL21758" s="22"/>
      <c r="AM21758" s="22"/>
      <c r="AN21758" s="22"/>
    </row>
    <row r="21759" spans="37:40">
      <c r="AK21759" s="22"/>
      <c r="AL21759" s="22"/>
      <c r="AM21759" s="22"/>
      <c r="AN21759" s="22"/>
    </row>
    <row r="21760" spans="37:40">
      <c r="AK21760" s="22"/>
      <c r="AL21760" s="22"/>
      <c r="AM21760" s="22"/>
      <c r="AN21760" s="22"/>
    </row>
    <row r="21761" spans="37:40">
      <c r="AK21761" s="22"/>
      <c r="AL21761" s="22"/>
      <c r="AM21761" s="22"/>
      <c r="AN21761" s="22"/>
    </row>
    <row r="21762" spans="37:40">
      <c r="AK21762" s="22"/>
      <c r="AL21762" s="22"/>
      <c r="AM21762" s="22"/>
      <c r="AN21762" s="22"/>
    </row>
    <row r="21763" spans="37:40">
      <c r="AK21763" s="22"/>
      <c r="AL21763" s="22"/>
      <c r="AM21763" s="22"/>
      <c r="AN21763" s="22"/>
    </row>
    <row r="21764" spans="37:40">
      <c r="AK21764" s="22"/>
      <c r="AL21764" s="22"/>
      <c r="AM21764" s="22"/>
      <c r="AN21764" s="22"/>
    </row>
    <row r="21765" spans="37:40">
      <c r="AK21765" s="22"/>
      <c r="AL21765" s="22"/>
      <c r="AM21765" s="22"/>
      <c r="AN21765" s="22"/>
    </row>
    <row r="21766" spans="37:40">
      <c r="AK21766" s="22"/>
      <c r="AL21766" s="22"/>
      <c r="AM21766" s="22"/>
      <c r="AN21766" s="22"/>
    </row>
    <row r="21767" spans="37:40">
      <c r="AK21767" s="22"/>
      <c r="AL21767" s="22"/>
      <c r="AM21767" s="22"/>
      <c r="AN21767" s="22"/>
    </row>
    <row r="21768" spans="37:40">
      <c r="AK21768" s="22"/>
      <c r="AL21768" s="22"/>
      <c r="AM21768" s="22"/>
      <c r="AN21768" s="22"/>
    </row>
    <row r="21769" spans="37:40">
      <c r="AK21769" s="22"/>
      <c r="AL21769" s="22"/>
      <c r="AM21769" s="22"/>
      <c r="AN21769" s="22"/>
    </row>
    <row r="21770" spans="37:40">
      <c r="AK21770" s="22"/>
      <c r="AL21770" s="22"/>
      <c r="AM21770" s="22"/>
      <c r="AN21770" s="22"/>
    </row>
    <row r="21771" spans="37:40">
      <c r="AK21771" s="22"/>
      <c r="AL21771" s="22"/>
      <c r="AM21771" s="22"/>
      <c r="AN21771" s="22"/>
    </row>
    <row r="21772" spans="37:40">
      <c r="AK21772" s="22"/>
      <c r="AL21772" s="22"/>
      <c r="AM21772" s="22"/>
      <c r="AN21772" s="22"/>
    </row>
    <row r="21773" spans="37:40">
      <c r="AK21773" s="22"/>
      <c r="AL21773" s="22"/>
      <c r="AM21773" s="22"/>
      <c r="AN21773" s="22"/>
    </row>
    <row r="21774" spans="37:40">
      <c r="AK21774" s="22"/>
      <c r="AL21774" s="22"/>
      <c r="AM21774" s="22"/>
      <c r="AN21774" s="22"/>
    </row>
    <row r="21775" spans="37:40">
      <c r="AK21775" s="22"/>
      <c r="AL21775" s="22"/>
      <c r="AM21775" s="22"/>
      <c r="AN21775" s="22"/>
    </row>
    <row r="21776" spans="37:40">
      <c r="AK21776" s="22"/>
      <c r="AL21776" s="22"/>
      <c r="AM21776" s="22"/>
      <c r="AN21776" s="22"/>
    </row>
    <row r="21777" spans="37:40">
      <c r="AK21777" s="22"/>
      <c r="AL21777" s="22"/>
      <c r="AM21777" s="22"/>
      <c r="AN21777" s="22"/>
    </row>
    <row r="21778" spans="37:40">
      <c r="AK21778" s="22"/>
      <c r="AL21778" s="22"/>
      <c r="AM21778" s="22"/>
      <c r="AN21778" s="22"/>
    </row>
    <row r="21779" spans="37:40">
      <c r="AK21779" s="22"/>
      <c r="AL21779" s="22"/>
      <c r="AM21779" s="22"/>
      <c r="AN21779" s="22"/>
    </row>
    <row r="21780" spans="37:40">
      <c r="AK21780" s="22"/>
      <c r="AL21780" s="22"/>
      <c r="AM21780" s="22"/>
      <c r="AN21780" s="22"/>
    </row>
    <row r="21781" spans="37:40">
      <c r="AK21781" s="22"/>
      <c r="AL21781" s="22"/>
      <c r="AM21781" s="22"/>
      <c r="AN21781" s="22"/>
    </row>
    <row r="21782" spans="37:40">
      <c r="AK21782" s="22"/>
      <c r="AL21782" s="22"/>
      <c r="AM21782" s="22"/>
      <c r="AN21782" s="22"/>
    </row>
    <row r="21783" spans="37:40">
      <c r="AK21783" s="22"/>
      <c r="AL21783" s="22"/>
      <c r="AM21783" s="22"/>
      <c r="AN21783" s="22"/>
    </row>
    <row r="21784" spans="37:40">
      <c r="AK21784" s="22"/>
      <c r="AL21784" s="22"/>
      <c r="AM21784" s="22"/>
      <c r="AN21784" s="22"/>
    </row>
    <row r="21785" spans="37:40">
      <c r="AK21785" s="22"/>
      <c r="AL21785" s="22"/>
      <c r="AM21785" s="22"/>
      <c r="AN21785" s="22"/>
    </row>
    <row r="21786" spans="37:40">
      <c r="AK21786" s="22"/>
      <c r="AL21786" s="22"/>
      <c r="AM21786" s="22"/>
      <c r="AN21786" s="22"/>
    </row>
    <row r="21787" spans="37:40">
      <c r="AK21787" s="22"/>
      <c r="AL21787" s="22"/>
      <c r="AM21787" s="22"/>
      <c r="AN21787" s="22"/>
    </row>
    <row r="21788" spans="37:40">
      <c r="AK21788" s="22"/>
      <c r="AL21788" s="22"/>
      <c r="AM21788" s="22"/>
      <c r="AN21788" s="22"/>
    </row>
    <row r="21789" spans="37:40">
      <c r="AK21789" s="22"/>
      <c r="AL21789" s="22"/>
      <c r="AM21789" s="22"/>
      <c r="AN21789" s="22"/>
    </row>
    <row r="21790" spans="37:40">
      <c r="AK21790" s="22"/>
      <c r="AL21790" s="22"/>
      <c r="AM21790" s="22"/>
      <c r="AN21790" s="22"/>
    </row>
    <row r="21791" spans="37:40">
      <c r="AK21791" s="22"/>
      <c r="AL21791" s="22"/>
      <c r="AM21791" s="22"/>
      <c r="AN21791" s="22"/>
    </row>
    <row r="21792" spans="37:40">
      <c r="AK21792" s="22"/>
      <c r="AL21792" s="22"/>
      <c r="AM21792" s="22"/>
      <c r="AN21792" s="22"/>
    </row>
    <row r="21793" spans="37:40">
      <c r="AK21793" s="22"/>
      <c r="AL21793" s="22"/>
      <c r="AM21793" s="22"/>
      <c r="AN21793" s="22"/>
    </row>
    <row r="21794" spans="37:40">
      <c r="AK21794" s="22"/>
      <c r="AL21794" s="22"/>
      <c r="AM21794" s="22"/>
      <c r="AN21794" s="22"/>
    </row>
    <row r="21795" spans="37:40">
      <c r="AK21795" s="22"/>
      <c r="AL21795" s="22"/>
      <c r="AM21795" s="22"/>
      <c r="AN21795" s="22"/>
    </row>
    <row r="21796" spans="37:40">
      <c r="AK21796" s="22"/>
      <c r="AL21796" s="22"/>
      <c r="AM21796" s="22"/>
      <c r="AN21796" s="22"/>
    </row>
    <row r="21797" spans="37:40">
      <c r="AK21797" s="22"/>
      <c r="AL21797" s="22"/>
      <c r="AM21797" s="22"/>
      <c r="AN21797" s="22"/>
    </row>
    <row r="21798" spans="37:40">
      <c r="AK21798" s="22"/>
      <c r="AL21798" s="22"/>
      <c r="AM21798" s="22"/>
      <c r="AN21798" s="22"/>
    </row>
    <row r="21799" spans="37:40">
      <c r="AK21799" s="22"/>
      <c r="AL21799" s="22"/>
      <c r="AM21799" s="22"/>
      <c r="AN21799" s="22"/>
    </row>
    <row r="21800" spans="37:40">
      <c r="AK21800" s="22"/>
      <c r="AL21800" s="22"/>
      <c r="AM21800" s="22"/>
      <c r="AN21800" s="22"/>
    </row>
    <row r="21801" spans="37:40">
      <c r="AK21801" s="22"/>
      <c r="AL21801" s="22"/>
      <c r="AM21801" s="22"/>
      <c r="AN21801" s="22"/>
    </row>
    <row r="21802" spans="37:40">
      <c r="AK21802" s="22"/>
      <c r="AL21802" s="22"/>
      <c r="AM21802" s="22"/>
      <c r="AN21802" s="22"/>
    </row>
    <row r="21803" spans="37:40">
      <c r="AK21803" s="22"/>
      <c r="AL21803" s="22"/>
      <c r="AM21803" s="22"/>
      <c r="AN21803" s="22"/>
    </row>
    <row r="21804" spans="37:40">
      <c r="AK21804" s="22"/>
      <c r="AL21804" s="22"/>
      <c r="AM21804" s="22"/>
      <c r="AN21804" s="22"/>
    </row>
    <row r="21805" spans="37:40">
      <c r="AK21805" s="22"/>
      <c r="AL21805" s="22"/>
      <c r="AM21805" s="22"/>
      <c r="AN21805" s="22"/>
    </row>
    <row r="21806" spans="37:40">
      <c r="AK21806" s="22"/>
      <c r="AL21806" s="22"/>
      <c r="AM21806" s="22"/>
      <c r="AN21806" s="22"/>
    </row>
    <row r="21807" spans="37:40">
      <c r="AK21807" s="22"/>
      <c r="AL21807" s="22"/>
      <c r="AM21807" s="22"/>
      <c r="AN21807" s="22"/>
    </row>
    <row r="21808" spans="37:40">
      <c r="AK21808" s="22"/>
      <c r="AL21808" s="22"/>
      <c r="AM21808" s="22"/>
      <c r="AN21808" s="22"/>
    </row>
    <row r="21809" spans="37:40">
      <c r="AK21809" s="22"/>
      <c r="AL21809" s="22"/>
      <c r="AM21809" s="22"/>
      <c r="AN21809" s="22"/>
    </row>
    <row r="21810" spans="37:40">
      <c r="AK21810" s="22"/>
      <c r="AL21810" s="22"/>
      <c r="AM21810" s="22"/>
      <c r="AN21810" s="22"/>
    </row>
    <row r="21811" spans="37:40">
      <c r="AK21811" s="22"/>
      <c r="AL21811" s="22"/>
      <c r="AM21811" s="22"/>
      <c r="AN21811" s="22"/>
    </row>
    <row r="21812" spans="37:40">
      <c r="AK21812" s="22"/>
      <c r="AL21812" s="22"/>
      <c r="AM21812" s="22"/>
      <c r="AN21812" s="22"/>
    </row>
    <row r="21813" spans="37:40">
      <c r="AK21813" s="22"/>
      <c r="AL21813" s="22"/>
      <c r="AM21813" s="22"/>
      <c r="AN21813" s="22"/>
    </row>
    <row r="21814" spans="37:40">
      <c r="AK21814" s="22"/>
      <c r="AL21814" s="22"/>
      <c r="AM21814" s="22"/>
      <c r="AN21814" s="22"/>
    </row>
    <row r="21815" spans="37:40">
      <c r="AK21815" s="22"/>
      <c r="AL21815" s="22"/>
      <c r="AM21815" s="22"/>
      <c r="AN21815" s="22"/>
    </row>
    <row r="21816" spans="37:40">
      <c r="AK21816" s="22"/>
      <c r="AL21816" s="22"/>
      <c r="AM21816" s="22"/>
      <c r="AN21816" s="22"/>
    </row>
    <row r="21817" spans="37:40">
      <c r="AK21817" s="22"/>
      <c r="AL21817" s="22"/>
      <c r="AM21817" s="22"/>
      <c r="AN21817" s="22"/>
    </row>
    <row r="21818" spans="37:40">
      <c r="AK21818" s="22"/>
      <c r="AL21818" s="22"/>
      <c r="AM21818" s="22"/>
      <c r="AN21818" s="22"/>
    </row>
    <row r="21819" spans="37:40">
      <c r="AK21819" s="22"/>
      <c r="AL21819" s="22"/>
      <c r="AM21819" s="22"/>
      <c r="AN21819" s="22"/>
    </row>
    <row r="21820" spans="37:40">
      <c r="AK21820" s="22"/>
      <c r="AL21820" s="22"/>
      <c r="AM21820" s="22"/>
      <c r="AN21820" s="22"/>
    </row>
    <row r="21821" spans="37:40">
      <c r="AK21821" s="22"/>
      <c r="AL21821" s="22"/>
      <c r="AM21821" s="22"/>
      <c r="AN21821" s="22"/>
    </row>
    <row r="21822" spans="37:40">
      <c r="AK21822" s="22"/>
      <c r="AL21822" s="22"/>
      <c r="AM21822" s="22"/>
      <c r="AN21822" s="22"/>
    </row>
    <row r="21823" spans="37:40">
      <c r="AK21823" s="22"/>
      <c r="AL21823" s="22"/>
      <c r="AM21823" s="22"/>
      <c r="AN21823" s="22"/>
    </row>
    <row r="21824" spans="37:40">
      <c r="AK21824" s="22"/>
      <c r="AL21824" s="22"/>
      <c r="AM21824" s="22"/>
      <c r="AN21824" s="22"/>
    </row>
    <row r="21825" spans="37:40">
      <c r="AK21825" s="22"/>
      <c r="AL21825" s="22"/>
      <c r="AM21825" s="22"/>
      <c r="AN21825" s="22"/>
    </row>
    <row r="21826" spans="37:40">
      <c r="AK21826" s="22"/>
      <c r="AL21826" s="22"/>
      <c r="AM21826" s="22"/>
      <c r="AN21826" s="22"/>
    </row>
    <row r="21827" spans="37:40">
      <c r="AK21827" s="22"/>
      <c r="AL21827" s="22"/>
      <c r="AM21827" s="22"/>
      <c r="AN21827" s="22"/>
    </row>
    <row r="21828" spans="37:40">
      <c r="AK21828" s="22"/>
      <c r="AL21828" s="22"/>
      <c r="AM21828" s="22"/>
      <c r="AN21828" s="22"/>
    </row>
    <row r="21829" spans="37:40">
      <c r="AK21829" s="22"/>
      <c r="AL21829" s="22"/>
      <c r="AM21829" s="22"/>
      <c r="AN21829" s="22"/>
    </row>
    <row r="21830" spans="37:40">
      <c r="AK21830" s="22"/>
      <c r="AL21830" s="22"/>
      <c r="AM21830" s="22"/>
      <c r="AN21830" s="22"/>
    </row>
    <row r="21831" spans="37:40">
      <c r="AK21831" s="22"/>
      <c r="AL21831" s="22"/>
      <c r="AM21831" s="22"/>
      <c r="AN21831" s="22"/>
    </row>
    <row r="21832" spans="37:40">
      <c r="AK21832" s="22"/>
      <c r="AL21832" s="22"/>
      <c r="AM21832" s="22"/>
      <c r="AN21832" s="22"/>
    </row>
    <row r="21833" spans="37:40">
      <c r="AK21833" s="22"/>
      <c r="AL21833" s="22"/>
      <c r="AM21833" s="22"/>
      <c r="AN21833" s="22"/>
    </row>
    <row r="21834" spans="37:40">
      <c r="AK21834" s="22"/>
      <c r="AL21834" s="22"/>
      <c r="AM21834" s="22"/>
      <c r="AN21834" s="22"/>
    </row>
    <row r="21835" spans="37:40">
      <c r="AK21835" s="22"/>
      <c r="AL21835" s="22"/>
      <c r="AM21835" s="22"/>
      <c r="AN21835" s="22"/>
    </row>
    <row r="21836" spans="37:40">
      <c r="AK21836" s="22"/>
      <c r="AL21836" s="22"/>
      <c r="AM21836" s="22"/>
      <c r="AN21836" s="22"/>
    </row>
    <row r="21837" spans="37:40">
      <c r="AK21837" s="22"/>
      <c r="AL21837" s="22"/>
      <c r="AM21837" s="22"/>
      <c r="AN21837" s="22"/>
    </row>
    <row r="21838" spans="37:40">
      <c r="AK21838" s="22"/>
      <c r="AL21838" s="22"/>
      <c r="AM21838" s="22"/>
      <c r="AN21838" s="22"/>
    </row>
    <row r="21839" spans="37:40">
      <c r="AK21839" s="22"/>
      <c r="AL21839" s="22"/>
      <c r="AM21839" s="22"/>
      <c r="AN21839" s="22"/>
    </row>
    <row r="21840" spans="37:40">
      <c r="AK21840" s="22"/>
      <c r="AL21840" s="22"/>
      <c r="AM21840" s="22"/>
      <c r="AN21840" s="22"/>
    </row>
    <row r="21841" spans="37:40">
      <c r="AK21841" s="22"/>
      <c r="AL21841" s="22"/>
      <c r="AM21841" s="22"/>
      <c r="AN21841" s="22"/>
    </row>
    <row r="21842" spans="37:40">
      <c r="AK21842" s="22"/>
      <c r="AL21842" s="22"/>
      <c r="AM21842" s="22"/>
      <c r="AN21842" s="22"/>
    </row>
    <row r="21843" spans="37:40">
      <c r="AK21843" s="22"/>
      <c r="AL21843" s="22"/>
      <c r="AM21843" s="22"/>
      <c r="AN21843" s="22"/>
    </row>
    <row r="21844" spans="37:40">
      <c r="AK21844" s="22"/>
      <c r="AL21844" s="22"/>
      <c r="AM21844" s="22"/>
      <c r="AN21844" s="22"/>
    </row>
    <row r="21845" spans="37:40">
      <c r="AK21845" s="22"/>
      <c r="AL21845" s="22"/>
      <c r="AM21845" s="22"/>
      <c r="AN21845" s="22"/>
    </row>
    <row r="21846" spans="37:40">
      <c r="AK21846" s="22"/>
      <c r="AL21846" s="22"/>
      <c r="AM21846" s="22"/>
      <c r="AN21846" s="22"/>
    </row>
    <row r="21847" spans="37:40">
      <c r="AK21847" s="22"/>
      <c r="AL21847" s="22"/>
      <c r="AM21847" s="22"/>
      <c r="AN21847" s="22"/>
    </row>
    <row r="21848" spans="37:40">
      <c r="AK21848" s="22"/>
      <c r="AL21848" s="22"/>
      <c r="AM21848" s="22"/>
      <c r="AN21848" s="22"/>
    </row>
    <row r="21849" spans="37:40">
      <c r="AK21849" s="22"/>
      <c r="AL21849" s="22"/>
      <c r="AM21849" s="22"/>
      <c r="AN21849" s="22"/>
    </row>
    <row r="21850" spans="37:40">
      <c r="AK21850" s="22"/>
      <c r="AL21850" s="22"/>
      <c r="AM21850" s="22"/>
      <c r="AN21850" s="22"/>
    </row>
    <row r="21851" spans="37:40">
      <c r="AK21851" s="22"/>
      <c r="AL21851" s="22"/>
      <c r="AM21851" s="22"/>
      <c r="AN21851" s="22"/>
    </row>
    <row r="21852" spans="37:40">
      <c r="AK21852" s="22"/>
      <c r="AL21852" s="22"/>
      <c r="AM21852" s="22"/>
      <c r="AN21852" s="22"/>
    </row>
    <row r="21853" spans="37:40">
      <c r="AK21853" s="22"/>
      <c r="AL21853" s="22"/>
      <c r="AM21853" s="22"/>
      <c r="AN21853" s="22"/>
    </row>
    <row r="21854" spans="37:40">
      <c r="AK21854" s="22"/>
      <c r="AL21854" s="22"/>
      <c r="AM21854" s="22"/>
      <c r="AN21854" s="22"/>
    </row>
    <row r="21855" spans="37:40">
      <c r="AK21855" s="22"/>
      <c r="AL21855" s="22"/>
      <c r="AM21855" s="22"/>
      <c r="AN21855" s="22"/>
    </row>
    <row r="21856" spans="37:40">
      <c r="AK21856" s="22"/>
      <c r="AL21856" s="22"/>
      <c r="AM21856" s="22"/>
      <c r="AN21856" s="22"/>
    </row>
    <row r="21857" spans="37:40">
      <c r="AK21857" s="22"/>
      <c r="AL21857" s="22"/>
      <c r="AM21857" s="22"/>
      <c r="AN21857" s="22"/>
    </row>
    <row r="21858" spans="37:40">
      <c r="AK21858" s="22"/>
      <c r="AL21858" s="22"/>
      <c r="AM21858" s="22"/>
      <c r="AN21858" s="22"/>
    </row>
    <row r="21859" spans="37:40">
      <c r="AK21859" s="22"/>
      <c r="AL21859" s="22"/>
      <c r="AM21859" s="22"/>
      <c r="AN21859" s="22"/>
    </row>
    <row r="21860" spans="37:40">
      <c r="AK21860" s="22"/>
      <c r="AL21860" s="22"/>
      <c r="AM21860" s="22"/>
      <c r="AN21860" s="22"/>
    </row>
    <row r="21861" spans="37:40">
      <c r="AK21861" s="22"/>
      <c r="AL21861" s="22"/>
      <c r="AM21861" s="22"/>
      <c r="AN21861" s="22"/>
    </row>
    <row r="21862" spans="37:40">
      <c r="AK21862" s="22"/>
      <c r="AL21862" s="22"/>
      <c r="AM21862" s="22"/>
      <c r="AN21862" s="22"/>
    </row>
    <row r="21863" spans="37:40">
      <c r="AK21863" s="22"/>
      <c r="AL21863" s="22"/>
      <c r="AM21863" s="22"/>
      <c r="AN21863" s="22"/>
    </row>
    <row r="21864" spans="37:40">
      <c r="AK21864" s="22"/>
      <c r="AL21864" s="22"/>
      <c r="AM21864" s="22"/>
      <c r="AN21864" s="22"/>
    </row>
    <row r="21865" spans="37:40">
      <c r="AK21865" s="22"/>
      <c r="AL21865" s="22"/>
      <c r="AM21865" s="22"/>
      <c r="AN21865" s="22"/>
    </row>
    <row r="21866" spans="37:40">
      <c r="AK21866" s="22"/>
      <c r="AL21866" s="22"/>
      <c r="AM21866" s="22"/>
      <c r="AN21866" s="22"/>
    </row>
    <row r="21867" spans="37:40">
      <c r="AK21867" s="22"/>
      <c r="AL21867" s="22"/>
      <c r="AM21867" s="22"/>
      <c r="AN21867" s="22"/>
    </row>
    <row r="21868" spans="37:40">
      <c r="AK21868" s="22"/>
      <c r="AL21868" s="22"/>
      <c r="AM21868" s="22"/>
      <c r="AN21868" s="22"/>
    </row>
    <row r="21869" spans="37:40">
      <c r="AK21869" s="22"/>
      <c r="AL21869" s="22"/>
      <c r="AM21869" s="22"/>
      <c r="AN21869" s="22"/>
    </row>
    <row r="21870" spans="37:40">
      <c r="AK21870" s="22"/>
      <c r="AL21870" s="22"/>
      <c r="AM21870" s="22"/>
      <c r="AN21870" s="22"/>
    </row>
    <row r="21871" spans="37:40">
      <c r="AK21871" s="22"/>
      <c r="AL21871" s="22"/>
      <c r="AM21871" s="22"/>
      <c r="AN21871" s="22"/>
    </row>
    <row r="21872" spans="37:40">
      <c r="AK21872" s="22"/>
      <c r="AL21872" s="22"/>
      <c r="AM21872" s="22"/>
      <c r="AN21872" s="22"/>
    </row>
    <row r="21873" spans="37:40">
      <c r="AK21873" s="22"/>
      <c r="AL21873" s="22"/>
      <c r="AM21873" s="22"/>
      <c r="AN21873" s="22"/>
    </row>
    <row r="21874" spans="37:40">
      <c r="AK21874" s="22"/>
      <c r="AL21874" s="22"/>
      <c r="AM21874" s="22"/>
      <c r="AN21874" s="22"/>
    </row>
    <row r="21875" spans="37:40">
      <c r="AK21875" s="22"/>
      <c r="AL21875" s="22"/>
      <c r="AM21875" s="22"/>
      <c r="AN21875" s="22"/>
    </row>
    <row r="21876" spans="37:40">
      <c r="AK21876" s="22"/>
      <c r="AL21876" s="22"/>
      <c r="AM21876" s="22"/>
      <c r="AN21876" s="22"/>
    </row>
    <row r="21877" spans="37:40">
      <c r="AK21877" s="22"/>
      <c r="AL21877" s="22"/>
      <c r="AM21877" s="22"/>
      <c r="AN21877" s="22"/>
    </row>
    <row r="21878" spans="37:40">
      <c r="AK21878" s="22"/>
      <c r="AL21878" s="22"/>
      <c r="AM21878" s="22"/>
      <c r="AN21878" s="22"/>
    </row>
    <row r="21879" spans="37:40">
      <c r="AK21879" s="22"/>
      <c r="AL21879" s="22"/>
      <c r="AM21879" s="22"/>
      <c r="AN21879" s="22"/>
    </row>
    <row r="21880" spans="37:40">
      <c r="AK21880" s="22"/>
      <c r="AL21880" s="22"/>
      <c r="AM21880" s="22"/>
      <c r="AN21880" s="22"/>
    </row>
    <row r="21881" spans="37:40">
      <c r="AK21881" s="22"/>
      <c r="AL21881" s="22"/>
      <c r="AM21881" s="22"/>
      <c r="AN21881" s="22"/>
    </row>
    <row r="21882" spans="37:40">
      <c r="AK21882" s="22"/>
      <c r="AL21882" s="22"/>
      <c r="AM21882" s="22"/>
      <c r="AN21882" s="22"/>
    </row>
    <row r="21883" spans="37:40">
      <c r="AK21883" s="22"/>
      <c r="AL21883" s="22"/>
      <c r="AM21883" s="22"/>
      <c r="AN21883" s="22"/>
    </row>
    <row r="21884" spans="37:40">
      <c r="AK21884" s="22"/>
      <c r="AL21884" s="22"/>
      <c r="AM21884" s="22"/>
      <c r="AN21884" s="22"/>
    </row>
    <row r="21885" spans="37:40">
      <c r="AK21885" s="22"/>
      <c r="AL21885" s="22"/>
      <c r="AM21885" s="22"/>
      <c r="AN21885" s="22"/>
    </row>
    <row r="21886" spans="37:40">
      <c r="AK21886" s="22"/>
      <c r="AL21886" s="22"/>
      <c r="AM21886" s="22"/>
      <c r="AN21886" s="22"/>
    </row>
    <row r="21887" spans="37:40">
      <c r="AK21887" s="22"/>
      <c r="AL21887" s="22"/>
      <c r="AM21887" s="22"/>
      <c r="AN21887" s="22"/>
    </row>
    <row r="21888" spans="37:40">
      <c r="AK21888" s="22"/>
      <c r="AL21888" s="22"/>
      <c r="AM21888" s="22"/>
      <c r="AN21888" s="22"/>
    </row>
    <row r="21889" spans="37:40">
      <c r="AK21889" s="22"/>
      <c r="AL21889" s="22"/>
      <c r="AM21889" s="22"/>
      <c r="AN21889" s="22"/>
    </row>
    <row r="21890" spans="37:40">
      <c r="AK21890" s="22"/>
      <c r="AL21890" s="22"/>
      <c r="AM21890" s="22"/>
      <c r="AN21890" s="22"/>
    </row>
    <row r="21891" spans="37:40">
      <c r="AK21891" s="22"/>
      <c r="AL21891" s="22"/>
      <c r="AM21891" s="22"/>
      <c r="AN21891" s="22"/>
    </row>
    <row r="21892" spans="37:40">
      <c r="AK21892" s="22"/>
      <c r="AL21892" s="22"/>
      <c r="AM21892" s="22"/>
      <c r="AN21892" s="22"/>
    </row>
    <row r="21893" spans="37:40">
      <c r="AK21893" s="22"/>
      <c r="AL21893" s="22"/>
      <c r="AM21893" s="22"/>
      <c r="AN21893" s="22"/>
    </row>
    <row r="21894" spans="37:40">
      <c r="AK21894" s="22"/>
      <c r="AL21894" s="22"/>
      <c r="AM21894" s="22"/>
      <c r="AN21894" s="22"/>
    </row>
    <row r="21895" spans="37:40">
      <c r="AK21895" s="22"/>
      <c r="AL21895" s="22"/>
      <c r="AM21895" s="22"/>
      <c r="AN21895" s="22"/>
    </row>
    <row r="21896" spans="37:40">
      <c r="AK21896" s="22"/>
      <c r="AL21896" s="22"/>
      <c r="AM21896" s="22"/>
      <c r="AN21896" s="22"/>
    </row>
    <row r="21897" spans="37:40">
      <c r="AK21897" s="22"/>
      <c r="AL21897" s="22"/>
      <c r="AM21897" s="22"/>
      <c r="AN21897" s="22"/>
    </row>
    <row r="21898" spans="37:40">
      <c r="AK21898" s="22"/>
      <c r="AL21898" s="22"/>
      <c r="AM21898" s="22"/>
      <c r="AN21898" s="22"/>
    </row>
    <row r="21899" spans="37:40">
      <c r="AK21899" s="22"/>
      <c r="AL21899" s="22"/>
      <c r="AM21899" s="22"/>
      <c r="AN21899" s="22"/>
    </row>
    <row r="21900" spans="37:40">
      <c r="AK21900" s="22"/>
      <c r="AL21900" s="22"/>
      <c r="AM21900" s="22"/>
      <c r="AN21900" s="22"/>
    </row>
    <row r="21901" spans="37:40">
      <c r="AK21901" s="22"/>
      <c r="AL21901" s="22"/>
      <c r="AM21901" s="22"/>
      <c r="AN21901" s="22"/>
    </row>
    <row r="21902" spans="37:40">
      <c r="AK21902" s="22"/>
      <c r="AL21902" s="22"/>
      <c r="AM21902" s="22"/>
      <c r="AN21902" s="22"/>
    </row>
    <row r="21903" spans="37:40">
      <c r="AK21903" s="22"/>
      <c r="AL21903" s="22"/>
      <c r="AM21903" s="22"/>
      <c r="AN21903" s="22"/>
    </row>
    <row r="21904" spans="37:40">
      <c r="AK21904" s="22"/>
      <c r="AL21904" s="22"/>
      <c r="AM21904" s="22"/>
      <c r="AN21904" s="22"/>
    </row>
    <row r="21905" spans="37:40">
      <c r="AK21905" s="22"/>
      <c r="AL21905" s="22"/>
      <c r="AM21905" s="22"/>
      <c r="AN21905" s="22"/>
    </row>
    <row r="21906" spans="37:40">
      <c r="AK21906" s="22"/>
      <c r="AL21906" s="22"/>
      <c r="AM21906" s="22"/>
      <c r="AN21906" s="22"/>
    </row>
    <row r="21907" spans="37:40">
      <c r="AK21907" s="22"/>
      <c r="AL21907" s="22"/>
      <c r="AM21907" s="22"/>
      <c r="AN21907" s="22"/>
    </row>
    <row r="21908" spans="37:40">
      <c r="AK21908" s="22"/>
      <c r="AL21908" s="22"/>
      <c r="AM21908" s="22"/>
      <c r="AN21908" s="22"/>
    </row>
    <row r="21909" spans="37:40">
      <c r="AK21909" s="22"/>
      <c r="AL21909" s="22"/>
      <c r="AM21909" s="22"/>
      <c r="AN21909" s="22"/>
    </row>
    <row r="21910" spans="37:40">
      <c r="AK21910" s="22"/>
      <c r="AL21910" s="22"/>
      <c r="AM21910" s="22"/>
      <c r="AN21910" s="22"/>
    </row>
    <row r="21911" spans="37:40">
      <c r="AK21911" s="22"/>
      <c r="AL21911" s="22"/>
      <c r="AM21911" s="22"/>
      <c r="AN21911" s="22"/>
    </row>
    <row r="21912" spans="37:40">
      <c r="AK21912" s="22"/>
      <c r="AL21912" s="22"/>
      <c r="AM21912" s="22"/>
      <c r="AN21912" s="22"/>
    </row>
    <row r="21913" spans="37:40">
      <c r="AK21913" s="22"/>
      <c r="AL21913" s="22"/>
      <c r="AM21913" s="22"/>
      <c r="AN21913" s="22"/>
    </row>
    <row r="21914" spans="37:40">
      <c r="AK21914" s="22"/>
      <c r="AL21914" s="22"/>
      <c r="AM21914" s="22"/>
      <c r="AN21914" s="22"/>
    </row>
    <row r="21915" spans="37:40">
      <c r="AK21915" s="22"/>
      <c r="AL21915" s="22"/>
      <c r="AM21915" s="22"/>
      <c r="AN21915" s="22"/>
    </row>
    <row r="21916" spans="37:40">
      <c r="AK21916" s="22"/>
      <c r="AL21916" s="22"/>
      <c r="AM21916" s="22"/>
      <c r="AN21916" s="22"/>
    </row>
    <row r="21917" spans="37:40">
      <c r="AK21917" s="22"/>
      <c r="AL21917" s="22"/>
      <c r="AM21917" s="22"/>
      <c r="AN21917" s="22"/>
    </row>
    <row r="21918" spans="37:40">
      <c r="AK21918" s="22"/>
      <c r="AL21918" s="22"/>
      <c r="AM21918" s="22"/>
      <c r="AN21918" s="22"/>
    </row>
    <row r="21919" spans="37:40">
      <c r="AK21919" s="22"/>
      <c r="AL21919" s="22"/>
      <c r="AM21919" s="22"/>
      <c r="AN21919" s="22"/>
    </row>
    <row r="21920" spans="37:40">
      <c r="AK21920" s="22"/>
      <c r="AL21920" s="22"/>
      <c r="AM21920" s="22"/>
      <c r="AN21920" s="22"/>
    </row>
    <row r="21921" spans="37:40">
      <c r="AK21921" s="22"/>
      <c r="AL21921" s="22"/>
      <c r="AM21921" s="22"/>
      <c r="AN21921" s="22"/>
    </row>
    <row r="21922" spans="37:40">
      <c r="AK21922" s="22"/>
      <c r="AL21922" s="22"/>
      <c r="AM21922" s="22"/>
      <c r="AN21922" s="22"/>
    </row>
    <row r="21923" spans="37:40">
      <c r="AK21923" s="22"/>
      <c r="AL21923" s="22"/>
      <c r="AM21923" s="22"/>
      <c r="AN21923" s="22"/>
    </row>
    <row r="21924" spans="37:40">
      <c r="AK21924" s="22"/>
      <c r="AL21924" s="22"/>
      <c r="AM21924" s="22"/>
      <c r="AN21924" s="22"/>
    </row>
    <row r="21925" spans="37:40">
      <c r="AK21925" s="22"/>
      <c r="AL21925" s="22"/>
      <c r="AM21925" s="22"/>
      <c r="AN21925" s="22"/>
    </row>
    <row r="21926" spans="37:40">
      <c r="AK21926" s="22"/>
      <c r="AL21926" s="22"/>
      <c r="AM21926" s="22"/>
      <c r="AN21926" s="22"/>
    </row>
    <row r="21927" spans="37:40">
      <c r="AK21927" s="22"/>
      <c r="AL21927" s="22"/>
      <c r="AM21927" s="22"/>
      <c r="AN21927" s="22"/>
    </row>
    <row r="21928" spans="37:40">
      <c r="AK21928" s="22"/>
      <c r="AL21928" s="22"/>
      <c r="AM21928" s="22"/>
      <c r="AN21928" s="22"/>
    </row>
    <row r="21929" spans="37:40">
      <c r="AK21929" s="22"/>
      <c r="AL21929" s="22"/>
      <c r="AM21929" s="22"/>
      <c r="AN21929" s="22"/>
    </row>
    <row r="21930" spans="37:40">
      <c r="AK21930" s="22"/>
      <c r="AL21930" s="22"/>
      <c r="AM21930" s="22"/>
      <c r="AN21930" s="22"/>
    </row>
    <row r="21931" spans="37:40">
      <c r="AK21931" s="22"/>
      <c r="AL21931" s="22"/>
      <c r="AM21931" s="22"/>
      <c r="AN21931" s="22"/>
    </row>
    <row r="21932" spans="37:40">
      <c r="AK21932" s="22"/>
      <c r="AL21932" s="22"/>
      <c r="AM21932" s="22"/>
      <c r="AN21932" s="22"/>
    </row>
    <row r="21933" spans="37:40">
      <c r="AK21933" s="22"/>
      <c r="AL21933" s="22"/>
      <c r="AM21933" s="22"/>
      <c r="AN21933" s="22"/>
    </row>
    <row r="21934" spans="37:40">
      <c r="AK21934" s="22"/>
      <c r="AL21934" s="22"/>
      <c r="AM21934" s="22"/>
      <c r="AN21934" s="22"/>
    </row>
    <row r="21935" spans="37:40">
      <c r="AK21935" s="22"/>
      <c r="AL21935" s="22"/>
      <c r="AM21935" s="22"/>
      <c r="AN21935" s="22"/>
    </row>
    <row r="21936" spans="37:40">
      <c r="AK21936" s="22"/>
      <c r="AL21936" s="22"/>
      <c r="AM21936" s="22"/>
      <c r="AN21936" s="22"/>
    </row>
    <row r="21937" spans="37:40">
      <c r="AK21937" s="22"/>
      <c r="AL21937" s="22"/>
      <c r="AM21937" s="22"/>
      <c r="AN21937" s="22"/>
    </row>
    <row r="21938" spans="37:40">
      <c r="AK21938" s="22"/>
      <c r="AL21938" s="22"/>
      <c r="AM21938" s="22"/>
      <c r="AN21938" s="22"/>
    </row>
    <row r="21939" spans="37:40">
      <c r="AK21939" s="22"/>
      <c r="AL21939" s="22"/>
      <c r="AM21939" s="22"/>
      <c r="AN21939" s="22"/>
    </row>
    <row r="21940" spans="37:40">
      <c r="AK21940" s="22"/>
      <c r="AL21940" s="22"/>
      <c r="AM21940" s="22"/>
      <c r="AN21940" s="22"/>
    </row>
    <row r="21941" spans="37:40">
      <c r="AK21941" s="22"/>
      <c r="AL21941" s="22"/>
      <c r="AM21941" s="22"/>
      <c r="AN21941" s="22"/>
    </row>
    <row r="21942" spans="37:40">
      <c r="AK21942" s="22"/>
      <c r="AL21942" s="22"/>
      <c r="AM21942" s="22"/>
      <c r="AN21942" s="22"/>
    </row>
    <row r="21943" spans="37:40">
      <c r="AK21943" s="22"/>
      <c r="AL21943" s="22"/>
      <c r="AM21943" s="22"/>
      <c r="AN21943" s="22"/>
    </row>
    <row r="21944" spans="37:40">
      <c r="AK21944" s="22"/>
      <c r="AL21944" s="22"/>
      <c r="AM21944" s="22"/>
      <c r="AN21944" s="22"/>
    </row>
    <row r="21945" spans="37:40">
      <c r="AK21945" s="22"/>
      <c r="AL21945" s="22"/>
      <c r="AM21945" s="22"/>
      <c r="AN21945" s="22"/>
    </row>
    <row r="21946" spans="37:40">
      <c r="AK21946" s="22"/>
      <c r="AL21946" s="22"/>
      <c r="AM21946" s="22"/>
      <c r="AN21946" s="22"/>
    </row>
    <row r="21947" spans="37:40">
      <c r="AK21947" s="22"/>
      <c r="AL21947" s="22"/>
      <c r="AM21947" s="22"/>
      <c r="AN21947" s="22"/>
    </row>
    <row r="21948" spans="37:40">
      <c r="AK21948" s="22"/>
      <c r="AL21948" s="22"/>
      <c r="AM21948" s="22"/>
      <c r="AN21948" s="22"/>
    </row>
    <row r="21949" spans="37:40">
      <c r="AK21949" s="22"/>
      <c r="AL21949" s="22"/>
      <c r="AM21949" s="22"/>
      <c r="AN21949" s="22"/>
    </row>
    <row r="21950" spans="37:40">
      <c r="AK21950" s="22"/>
      <c r="AL21950" s="22"/>
      <c r="AM21950" s="22"/>
      <c r="AN21950" s="22"/>
    </row>
    <row r="21951" spans="37:40">
      <c r="AK21951" s="22"/>
      <c r="AL21951" s="22"/>
      <c r="AM21951" s="22"/>
      <c r="AN21951" s="22"/>
    </row>
    <row r="21952" spans="37:40">
      <c r="AK21952" s="22"/>
      <c r="AL21952" s="22"/>
      <c r="AM21952" s="22"/>
      <c r="AN21952" s="22"/>
    </row>
    <row r="21953" spans="37:40">
      <c r="AK21953" s="22"/>
      <c r="AL21953" s="22"/>
      <c r="AM21953" s="22"/>
      <c r="AN21953" s="22"/>
    </row>
    <row r="21954" spans="37:40">
      <c r="AK21954" s="22"/>
      <c r="AL21954" s="22"/>
      <c r="AM21954" s="22"/>
      <c r="AN21954" s="22"/>
    </row>
    <row r="21955" spans="37:40">
      <c r="AK21955" s="22"/>
      <c r="AL21955" s="22"/>
      <c r="AM21955" s="22"/>
      <c r="AN21955" s="22"/>
    </row>
    <row r="21956" spans="37:40">
      <c r="AK21956" s="22"/>
      <c r="AL21956" s="22"/>
      <c r="AM21956" s="22"/>
      <c r="AN21956" s="22"/>
    </row>
    <row r="21957" spans="37:40">
      <c r="AK21957" s="22"/>
      <c r="AL21957" s="22"/>
      <c r="AM21957" s="22"/>
      <c r="AN21957" s="22"/>
    </row>
    <row r="21958" spans="37:40">
      <c r="AK21958" s="22"/>
      <c r="AL21958" s="22"/>
      <c r="AM21958" s="22"/>
      <c r="AN21958" s="22"/>
    </row>
    <row r="21959" spans="37:40">
      <c r="AK21959" s="22"/>
      <c r="AL21959" s="22"/>
      <c r="AM21959" s="22"/>
      <c r="AN21959" s="22"/>
    </row>
    <row r="21960" spans="37:40">
      <c r="AK21960" s="22"/>
      <c r="AL21960" s="22"/>
      <c r="AM21960" s="22"/>
      <c r="AN21960" s="22"/>
    </row>
    <row r="21961" spans="37:40">
      <c r="AK21961" s="22"/>
      <c r="AL21961" s="22"/>
      <c r="AM21961" s="22"/>
      <c r="AN21961" s="22"/>
    </row>
    <row r="21962" spans="37:40">
      <c r="AK21962" s="22"/>
      <c r="AL21962" s="22"/>
      <c r="AM21962" s="22"/>
      <c r="AN21962" s="22"/>
    </row>
    <row r="21963" spans="37:40">
      <c r="AK21963" s="22"/>
      <c r="AL21963" s="22"/>
      <c r="AM21963" s="22"/>
      <c r="AN21963" s="22"/>
    </row>
    <row r="21964" spans="37:40">
      <c r="AK21964" s="22"/>
      <c r="AL21964" s="22"/>
      <c r="AM21964" s="22"/>
      <c r="AN21964" s="22"/>
    </row>
    <row r="21965" spans="37:40">
      <c r="AK21965" s="22"/>
      <c r="AL21965" s="22"/>
      <c r="AM21965" s="22"/>
      <c r="AN21965" s="22"/>
    </row>
    <row r="21966" spans="37:40">
      <c r="AK21966" s="22"/>
      <c r="AL21966" s="22"/>
      <c r="AM21966" s="22"/>
      <c r="AN21966" s="22"/>
    </row>
    <row r="21967" spans="37:40">
      <c r="AK21967" s="22"/>
      <c r="AL21967" s="22"/>
      <c r="AM21967" s="22"/>
      <c r="AN21967" s="22"/>
    </row>
    <row r="21968" spans="37:40">
      <c r="AK21968" s="22"/>
      <c r="AL21968" s="22"/>
      <c r="AM21968" s="22"/>
      <c r="AN21968" s="22"/>
    </row>
    <row r="21969" spans="37:40">
      <c r="AK21969" s="22"/>
      <c r="AL21969" s="22"/>
      <c r="AM21969" s="22"/>
      <c r="AN21969" s="22"/>
    </row>
    <row r="21970" spans="37:40">
      <c r="AK21970" s="22"/>
      <c r="AL21970" s="22"/>
      <c r="AM21970" s="22"/>
      <c r="AN21970" s="22"/>
    </row>
    <row r="21971" spans="37:40">
      <c r="AK21971" s="22"/>
      <c r="AL21971" s="22"/>
      <c r="AM21971" s="22"/>
      <c r="AN21971" s="22"/>
    </row>
    <row r="21972" spans="37:40">
      <c r="AK21972" s="22"/>
      <c r="AL21972" s="22"/>
      <c r="AM21972" s="22"/>
      <c r="AN21972" s="22"/>
    </row>
    <row r="21973" spans="37:40">
      <c r="AK21973" s="22"/>
      <c r="AL21973" s="22"/>
      <c r="AM21973" s="22"/>
      <c r="AN21973" s="22"/>
    </row>
    <row r="21974" spans="37:40">
      <c r="AK21974" s="22"/>
      <c r="AL21974" s="22"/>
      <c r="AM21974" s="22"/>
      <c r="AN21974" s="22"/>
    </row>
    <row r="21975" spans="37:40">
      <c r="AK21975" s="22"/>
      <c r="AL21975" s="22"/>
      <c r="AM21975" s="22"/>
      <c r="AN21975" s="22"/>
    </row>
    <row r="21976" spans="37:40">
      <c r="AK21976" s="22"/>
      <c r="AL21976" s="22"/>
      <c r="AM21976" s="22"/>
      <c r="AN21976" s="22"/>
    </row>
    <row r="21977" spans="37:40">
      <c r="AK21977" s="22"/>
      <c r="AL21977" s="22"/>
      <c r="AM21977" s="22"/>
      <c r="AN21977" s="22"/>
    </row>
    <row r="21978" spans="37:40">
      <c r="AK21978" s="22"/>
      <c r="AL21978" s="22"/>
      <c r="AM21978" s="22"/>
      <c r="AN21978" s="22"/>
    </row>
    <row r="21979" spans="37:40">
      <c r="AK21979" s="22"/>
      <c r="AL21979" s="22"/>
      <c r="AM21979" s="22"/>
      <c r="AN21979" s="22"/>
    </row>
    <row r="21980" spans="37:40">
      <c r="AK21980" s="22"/>
      <c r="AL21980" s="22"/>
      <c r="AM21980" s="22"/>
      <c r="AN21980" s="22"/>
    </row>
    <row r="21981" spans="37:40">
      <c r="AK21981" s="22"/>
      <c r="AL21981" s="22"/>
      <c r="AM21981" s="22"/>
      <c r="AN21981" s="22"/>
    </row>
    <row r="21982" spans="37:40">
      <c r="AK21982" s="22"/>
      <c r="AL21982" s="22"/>
      <c r="AM21982" s="22"/>
      <c r="AN21982" s="22"/>
    </row>
    <row r="21983" spans="37:40">
      <c r="AK21983" s="22"/>
      <c r="AL21983" s="22"/>
      <c r="AM21983" s="22"/>
      <c r="AN21983" s="22"/>
    </row>
    <row r="21984" spans="37:40">
      <c r="AK21984" s="22"/>
      <c r="AL21984" s="22"/>
      <c r="AM21984" s="22"/>
      <c r="AN21984" s="22"/>
    </row>
    <row r="21985" spans="37:40">
      <c r="AK21985" s="22"/>
      <c r="AL21985" s="22"/>
      <c r="AM21985" s="22"/>
      <c r="AN21985" s="22"/>
    </row>
    <row r="21986" spans="37:40">
      <c r="AK21986" s="22"/>
      <c r="AL21986" s="22"/>
      <c r="AM21986" s="22"/>
      <c r="AN21986" s="22"/>
    </row>
    <row r="21987" spans="37:40">
      <c r="AK21987" s="22"/>
      <c r="AL21987" s="22"/>
      <c r="AM21987" s="22"/>
      <c r="AN21987" s="22"/>
    </row>
    <row r="21988" spans="37:40">
      <c r="AK21988" s="22"/>
      <c r="AL21988" s="22"/>
      <c r="AM21988" s="22"/>
      <c r="AN21988" s="22"/>
    </row>
    <row r="21989" spans="37:40">
      <c r="AK21989" s="22"/>
      <c r="AL21989" s="22"/>
      <c r="AM21989" s="22"/>
      <c r="AN21989" s="22"/>
    </row>
    <row r="21990" spans="37:40">
      <c r="AK21990" s="22"/>
      <c r="AL21990" s="22"/>
      <c r="AM21990" s="22"/>
      <c r="AN21990" s="22"/>
    </row>
    <row r="21991" spans="37:40">
      <c r="AK21991" s="22"/>
      <c r="AL21991" s="22"/>
      <c r="AM21991" s="22"/>
      <c r="AN21991" s="22"/>
    </row>
    <row r="21992" spans="37:40">
      <c r="AK21992" s="22"/>
      <c r="AL21992" s="22"/>
      <c r="AM21992" s="22"/>
      <c r="AN21992" s="22"/>
    </row>
    <row r="21993" spans="37:40">
      <c r="AK21993" s="22"/>
      <c r="AL21993" s="22"/>
      <c r="AM21993" s="22"/>
      <c r="AN21993" s="22"/>
    </row>
    <row r="21994" spans="37:40">
      <c r="AK21994" s="22"/>
      <c r="AL21994" s="22"/>
      <c r="AM21994" s="22"/>
      <c r="AN21994" s="22"/>
    </row>
    <row r="21995" spans="37:40">
      <c r="AK21995" s="22"/>
      <c r="AL21995" s="22"/>
      <c r="AM21995" s="22"/>
      <c r="AN21995" s="22"/>
    </row>
    <row r="21996" spans="37:40">
      <c r="AK21996" s="22"/>
      <c r="AL21996" s="22"/>
      <c r="AM21996" s="22"/>
      <c r="AN21996" s="22"/>
    </row>
    <row r="21997" spans="37:40">
      <c r="AK21997" s="22"/>
      <c r="AL21997" s="22"/>
      <c r="AM21997" s="22"/>
      <c r="AN21997" s="22"/>
    </row>
    <row r="21998" spans="37:40">
      <c r="AK21998" s="22"/>
      <c r="AL21998" s="22"/>
      <c r="AM21998" s="22"/>
      <c r="AN21998" s="22"/>
    </row>
    <row r="21999" spans="37:40">
      <c r="AK21999" s="22"/>
      <c r="AL21999" s="22"/>
      <c r="AM21999" s="22"/>
      <c r="AN21999" s="22"/>
    </row>
    <row r="22000" spans="37:40">
      <c r="AK22000" s="22"/>
      <c r="AL22000" s="22"/>
      <c r="AM22000" s="22"/>
      <c r="AN22000" s="22"/>
    </row>
    <row r="22001" spans="37:40">
      <c r="AK22001" s="22"/>
      <c r="AL22001" s="22"/>
      <c r="AM22001" s="22"/>
      <c r="AN22001" s="22"/>
    </row>
    <row r="22002" spans="37:40">
      <c r="AK22002" s="22"/>
      <c r="AL22002" s="22"/>
      <c r="AM22002" s="22"/>
      <c r="AN22002" s="22"/>
    </row>
    <row r="22003" spans="37:40">
      <c r="AK22003" s="22"/>
      <c r="AL22003" s="22"/>
      <c r="AM22003" s="22"/>
      <c r="AN22003" s="22"/>
    </row>
    <row r="22004" spans="37:40">
      <c r="AK22004" s="22"/>
      <c r="AL22004" s="22"/>
      <c r="AM22004" s="22"/>
      <c r="AN22004" s="22"/>
    </row>
    <row r="22005" spans="37:40">
      <c r="AK22005" s="22"/>
      <c r="AL22005" s="22"/>
      <c r="AM22005" s="22"/>
      <c r="AN22005" s="22"/>
    </row>
    <row r="22006" spans="37:40">
      <c r="AK22006" s="22"/>
      <c r="AL22006" s="22"/>
      <c r="AM22006" s="22"/>
      <c r="AN22006" s="22"/>
    </row>
    <row r="22007" spans="37:40">
      <c r="AK22007" s="22"/>
      <c r="AL22007" s="22"/>
      <c r="AM22007" s="22"/>
      <c r="AN22007" s="22"/>
    </row>
    <row r="22008" spans="37:40">
      <c r="AK22008" s="22"/>
      <c r="AL22008" s="22"/>
      <c r="AM22008" s="22"/>
      <c r="AN22008" s="22"/>
    </row>
    <row r="22009" spans="37:40">
      <c r="AK22009" s="22"/>
      <c r="AL22009" s="22"/>
      <c r="AM22009" s="22"/>
      <c r="AN22009" s="22"/>
    </row>
    <row r="22010" spans="37:40">
      <c r="AK22010" s="22"/>
      <c r="AL22010" s="22"/>
      <c r="AM22010" s="22"/>
      <c r="AN22010" s="22"/>
    </row>
    <row r="22011" spans="37:40">
      <c r="AK22011" s="22"/>
      <c r="AL22011" s="22"/>
      <c r="AM22011" s="22"/>
      <c r="AN22011" s="22"/>
    </row>
    <row r="22012" spans="37:40">
      <c r="AK22012" s="22"/>
      <c r="AL22012" s="22"/>
      <c r="AM22012" s="22"/>
      <c r="AN22012" s="22"/>
    </row>
    <row r="22013" spans="37:40">
      <c r="AK22013" s="22"/>
      <c r="AL22013" s="22"/>
      <c r="AM22013" s="22"/>
      <c r="AN22013" s="22"/>
    </row>
    <row r="22014" spans="37:40">
      <c r="AK22014" s="22"/>
      <c r="AL22014" s="22"/>
      <c r="AM22014" s="22"/>
      <c r="AN22014" s="22"/>
    </row>
    <row r="22015" spans="37:40">
      <c r="AK22015" s="22"/>
      <c r="AL22015" s="22"/>
      <c r="AM22015" s="22"/>
      <c r="AN22015" s="22"/>
    </row>
    <row r="22016" spans="37:40">
      <c r="AK22016" s="22"/>
      <c r="AL22016" s="22"/>
      <c r="AM22016" s="22"/>
      <c r="AN22016" s="22"/>
    </row>
    <row r="22017" spans="37:40">
      <c r="AK22017" s="22"/>
      <c r="AL22017" s="22"/>
      <c r="AM22017" s="22"/>
      <c r="AN22017" s="22"/>
    </row>
    <row r="22018" spans="37:40">
      <c r="AK22018" s="22"/>
      <c r="AL22018" s="22"/>
      <c r="AM22018" s="22"/>
      <c r="AN22018" s="22"/>
    </row>
    <row r="22019" spans="37:40">
      <c r="AK22019" s="22"/>
      <c r="AL22019" s="22"/>
      <c r="AM22019" s="22"/>
      <c r="AN22019" s="22"/>
    </row>
    <row r="22020" spans="37:40">
      <c r="AK22020" s="22"/>
      <c r="AL22020" s="22"/>
      <c r="AM22020" s="22"/>
      <c r="AN22020" s="22"/>
    </row>
    <row r="22021" spans="37:40">
      <c r="AK22021" s="22"/>
      <c r="AL22021" s="22"/>
      <c r="AM22021" s="22"/>
      <c r="AN22021" s="22"/>
    </row>
    <row r="22022" spans="37:40">
      <c r="AK22022" s="22"/>
      <c r="AL22022" s="22"/>
      <c r="AM22022" s="22"/>
      <c r="AN22022" s="22"/>
    </row>
    <row r="22023" spans="37:40">
      <c r="AK22023" s="22"/>
      <c r="AL22023" s="22"/>
      <c r="AM22023" s="22"/>
      <c r="AN22023" s="22"/>
    </row>
    <row r="22024" spans="37:40">
      <c r="AK22024" s="22"/>
      <c r="AL22024" s="22"/>
      <c r="AM22024" s="22"/>
      <c r="AN22024" s="22"/>
    </row>
    <row r="22025" spans="37:40">
      <c r="AK22025" s="22"/>
      <c r="AL22025" s="22"/>
      <c r="AM22025" s="22"/>
      <c r="AN22025" s="22"/>
    </row>
    <row r="22026" spans="37:40">
      <c r="AK22026" s="22"/>
      <c r="AL22026" s="22"/>
      <c r="AM22026" s="22"/>
      <c r="AN22026" s="22"/>
    </row>
    <row r="22027" spans="37:40">
      <c r="AK22027" s="22"/>
      <c r="AL22027" s="22"/>
      <c r="AM22027" s="22"/>
      <c r="AN22027" s="22"/>
    </row>
    <row r="22028" spans="37:40">
      <c r="AK22028" s="22"/>
      <c r="AL22028" s="22"/>
      <c r="AM22028" s="22"/>
      <c r="AN22028" s="22"/>
    </row>
    <row r="22029" spans="37:40">
      <c r="AK22029" s="22"/>
      <c r="AL22029" s="22"/>
      <c r="AM22029" s="22"/>
      <c r="AN22029" s="22"/>
    </row>
    <row r="22030" spans="37:40">
      <c r="AK22030" s="22"/>
      <c r="AL22030" s="22"/>
      <c r="AM22030" s="22"/>
      <c r="AN22030" s="22"/>
    </row>
    <row r="22031" spans="37:40">
      <c r="AK22031" s="22"/>
      <c r="AL22031" s="22"/>
      <c r="AM22031" s="22"/>
      <c r="AN22031" s="22"/>
    </row>
    <row r="22032" spans="37:40">
      <c r="AK22032" s="22"/>
      <c r="AL22032" s="22"/>
      <c r="AM22032" s="22"/>
      <c r="AN22032" s="22"/>
    </row>
    <row r="22033" spans="37:40">
      <c r="AK22033" s="22"/>
      <c r="AL22033" s="22"/>
      <c r="AM22033" s="22"/>
      <c r="AN22033" s="22"/>
    </row>
    <row r="22034" spans="37:40">
      <c r="AK22034" s="22"/>
      <c r="AL22034" s="22"/>
      <c r="AM22034" s="22"/>
      <c r="AN22034" s="22"/>
    </row>
    <row r="22035" spans="37:40">
      <c r="AK22035" s="22"/>
      <c r="AL22035" s="22"/>
      <c r="AM22035" s="22"/>
      <c r="AN22035" s="22"/>
    </row>
    <row r="22036" spans="37:40">
      <c r="AK22036" s="22"/>
      <c r="AL22036" s="22"/>
      <c r="AM22036" s="22"/>
      <c r="AN22036" s="22"/>
    </row>
    <row r="22037" spans="37:40">
      <c r="AK22037" s="22"/>
      <c r="AL22037" s="22"/>
      <c r="AM22037" s="22"/>
      <c r="AN22037" s="22"/>
    </row>
    <row r="22038" spans="37:40">
      <c r="AK22038" s="22"/>
      <c r="AL22038" s="22"/>
      <c r="AM22038" s="22"/>
      <c r="AN22038" s="22"/>
    </row>
    <row r="22039" spans="37:40">
      <c r="AK22039" s="22"/>
      <c r="AL22039" s="22"/>
      <c r="AM22039" s="22"/>
      <c r="AN22039" s="22"/>
    </row>
    <row r="22040" spans="37:40">
      <c r="AK22040" s="22"/>
      <c r="AL22040" s="22"/>
      <c r="AM22040" s="22"/>
      <c r="AN22040" s="22"/>
    </row>
    <row r="22041" spans="37:40">
      <c r="AK22041" s="22"/>
      <c r="AL22041" s="22"/>
      <c r="AM22041" s="22"/>
      <c r="AN22041" s="22"/>
    </row>
    <row r="22042" spans="37:40">
      <c r="AK22042" s="22"/>
      <c r="AL22042" s="22"/>
      <c r="AM22042" s="22"/>
      <c r="AN22042" s="22"/>
    </row>
    <row r="22043" spans="37:40">
      <c r="AK22043" s="22"/>
      <c r="AL22043" s="22"/>
      <c r="AM22043" s="22"/>
      <c r="AN22043" s="22"/>
    </row>
    <row r="22044" spans="37:40">
      <c r="AK22044" s="22"/>
      <c r="AL22044" s="22"/>
      <c r="AM22044" s="22"/>
      <c r="AN22044" s="22"/>
    </row>
    <row r="22045" spans="37:40">
      <c r="AK22045" s="22"/>
      <c r="AL22045" s="22"/>
      <c r="AM22045" s="22"/>
      <c r="AN22045" s="22"/>
    </row>
    <row r="22046" spans="37:40">
      <c r="AK22046" s="22"/>
      <c r="AL22046" s="22"/>
      <c r="AM22046" s="22"/>
      <c r="AN22046" s="22"/>
    </row>
    <row r="22047" spans="37:40">
      <c r="AK22047" s="22"/>
      <c r="AL22047" s="22"/>
      <c r="AM22047" s="22"/>
      <c r="AN22047" s="22"/>
    </row>
    <row r="22048" spans="37:40">
      <c r="AK22048" s="22"/>
      <c r="AL22048" s="22"/>
      <c r="AM22048" s="22"/>
      <c r="AN22048" s="22"/>
    </row>
    <row r="22049" spans="37:40">
      <c r="AK22049" s="22"/>
      <c r="AL22049" s="22"/>
      <c r="AM22049" s="22"/>
      <c r="AN22049" s="22"/>
    </row>
    <row r="22050" spans="37:40">
      <c r="AK22050" s="22"/>
      <c r="AL22050" s="22"/>
      <c r="AM22050" s="22"/>
      <c r="AN22050" s="22"/>
    </row>
    <row r="22051" spans="37:40">
      <c r="AK22051" s="22"/>
      <c r="AL22051" s="22"/>
      <c r="AM22051" s="22"/>
      <c r="AN22051" s="22"/>
    </row>
    <row r="22052" spans="37:40">
      <c r="AK22052" s="22"/>
      <c r="AL22052" s="22"/>
      <c r="AM22052" s="22"/>
      <c r="AN22052" s="22"/>
    </row>
    <row r="22053" spans="37:40">
      <c r="AK22053" s="22"/>
      <c r="AL22053" s="22"/>
      <c r="AM22053" s="22"/>
      <c r="AN22053" s="22"/>
    </row>
    <row r="22054" spans="37:40">
      <c r="AK22054" s="22"/>
      <c r="AL22054" s="22"/>
      <c r="AM22054" s="22"/>
      <c r="AN22054" s="22"/>
    </row>
    <row r="22055" spans="37:40">
      <c r="AK22055" s="22"/>
      <c r="AL22055" s="22"/>
      <c r="AM22055" s="22"/>
      <c r="AN22055" s="22"/>
    </row>
    <row r="22056" spans="37:40">
      <c r="AK22056" s="22"/>
      <c r="AL22056" s="22"/>
      <c r="AM22056" s="22"/>
      <c r="AN22056" s="22"/>
    </row>
    <row r="22057" spans="37:40">
      <c r="AK22057" s="22"/>
      <c r="AL22057" s="22"/>
      <c r="AM22057" s="22"/>
      <c r="AN22057" s="22"/>
    </row>
    <row r="22058" spans="37:40">
      <c r="AK22058" s="22"/>
      <c r="AL22058" s="22"/>
      <c r="AM22058" s="22"/>
      <c r="AN22058" s="22"/>
    </row>
    <row r="22059" spans="37:40">
      <c r="AK22059" s="22"/>
      <c r="AL22059" s="22"/>
      <c r="AM22059" s="22"/>
      <c r="AN22059" s="22"/>
    </row>
    <row r="22060" spans="37:40">
      <c r="AK22060" s="22"/>
      <c r="AL22060" s="22"/>
      <c r="AM22060" s="22"/>
      <c r="AN22060" s="22"/>
    </row>
    <row r="22061" spans="37:40">
      <c r="AK22061" s="22"/>
      <c r="AL22061" s="22"/>
      <c r="AM22061" s="22"/>
      <c r="AN22061" s="22"/>
    </row>
    <row r="22062" spans="37:40">
      <c r="AK22062" s="22"/>
      <c r="AL22062" s="22"/>
      <c r="AM22062" s="22"/>
      <c r="AN22062" s="22"/>
    </row>
    <row r="22063" spans="37:40">
      <c r="AK22063" s="22"/>
      <c r="AL22063" s="22"/>
      <c r="AM22063" s="22"/>
      <c r="AN22063" s="22"/>
    </row>
    <row r="22064" spans="37:40">
      <c r="AK22064" s="22"/>
      <c r="AL22064" s="22"/>
      <c r="AM22064" s="22"/>
      <c r="AN22064" s="22"/>
    </row>
    <row r="22065" spans="37:40">
      <c r="AK22065" s="22"/>
      <c r="AL22065" s="22"/>
      <c r="AM22065" s="22"/>
      <c r="AN22065" s="22"/>
    </row>
    <row r="22066" spans="37:40">
      <c r="AK22066" s="22"/>
      <c r="AL22066" s="22"/>
      <c r="AM22066" s="22"/>
      <c r="AN22066" s="22"/>
    </row>
    <row r="22067" spans="37:40">
      <c r="AK22067" s="22"/>
      <c r="AL22067" s="22"/>
      <c r="AM22067" s="22"/>
      <c r="AN22067" s="22"/>
    </row>
    <row r="22068" spans="37:40">
      <c r="AK22068" s="22"/>
      <c r="AL22068" s="22"/>
      <c r="AM22068" s="22"/>
      <c r="AN22068" s="22"/>
    </row>
    <row r="22069" spans="37:40">
      <c r="AK22069" s="22"/>
      <c r="AL22069" s="22"/>
      <c r="AM22069" s="22"/>
      <c r="AN22069" s="22"/>
    </row>
    <row r="22070" spans="37:40">
      <c r="AK22070" s="22"/>
      <c r="AL22070" s="22"/>
      <c r="AM22070" s="22"/>
      <c r="AN22070" s="22"/>
    </row>
    <row r="22071" spans="37:40">
      <c r="AK22071" s="22"/>
      <c r="AL22071" s="22"/>
      <c r="AM22071" s="22"/>
      <c r="AN22071" s="22"/>
    </row>
    <row r="22072" spans="37:40">
      <c r="AK22072" s="22"/>
      <c r="AL22072" s="22"/>
      <c r="AM22072" s="22"/>
      <c r="AN22072" s="22"/>
    </row>
    <row r="22073" spans="37:40">
      <c r="AK22073" s="22"/>
      <c r="AL22073" s="22"/>
      <c r="AM22073" s="22"/>
      <c r="AN22073" s="22"/>
    </row>
    <row r="22074" spans="37:40">
      <c r="AK22074" s="22"/>
      <c r="AL22074" s="22"/>
      <c r="AM22074" s="22"/>
      <c r="AN22074" s="22"/>
    </row>
    <row r="22075" spans="37:40">
      <c r="AK22075" s="22"/>
      <c r="AL22075" s="22"/>
      <c r="AM22075" s="22"/>
      <c r="AN22075" s="22"/>
    </row>
    <row r="22076" spans="37:40">
      <c r="AK22076" s="22"/>
      <c r="AL22076" s="22"/>
      <c r="AM22076" s="22"/>
      <c r="AN22076" s="22"/>
    </row>
    <row r="22077" spans="37:40">
      <c r="AK22077" s="22"/>
      <c r="AL22077" s="22"/>
      <c r="AM22077" s="22"/>
      <c r="AN22077" s="22"/>
    </row>
    <row r="22078" spans="37:40">
      <c r="AK22078" s="22"/>
      <c r="AL22078" s="22"/>
      <c r="AM22078" s="22"/>
      <c r="AN22078" s="22"/>
    </row>
    <row r="22079" spans="37:40">
      <c r="AK22079" s="22"/>
      <c r="AL22079" s="22"/>
      <c r="AM22079" s="22"/>
      <c r="AN22079" s="22"/>
    </row>
    <row r="22080" spans="37:40">
      <c r="AK22080" s="22"/>
      <c r="AL22080" s="22"/>
      <c r="AM22080" s="22"/>
      <c r="AN22080" s="22"/>
    </row>
    <row r="22081" spans="37:40">
      <c r="AK22081" s="22"/>
      <c r="AL22081" s="22"/>
      <c r="AM22081" s="22"/>
      <c r="AN22081" s="22"/>
    </row>
    <row r="22082" spans="37:40">
      <c r="AK22082" s="22"/>
      <c r="AL22082" s="22"/>
      <c r="AM22082" s="22"/>
      <c r="AN22082" s="22"/>
    </row>
    <row r="22083" spans="37:40">
      <c r="AK22083" s="22"/>
      <c r="AL22083" s="22"/>
      <c r="AM22083" s="22"/>
      <c r="AN22083" s="22"/>
    </row>
    <row r="22084" spans="37:40">
      <c r="AK22084" s="22"/>
      <c r="AL22084" s="22"/>
      <c r="AM22084" s="22"/>
      <c r="AN22084" s="22"/>
    </row>
    <row r="22085" spans="37:40">
      <c r="AK22085" s="22"/>
      <c r="AL22085" s="22"/>
      <c r="AM22085" s="22"/>
      <c r="AN22085" s="22"/>
    </row>
    <row r="22086" spans="37:40">
      <c r="AK22086" s="22"/>
      <c r="AL22086" s="22"/>
      <c r="AM22086" s="22"/>
      <c r="AN22086" s="22"/>
    </row>
    <row r="22087" spans="37:40">
      <c r="AK22087" s="22"/>
      <c r="AL22087" s="22"/>
      <c r="AM22087" s="22"/>
      <c r="AN22087" s="22"/>
    </row>
    <row r="22088" spans="37:40">
      <c r="AK22088" s="22"/>
      <c r="AL22088" s="22"/>
      <c r="AM22088" s="22"/>
      <c r="AN22088" s="22"/>
    </row>
    <row r="22089" spans="37:40">
      <c r="AK22089" s="22"/>
      <c r="AL22089" s="22"/>
      <c r="AM22089" s="22"/>
      <c r="AN22089" s="22"/>
    </row>
    <row r="22090" spans="37:40">
      <c r="AK22090" s="22"/>
      <c r="AL22090" s="22"/>
      <c r="AM22090" s="22"/>
      <c r="AN22090" s="22"/>
    </row>
    <row r="22091" spans="37:40">
      <c r="AK22091" s="22"/>
      <c r="AL22091" s="22"/>
      <c r="AM22091" s="22"/>
      <c r="AN22091" s="22"/>
    </row>
    <row r="22092" spans="37:40">
      <c r="AK22092" s="22"/>
      <c r="AL22092" s="22"/>
      <c r="AM22092" s="22"/>
      <c r="AN22092" s="22"/>
    </row>
    <row r="22093" spans="37:40">
      <c r="AK22093" s="22"/>
      <c r="AL22093" s="22"/>
      <c r="AM22093" s="22"/>
      <c r="AN22093" s="22"/>
    </row>
    <row r="22094" spans="37:40">
      <c r="AK22094" s="22"/>
      <c r="AL22094" s="22"/>
      <c r="AM22094" s="22"/>
      <c r="AN22094" s="22"/>
    </row>
    <row r="22095" spans="37:40">
      <c r="AK22095" s="22"/>
      <c r="AL22095" s="22"/>
      <c r="AM22095" s="22"/>
      <c r="AN22095" s="22"/>
    </row>
    <row r="22096" spans="37:40">
      <c r="AK22096" s="22"/>
      <c r="AL22096" s="22"/>
      <c r="AM22096" s="22"/>
      <c r="AN22096" s="22"/>
    </row>
    <row r="22097" spans="37:40">
      <c r="AK22097" s="22"/>
      <c r="AL22097" s="22"/>
      <c r="AM22097" s="22"/>
      <c r="AN22097" s="22"/>
    </row>
    <row r="22098" spans="37:40">
      <c r="AK22098" s="22"/>
      <c r="AL22098" s="22"/>
      <c r="AM22098" s="22"/>
      <c r="AN22098" s="22"/>
    </row>
    <row r="22099" spans="37:40">
      <c r="AK22099" s="22"/>
      <c r="AL22099" s="22"/>
      <c r="AM22099" s="22"/>
      <c r="AN22099" s="22"/>
    </row>
    <row r="22100" spans="37:40">
      <c r="AK22100" s="22"/>
      <c r="AL22100" s="22"/>
      <c r="AM22100" s="22"/>
      <c r="AN22100" s="22"/>
    </row>
    <row r="22101" spans="37:40">
      <c r="AK22101" s="22"/>
      <c r="AL22101" s="22"/>
      <c r="AM22101" s="22"/>
      <c r="AN22101" s="22"/>
    </row>
    <row r="22102" spans="37:40">
      <c r="AK22102" s="22"/>
      <c r="AL22102" s="22"/>
      <c r="AM22102" s="22"/>
      <c r="AN22102" s="22"/>
    </row>
    <row r="22103" spans="37:40">
      <c r="AK22103" s="22"/>
      <c r="AL22103" s="22"/>
      <c r="AM22103" s="22"/>
      <c r="AN22103" s="22"/>
    </row>
    <row r="22104" spans="37:40">
      <c r="AK22104" s="22"/>
      <c r="AL22104" s="22"/>
      <c r="AM22104" s="22"/>
      <c r="AN22104" s="22"/>
    </row>
    <row r="22105" spans="37:40">
      <c r="AK22105" s="22"/>
      <c r="AL22105" s="22"/>
      <c r="AM22105" s="22"/>
      <c r="AN22105" s="22"/>
    </row>
    <row r="22106" spans="37:40">
      <c r="AK22106" s="22"/>
      <c r="AL22106" s="22"/>
      <c r="AM22106" s="22"/>
      <c r="AN22106" s="22"/>
    </row>
    <row r="22107" spans="37:40">
      <c r="AK22107" s="22"/>
      <c r="AL22107" s="22"/>
      <c r="AM22107" s="22"/>
      <c r="AN22107" s="22"/>
    </row>
    <row r="22108" spans="37:40">
      <c r="AK22108" s="22"/>
      <c r="AL22108" s="22"/>
      <c r="AM22108" s="22"/>
      <c r="AN22108" s="22"/>
    </row>
    <row r="22109" spans="37:40">
      <c r="AK22109" s="22"/>
      <c r="AL22109" s="22"/>
      <c r="AM22109" s="22"/>
      <c r="AN22109" s="22"/>
    </row>
    <row r="22110" spans="37:40">
      <c r="AK22110" s="22"/>
      <c r="AL22110" s="22"/>
      <c r="AM22110" s="22"/>
      <c r="AN22110" s="22"/>
    </row>
    <row r="22111" spans="37:40">
      <c r="AK22111" s="22"/>
      <c r="AL22111" s="22"/>
      <c r="AM22111" s="22"/>
      <c r="AN22111" s="22"/>
    </row>
    <row r="22112" spans="37:40">
      <c r="AK22112" s="22"/>
      <c r="AL22112" s="22"/>
      <c r="AM22112" s="22"/>
      <c r="AN22112" s="22"/>
    </row>
    <row r="22113" spans="37:40">
      <c r="AK22113" s="22"/>
      <c r="AL22113" s="22"/>
      <c r="AM22113" s="22"/>
      <c r="AN22113" s="22"/>
    </row>
    <row r="22114" spans="37:40">
      <c r="AK22114" s="22"/>
      <c r="AL22114" s="22"/>
      <c r="AM22114" s="22"/>
      <c r="AN22114" s="22"/>
    </row>
    <row r="22115" spans="37:40">
      <c r="AK22115" s="22"/>
      <c r="AL22115" s="22"/>
      <c r="AM22115" s="22"/>
      <c r="AN22115" s="22"/>
    </row>
    <row r="22116" spans="37:40">
      <c r="AK22116" s="22"/>
      <c r="AL22116" s="22"/>
      <c r="AM22116" s="22"/>
      <c r="AN22116" s="22"/>
    </row>
    <row r="22117" spans="37:40">
      <c r="AK22117" s="22"/>
      <c r="AL22117" s="22"/>
      <c r="AM22117" s="22"/>
      <c r="AN22117" s="22"/>
    </row>
    <row r="22118" spans="37:40">
      <c r="AK22118" s="22"/>
      <c r="AL22118" s="22"/>
      <c r="AM22118" s="22"/>
      <c r="AN22118" s="22"/>
    </row>
    <row r="22119" spans="37:40">
      <c r="AK22119" s="22"/>
      <c r="AL22119" s="22"/>
      <c r="AM22119" s="22"/>
      <c r="AN22119" s="22"/>
    </row>
    <row r="22120" spans="37:40">
      <c r="AK22120" s="22"/>
      <c r="AL22120" s="22"/>
      <c r="AM22120" s="22"/>
      <c r="AN22120" s="22"/>
    </row>
    <row r="22121" spans="37:40">
      <c r="AK22121" s="22"/>
      <c r="AL22121" s="22"/>
      <c r="AM22121" s="22"/>
      <c r="AN22121" s="22"/>
    </row>
    <row r="22122" spans="37:40">
      <c r="AK22122" s="22"/>
      <c r="AL22122" s="22"/>
      <c r="AM22122" s="22"/>
      <c r="AN22122" s="22"/>
    </row>
    <row r="22123" spans="37:40">
      <c r="AK22123" s="22"/>
      <c r="AL22123" s="22"/>
      <c r="AM22123" s="22"/>
      <c r="AN22123" s="22"/>
    </row>
    <row r="22124" spans="37:40">
      <c r="AK22124" s="22"/>
      <c r="AL22124" s="22"/>
      <c r="AM22124" s="22"/>
      <c r="AN22124" s="22"/>
    </row>
    <row r="22125" spans="37:40">
      <c r="AK22125" s="22"/>
      <c r="AL22125" s="22"/>
      <c r="AM22125" s="22"/>
      <c r="AN22125" s="22"/>
    </row>
    <row r="22126" spans="37:40">
      <c r="AK22126" s="22"/>
      <c r="AL22126" s="22"/>
      <c r="AM22126" s="22"/>
      <c r="AN22126" s="22"/>
    </row>
    <row r="22127" spans="37:40">
      <c r="AK22127" s="22"/>
      <c r="AL22127" s="22"/>
      <c r="AM22127" s="22"/>
      <c r="AN22127" s="22"/>
    </row>
    <row r="22128" spans="37:40">
      <c r="AK22128" s="22"/>
      <c r="AL22128" s="22"/>
      <c r="AM22128" s="22"/>
      <c r="AN22128" s="22"/>
    </row>
    <row r="22129" spans="37:40">
      <c r="AK22129" s="22"/>
      <c r="AL22129" s="22"/>
      <c r="AM22129" s="22"/>
      <c r="AN22129" s="22"/>
    </row>
    <row r="22130" spans="37:40">
      <c r="AK22130" s="22"/>
      <c r="AL22130" s="22"/>
      <c r="AM22130" s="22"/>
      <c r="AN22130" s="22"/>
    </row>
    <row r="22131" spans="37:40">
      <c r="AK22131" s="22"/>
      <c r="AL22131" s="22"/>
      <c r="AM22131" s="22"/>
      <c r="AN22131" s="22"/>
    </row>
    <row r="22132" spans="37:40">
      <c r="AK22132" s="22"/>
      <c r="AL22132" s="22"/>
      <c r="AM22132" s="22"/>
      <c r="AN22132" s="22"/>
    </row>
    <row r="22133" spans="37:40">
      <c r="AK22133" s="22"/>
      <c r="AL22133" s="22"/>
      <c r="AM22133" s="22"/>
      <c r="AN22133" s="22"/>
    </row>
    <row r="22134" spans="37:40">
      <c r="AK22134" s="22"/>
      <c r="AL22134" s="22"/>
      <c r="AM22134" s="22"/>
      <c r="AN22134" s="22"/>
    </row>
    <row r="22135" spans="37:40">
      <c r="AK22135" s="22"/>
      <c r="AL22135" s="22"/>
      <c r="AM22135" s="22"/>
      <c r="AN22135" s="22"/>
    </row>
    <row r="22136" spans="37:40">
      <c r="AK22136" s="22"/>
      <c r="AL22136" s="22"/>
      <c r="AM22136" s="22"/>
      <c r="AN22136" s="22"/>
    </row>
    <row r="22137" spans="37:40">
      <c r="AK22137" s="22"/>
      <c r="AL22137" s="22"/>
      <c r="AM22137" s="22"/>
      <c r="AN22137" s="22"/>
    </row>
    <row r="22138" spans="37:40">
      <c r="AK22138" s="22"/>
      <c r="AL22138" s="22"/>
      <c r="AM22138" s="22"/>
      <c r="AN22138" s="22"/>
    </row>
    <row r="22139" spans="37:40">
      <c r="AK22139" s="22"/>
      <c r="AL22139" s="22"/>
      <c r="AM22139" s="22"/>
      <c r="AN22139" s="22"/>
    </row>
    <row r="22140" spans="37:40">
      <c r="AK22140" s="22"/>
      <c r="AL22140" s="22"/>
      <c r="AM22140" s="22"/>
      <c r="AN22140" s="22"/>
    </row>
    <row r="22141" spans="37:40">
      <c r="AK22141" s="22"/>
      <c r="AL22141" s="22"/>
      <c r="AM22141" s="22"/>
      <c r="AN22141" s="22"/>
    </row>
    <row r="22142" spans="37:40">
      <c r="AK22142" s="22"/>
      <c r="AL22142" s="22"/>
      <c r="AM22142" s="22"/>
      <c r="AN22142" s="22"/>
    </row>
    <row r="22143" spans="37:40">
      <c r="AK22143" s="22"/>
      <c r="AL22143" s="22"/>
      <c r="AM22143" s="22"/>
      <c r="AN22143" s="22"/>
    </row>
    <row r="22144" spans="37:40">
      <c r="AK22144" s="22"/>
      <c r="AL22144" s="22"/>
      <c r="AM22144" s="22"/>
      <c r="AN22144" s="22"/>
    </row>
    <row r="22145" spans="37:40">
      <c r="AK22145" s="22"/>
      <c r="AL22145" s="22"/>
      <c r="AM22145" s="22"/>
      <c r="AN22145" s="22"/>
    </row>
    <row r="22146" spans="37:40">
      <c r="AK22146" s="22"/>
      <c r="AL22146" s="22"/>
      <c r="AM22146" s="22"/>
      <c r="AN22146" s="22"/>
    </row>
    <row r="22147" spans="37:40">
      <c r="AK22147" s="22"/>
      <c r="AL22147" s="22"/>
      <c r="AM22147" s="22"/>
      <c r="AN22147" s="22"/>
    </row>
    <row r="22148" spans="37:40">
      <c r="AK22148" s="22"/>
      <c r="AL22148" s="22"/>
      <c r="AM22148" s="22"/>
      <c r="AN22148" s="22"/>
    </row>
    <row r="22149" spans="37:40">
      <c r="AK22149" s="22"/>
      <c r="AL22149" s="22"/>
      <c r="AM22149" s="22"/>
      <c r="AN22149" s="22"/>
    </row>
    <row r="22150" spans="37:40">
      <c r="AK22150" s="22"/>
      <c r="AL22150" s="22"/>
      <c r="AM22150" s="22"/>
      <c r="AN22150" s="22"/>
    </row>
    <row r="22151" spans="37:40">
      <c r="AK22151" s="22"/>
      <c r="AL22151" s="22"/>
      <c r="AM22151" s="22"/>
      <c r="AN22151" s="22"/>
    </row>
    <row r="22152" spans="37:40">
      <c r="AK22152" s="22"/>
      <c r="AL22152" s="22"/>
      <c r="AM22152" s="22"/>
      <c r="AN22152" s="22"/>
    </row>
    <row r="22153" spans="37:40">
      <c r="AK22153" s="22"/>
      <c r="AL22153" s="22"/>
      <c r="AM22153" s="22"/>
      <c r="AN22153" s="22"/>
    </row>
    <row r="22154" spans="37:40">
      <c r="AK22154" s="22"/>
      <c r="AL22154" s="22"/>
      <c r="AM22154" s="22"/>
      <c r="AN22154" s="22"/>
    </row>
    <row r="22155" spans="37:40">
      <c r="AK22155" s="22"/>
      <c r="AL22155" s="22"/>
      <c r="AM22155" s="22"/>
      <c r="AN22155" s="22"/>
    </row>
    <row r="22156" spans="37:40">
      <c r="AK22156" s="22"/>
      <c r="AL22156" s="22"/>
      <c r="AM22156" s="22"/>
      <c r="AN22156" s="22"/>
    </row>
    <row r="22157" spans="37:40">
      <c r="AK22157" s="22"/>
      <c r="AL22157" s="22"/>
      <c r="AM22157" s="22"/>
      <c r="AN22157" s="22"/>
    </row>
    <row r="22158" spans="37:40">
      <c r="AK22158" s="22"/>
      <c r="AL22158" s="22"/>
      <c r="AM22158" s="22"/>
      <c r="AN22158" s="22"/>
    </row>
    <row r="22159" spans="37:40">
      <c r="AK22159" s="22"/>
      <c r="AL22159" s="22"/>
      <c r="AM22159" s="22"/>
      <c r="AN22159" s="22"/>
    </row>
    <row r="22160" spans="37:40">
      <c r="AK22160" s="22"/>
      <c r="AL22160" s="22"/>
      <c r="AM22160" s="22"/>
      <c r="AN22160" s="22"/>
    </row>
    <row r="22161" spans="37:40">
      <c r="AK22161" s="22"/>
      <c r="AL22161" s="22"/>
      <c r="AM22161" s="22"/>
      <c r="AN22161" s="22"/>
    </row>
    <row r="22162" spans="37:40">
      <c r="AK22162" s="22"/>
      <c r="AL22162" s="22"/>
      <c r="AM22162" s="22"/>
      <c r="AN22162" s="22"/>
    </row>
    <row r="22163" spans="37:40">
      <c r="AK22163" s="22"/>
      <c r="AL22163" s="22"/>
      <c r="AM22163" s="22"/>
      <c r="AN22163" s="22"/>
    </row>
    <row r="22164" spans="37:40">
      <c r="AK22164" s="22"/>
      <c r="AL22164" s="22"/>
      <c r="AM22164" s="22"/>
      <c r="AN22164" s="22"/>
    </row>
    <row r="22165" spans="37:40">
      <c r="AK22165" s="22"/>
      <c r="AL22165" s="22"/>
      <c r="AM22165" s="22"/>
      <c r="AN22165" s="22"/>
    </row>
    <row r="22166" spans="37:40">
      <c r="AK22166" s="22"/>
      <c r="AL22166" s="22"/>
      <c r="AM22166" s="22"/>
      <c r="AN22166" s="22"/>
    </row>
    <row r="22167" spans="37:40">
      <c r="AK22167" s="22"/>
      <c r="AL22167" s="22"/>
      <c r="AM22167" s="22"/>
      <c r="AN22167" s="22"/>
    </row>
    <row r="22168" spans="37:40">
      <c r="AK22168" s="22"/>
      <c r="AL22168" s="22"/>
      <c r="AM22168" s="22"/>
      <c r="AN22168" s="22"/>
    </row>
    <row r="22169" spans="37:40">
      <c r="AK22169" s="22"/>
      <c r="AL22169" s="22"/>
      <c r="AM22169" s="22"/>
      <c r="AN22169" s="22"/>
    </row>
    <row r="22170" spans="37:40">
      <c r="AK22170" s="22"/>
      <c r="AL22170" s="22"/>
      <c r="AM22170" s="22"/>
      <c r="AN22170" s="22"/>
    </row>
    <row r="22171" spans="37:40">
      <c r="AK22171" s="22"/>
      <c r="AL22171" s="22"/>
      <c r="AM22171" s="22"/>
      <c r="AN22171" s="22"/>
    </row>
    <row r="22172" spans="37:40">
      <c r="AK22172" s="22"/>
      <c r="AL22172" s="22"/>
      <c r="AM22172" s="22"/>
      <c r="AN22172" s="22"/>
    </row>
    <row r="22173" spans="37:40">
      <c r="AK22173" s="22"/>
      <c r="AL22173" s="22"/>
      <c r="AM22173" s="22"/>
      <c r="AN22173" s="22"/>
    </row>
    <row r="22174" spans="37:40">
      <c r="AK22174" s="22"/>
      <c r="AL22174" s="22"/>
      <c r="AM22174" s="22"/>
      <c r="AN22174" s="22"/>
    </row>
    <row r="22175" spans="37:40">
      <c r="AK22175" s="22"/>
      <c r="AL22175" s="22"/>
      <c r="AM22175" s="22"/>
      <c r="AN22175" s="22"/>
    </row>
    <row r="22176" spans="37:40">
      <c r="AK22176" s="22"/>
      <c r="AL22176" s="22"/>
      <c r="AM22176" s="22"/>
      <c r="AN22176" s="22"/>
    </row>
    <row r="22177" spans="37:40">
      <c r="AK22177" s="22"/>
      <c r="AL22177" s="22"/>
      <c r="AM22177" s="22"/>
      <c r="AN22177" s="22"/>
    </row>
    <row r="22178" spans="37:40">
      <c r="AK22178" s="22"/>
      <c r="AL22178" s="22"/>
      <c r="AM22178" s="22"/>
      <c r="AN22178" s="22"/>
    </row>
    <row r="22179" spans="37:40">
      <c r="AK22179" s="22"/>
      <c r="AL22179" s="22"/>
      <c r="AM22179" s="22"/>
      <c r="AN22179" s="22"/>
    </row>
    <row r="22180" spans="37:40">
      <c r="AK22180" s="22"/>
      <c r="AL22180" s="22"/>
      <c r="AM22180" s="22"/>
      <c r="AN22180" s="22"/>
    </row>
    <row r="22181" spans="37:40">
      <c r="AK22181" s="22"/>
      <c r="AL22181" s="22"/>
      <c r="AM22181" s="22"/>
      <c r="AN22181" s="22"/>
    </row>
    <row r="22182" spans="37:40">
      <c r="AK22182" s="22"/>
      <c r="AL22182" s="22"/>
      <c r="AM22182" s="22"/>
      <c r="AN22182" s="22"/>
    </row>
    <row r="22183" spans="37:40">
      <c r="AK22183" s="22"/>
      <c r="AL22183" s="22"/>
      <c r="AM22183" s="22"/>
      <c r="AN22183" s="22"/>
    </row>
    <row r="22184" spans="37:40">
      <c r="AK22184" s="22"/>
      <c r="AL22184" s="22"/>
      <c r="AM22184" s="22"/>
      <c r="AN22184" s="22"/>
    </row>
    <row r="22185" spans="37:40">
      <c r="AK22185" s="22"/>
      <c r="AL22185" s="22"/>
      <c r="AM22185" s="22"/>
      <c r="AN22185" s="22"/>
    </row>
    <row r="22186" spans="37:40">
      <c r="AK22186" s="22"/>
      <c r="AL22186" s="22"/>
      <c r="AM22186" s="22"/>
      <c r="AN22186" s="22"/>
    </row>
    <row r="22187" spans="37:40">
      <c r="AK22187" s="22"/>
      <c r="AL22187" s="22"/>
      <c r="AM22187" s="22"/>
      <c r="AN22187" s="22"/>
    </row>
    <row r="22188" spans="37:40">
      <c r="AK22188" s="22"/>
      <c r="AL22188" s="22"/>
      <c r="AM22188" s="22"/>
      <c r="AN22188" s="22"/>
    </row>
    <row r="22189" spans="37:40">
      <c r="AK22189" s="22"/>
      <c r="AL22189" s="22"/>
      <c r="AM22189" s="22"/>
      <c r="AN22189" s="22"/>
    </row>
    <row r="22190" spans="37:40">
      <c r="AK22190" s="22"/>
      <c r="AL22190" s="22"/>
      <c r="AM22190" s="22"/>
      <c r="AN22190" s="22"/>
    </row>
    <row r="22191" spans="37:40">
      <c r="AK22191" s="22"/>
      <c r="AL22191" s="22"/>
      <c r="AM22191" s="22"/>
      <c r="AN22191" s="22"/>
    </row>
    <row r="22192" spans="37:40">
      <c r="AK22192" s="22"/>
      <c r="AL22192" s="22"/>
      <c r="AM22192" s="22"/>
      <c r="AN22192" s="22"/>
    </row>
    <row r="22193" spans="37:40">
      <c r="AK22193" s="22"/>
      <c r="AL22193" s="22"/>
      <c r="AM22193" s="22"/>
      <c r="AN22193" s="22"/>
    </row>
    <row r="22194" spans="37:40">
      <c r="AK22194" s="22"/>
      <c r="AL22194" s="22"/>
      <c r="AM22194" s="22"/>
      <c r="AN22194" s="22"/>
    </row>
    <row r="22195" spans="37:40">
      <c r="AK22195" s="22"/>
      <c r="AL22195" s="22"/>
      <c r="AM22195" s="22"/>
      <c r="AN22195" s="22"/>
    </row>
    <row r="22196" spans="37:40">
      <c r="AK22196" s="22"/>
      <c r="AL22196" s="22"/>
      <c r="AM22196" s="22"/>
      <c r="AN22196" s="22"/>
    </row>
    <row r="22197" spans="37:40">
      <c r="AK22197" s="22"/>
      <c r="AL22197" s="22"/>
      <c r="AM22197" s="22"/>
      <c r="AN22197" s="22"/>
    </row>
    <row r="22198" spans="37:40">
      <c r="AK22198" s="22"/>
      <c r="AL22198" s="22"/>
      <c r="AM22198" s="22"/>
      <c r="AN22198" s="22"/>
    </row>
    <row r="22199" spans="37:40">
      <c r="AK22199" s="22"/>
      <c r="AL22199" s="22"/>
      <c r="AM22199" s="22"/>
      <c r="AN22199" s="22"/>
    </row>
    <row r="22200" spans="37:40">
      <c r="AK22200" s="22"/>
      <c r="AL22200" s="22"/>
      <c r="AM22200" s="22"/>
      <c r="AN22200" s="22"/>
    </row>
    <row r="22201" spans="37:40">
      <c r="AK22201" s="22"/>
      <c r="AL22201" s="22"/>
      <c r="AM22201" s="22"/>
      <c r="AN22201" s="22"/>
    </row>
    <row r="22202" spans="37:40">
      <c r="AK22202" s="22"/>
      <c r="AL22202" s="22"/>
      <c r="AM22202" s="22"/>
      <c r="AN22202" s="22"/>
    </row>
    <row r="22203" spans="37:40">
      <c r="AK22203" s="22"/>
      <c r="AL22203" s="22"/>
      <c r="AM22203" s="22"/>
      <c r="AN22203" s="22"/>
    </row>
    <row r="22204" spans="37:40">
      <c r="AK22204" s="22"/>
      <c r="AL22204" s="22"/>
      <c r="AM22204" s="22"/>
      <c r="AN22204" s="22"/>
    </row>
    <row r="22205" spans="37:40">
      <c r="AK22205" s="22"/>
      <c r="AL22205" s="22"/>
      <c r="AM22205" s="22"/>
      <c r="AN22205" s="22"/>
    </row>
    <row r="22206" spans="37:40">
      <c r="AK22206" s="22"/>
      <c r="AL22206" s="22"/>
      <c r="AM22206" s="22"/>
      <c r="AN22206" s="22"/>
    </row>
    <row r="22207" spans="37:40">
      <c r="AK22207" s="22"/>
      <c r="AL22207" s="22"/>
      <c r="AM22207" s="22"/>
      <c r="AN22207" s="22"/>
    </row>
    <row r="22208" spans="37:40">
      <c r="AK22208" s="22"/>
      <c r="AL22208" s="22"/>
      <c r="AM22208" s="22"/>
      <c r="AN22208" s="22"/>
    </row>
    <row r="22209" spans="37:40">
      <c r="AK22209" s="22"/>
      <c r="AL22209" s="22"/>
      <c r="AM22209" s="22"/>
      <c r="AN22209" s="22"/>
    </row>
    <row r="22210" spans="37:40">
      <c r="AK22210" s="22"/>
      <c r="AL22210" s="22"/>
      <c r="AM22210" s="22"/>
      <c r="AN22210" s="22"/>
    </row>
    <row r="22211" spans="37:40">
      <c r="AK22211" s="22"/>
      <c r="AL22211" s="22"/>
      <c r="AM22211" s="22"/>
      <c r="AN22211" s="22"/>
    </row>
    <row r="22212" spans="37:40">
      <c r="AK22212" s="22"/>
      <c r="AL22212" s="22"/>
      <c r="AM22212" s="22"/>
      <c r="AN22212" s="22"/>
    </row>
    <row r="22213" spans="37:40">
      <c r="AK22213" s="22"/>
      <c r="AL22213" s="22"/>
      <c r="AM22213" s="22"/>
      <c r="AN22213" s="22"/>
    </row>
    <row r="22214" spans="37:40">
      <c r="AK22214" s="22"/>
      <c r="AL22214" s="22"/>
      <c r="AM22214" s="22"/>
      <c r="AN22214" s="22"/>
    </row>
    <row r="22215" spans="37:40">
      <c r="AK22215" s="22"/>
      <c r="AL22215" s="22"/>
      <c r="AM22215" s="22"/>
      <c r="AN22215" s="22"/>
    </row>
    <row r="22216" spans="37:40">
      <c r="AK22216" s="22"/>
      <c r="AL22216" s="22"/>
      <c r="AM22216" s="22"/>
      <c r="AN22216" s="22"/>
    </row>
    <row r="22217" spans="37:40">
      <c r="AK22217" s="22"/>
      <c r="AL22217" s="22"/>
      <c r="AM22217" s="22"/>
      <c r="AN22217" s="22"/>
    </row>
    <row r="22218" spans="37:40">
      <c r="AK22218" s="22"/>
      <c r="AL22218" s="22"/>
      <c r="AM22218" s="22"/>
      <c r="AN22218" s="22"/>
    </row>
    <row r="22219" spans="37:40">
      <c r="AK22219" s="22"/>
      <c r="AL22219" s="22"/>
      <c r="AM22219" s="22"/>
      <c r="AN22219" s="22"/>
    </row>
    <row r="22220" spans="37:40">
      <c r="AK22220" s="22"/>
      <c r="AL22220" s="22"/>
      <c r="AM22220" s="22"/>
      <c r="AN22220" s="22"/>
    </row>
    <row r="22221" spans="37:40">
      <c r="AK22221" s="22"/>
      <c r="AL22221" s="22"/>
      <c r="AM22221" s="22"/>
      <c r="AN22221" s="22"/>
    </row>
    <row r="22222" spans="37:40">
      <c r="AK22222" s="22"/>
      <c r="AL22222" s="22"/>
      <c r="AM22222" s="22"/>
      <c r="AN22222" s="22"/>
    </row>
    <row r="22223" spans="37:40">
      <c r="AK22223" s="22"/>
      <c r="AL22223" s="22"/>
      <c r="AM22223" s="22"/>
      <c r="AN22223" s="22"/>
    </row>
    <row r="22224" spans="37:40">
      <c r="AK22224" s="22"/>
      <c r="AL22224" s="22"/>
      <c r="AM22224" s="22"/>
      <c r="AN22224" s="22"/>
    </row>
    <row r="22225" spans="37:40">
      <c r="AK22225" s="22"/>
      <c r="AL22225" s="22"/>
      <c r="AM22225" s="22"/>
      <c r="AN22225" s="22"/>
    </row>
    <row r="22226" spans="37:40">
      <c r="AK22226" s="22"/>
      <c r="AL22226" s="22"/>
      <c r="AM22226" s="22"/>
      <c r="AN22226" s="22"/>
    </row>
    <row r="22227" spans="37:40">
      <c r="AK22227" s="22"/>
      <c r="AL22227" s="22"/>
      <c r="AM22227" s="22"/>
      <c r="AN22227" s="22"/>
    </row>
    <row r="22228" spans="37:40">
      <c r="AK22228" s="22"/>
      <c r="AL22228" s="22"/>
      <c r="AM22228" s="22"/>
      <c r="AN22228" s="22"/>
    </row>
    <row r="22229" spans="37:40">
      <c r="AK22229" s="22"/>
      <c r="AL22229" s="22"/>
      <c r="AM22229" s="22"/>
      <c r="AN22229" s="22"/>
    </row>
    <row r="22230" spans="37:40">
      <c r="AK22230" s="22"/>
      <c r="AL22230" s="22"/>
      <c r="AM22230" s="22"/>
      <c r="AN22230" s="22"/>
    </row>
    <row r="22231" spans="37:40">
      <c r="AK22231" s="22"/>
      <c r="AL22231" s="22"/>
      <c r="AM22231" s="22"/>
      <c r="AN22231" s="22"/>
    </row>
    <row r="22232" spans="37:40">
      <c r="AK22232" s="22"/>
      <c r="AL22232" s="22"/>
      <c r="AM22232" s="22"/>
      <c r="AN22232" s="22"/>
    </row>
    <row r="22233" spans="37:40">
      <c r="AK22233" s="22"/>
      <c r="AL22233" s="22"/>
      <c r="AM22233" s="22"/>
      <c r="AN22233" s="22"/>
    </row>
    <row r="22234" spans="37:40">
      <c r="AK22234" s="22"/>
      <c r="AL22234" s="22"/>
      <c r="AM22234" s="22"/>
      <c r="AN22234" s="22"/>
    </row>
    <row r="22235" spans="37:40">
      <c r="AK22235" s="22"/>
      <c r="AL22235" s="22"/>
      <c r="AM22235" s="22"/>
      <c r="AN22235" s="22"/>
    </row>
    <row r="22236" spans="37:40">
      <c r="AK22236" s="22"/>
      <c r="AL22236" s="22"/>
      <c r="AM22236" s="22"/>
      <c r="AN22236" s="22"/>
    </row>
    <row r="22237" spans="37:40">
      <c r="AK22237" s="22"/>
      <c r="AL22237" s="22"/>
      <c r="AM22237" s="22"/>
      <c r="AN22237" s="22"/>
    </row>
    <row r="22238" spans="37:40">
      <c r="AK22238" s="22"/>
      <c r="AL22238" s="22"/>
      <c r="AM22238" s="22"/>
      <c r="AN22238" s="22"/>
    </row>
    <row r="22239" spans="37:40">
      <c r="AK22239" s="22"/>
      <c r="AL22239" s="22"/>
      <c r="AM22239" s="22"/>
      <c r="AN22239" s="22"/>
    </row>
    <row r="22240" spans="37:40">
      <c r="AK22240" s="22"/>
      <c r="AL22240" s="22"/>
      <c r="AM22240" s="22"/>
      <c r="AN22240" s="22"/>
    </row>
    <row r="22241" spans="37:40">
      <c r="AK22241" s="22"/>
      <c r="AL22241" s="22"/>
      <c r="AM22241" s="22"/>
      <c r="AN22241" s="22"/>
    </row>
    <row r="22242" spans="37:40">
      <c r="AK22242" s="22"/>
      <c r="AL22242" s="22"/>
      <c r="AM22242" s="22"/>
      <c r="AN22242" s="22"/>
    </row>
    <row r="22243" spans="37:40">
      <c r="AK22243" s="22"/>
      <c r="AL22243" s="22"/>
      <c r="AM22243" s="22"/>
      <c r="AN22243" s="22"/>
    </row>
    <row r="22244" spans="37:40">
      <c r="AK22244" s="22"/>
      <c r="AL22244" s="22"/>
      <c r="AM22244" s="22"/>
      <c r="AN22244" s="22"/>
    </row>
    <row r="22245" spans="37:40">
      <c r="AK22245" s="22"/>
      <c r="AL22245" s="22"/>
      <c r="AM22245" s="22"/>
      <c r="AN22245" s="22"/>
    </row>
    <row r="22246" spans="37:40">
      <c r="AK22246" s="22"/>
      <c r="AL22246" s="22"/>
      <c r="AM22246" s="22"/>
      <c r="AN22246" s="22"/>
    </row>
    <row r="22247" spans="37:40">
      <c r="AK22247" s="22"/>
      <c r="AL22247" s="22"/>
      <c r="AM22247" s="22"/>
      <c r="AN22247" s="22"/>
    </row>
    <row r="22248" spans="37:40">
      <c r="AK22248" s="22"/>
      <c r="AL22248" s="22"/>
      <c r="AM22248" s="22"/>
      <c r="AN22248" s="22"/>
    </row>
    <row r="22249" spans="37:40">
      <c r="AK22249" s="22"/>
      <c r="AL22249" s="22"/>
      <c r="AM22249" s="22"/>
      <c r="AN22249" s="22"/>
    </row>
    <row r="22250" spans="37:40">
      <c r="AK22250" s="22"/>
      <c r="AL22250" s="22"/>
      <c r="AM22250" s="22"/>
      <c r="AN22250" s="22"/>
    </row>
    <row r="22251" spans="37:40">
      <c r="AK22251" s="22"/>
      <c r="AL22251" s="22"/>
      <c r="AM22251" s="22"/>
      <c r="AN22251" s="22"/>
    </row>
    <row r="22252" spans="37:40">
      <c r="AK22252" s="22"/>
      <c r="AL22252" s="22"/>
      <c r="AM22252" s="22"/>
      <c r="AN22252" s="22"/>
    </row>
    <row r="22253" spans="37:40">
      <c r="AK22253" s="22"/>
      <c r="AL22253" s="22"/>
      <c r="AM22253" s="22"/>
      <c r="AN22253" s="22"/>
    </row>
    <row r="22254" spans="37:40">
      <c r="AK22254" s="22"/>
      <c r="AL22254" s="22"/>
      <c r="AM22254" s="22"/>
      <c r="AN22254" s="22"/>
    </row>
    <row r="22255" spans="37:40">
      <c r="AK22255" s="22"/>
      <c r="AL22255" s="22"/>
      <c r="AM22255" s="22"/>
      <c r="AN22255" s="22"/>
    </row>
    <row r="22256" spans="37:40">
      <c r="AK22256" s="22"/>
      <c r="AL22256" s="22"/>
      <c r="AM22256" s="22"/>
      <c r="AN22256" s="22"/>
    </row>
    <row r="22257" spans="37:40">
      <c r="AK22257" s="22"/>
      <c r="AL22257" s="22"/>
      <c r="AM22257" s="22"/>
      <c r="AN22257" s="22"/>
    </row>
    <row r="22258" spans="37:40">
      <c r="AK22258" s="22"/>
      <c r="AL22258" s="22"/>
      <c r="AM22258" s="22"/>
      <c r="AN22258" s="22"/>
    </row>
    <row r="22259" spans="37:40">
      <c r="AK22259" s="22"/>
      <c r="AL22259" s="22"/>
      <c r="AM22259" s="22"/>
      <c r="AN22259" s="22"/>
    </row>
    <row r="22260" spans="37:40">
      <c r="AK22260" s="22"/>
      <c r="AL22260" s="22"/>
      <c r="AM22260" s="22"/>
      <c r="AN22260" s="22"/>
    </row>
    <row r="22261" spans="37:40">
      <c r="AK22261" s="22"/>
      <c r="AL22261" s="22"/>
      <c r="AM22261" s="22"/>
      <c r="AN22261" s="22"/>
    </row>
    <row r="22262" spans="37:40">
      <c r="AK22262" s="22"/>
      <c r="AL22262" s="22"/>
      <c r="AM22262" s="22"/>
      <c r="AN22262" s="22"/>
    </row>
    <row r="22263" spans="37:40">
      <c r="AK22263" s="22"/>
      <c r="AL22263" s="22"/>
      <c r="AM22263" s="22"/>
      <c r="AN22263" s="22"/>
    </row>
    <row r="22264" spans="37:40">
      <c r="AK22264" s="22"/>
      <c r="AL22264" s="22"/>
      <c r="AM22264" s="22"/>
      <c r="AN22264" s="22"/>
    </row>
    <row r="22265" spans="37:40">
      <c r="AK22265" s="22"/>
      <c r="AL22265" s="22"/>
      <c r="AM22265" s="22"/>
      <c r="AN22265" s="22"/>
    </row>
    <row r="22266" spans="37:40">
      <c r="AK22266" s="22"/>
      <c r="AL22266" s="22"/>
      <c r="AM22266" s="22"/>
      <c r="AN22266" s="22"/>
    </row>
    <row r="22267" spans="37:40">
      <c r="AK22267" s="22"/>
      <c r="AL22267" s="22"/>
      <c r="AM22267" s="22"/>
      <c r="AN22267" s="22"/>
    </row>
    <row r="22268" spans="37:40">
      <c r="AK22268" s="22"/>
      <c r="AL22268" s="22"/>
      <c r="AM22268" s="22"/>
      <c r="AN22268" s="22"/>
    </row>
    <row r="22269" spans="37:40">
      <c r="AK22269" s="22"/>
      <c r="AL22269" s="22"/>
      <c r="AM22269" s="22"/>
      <c r="AN22269" s="22"/>
    </row>
    <row r="22270" spans="37:40">
      <c r="AK22270" s="22"/>
      <c r="AL22270" s="22"/>
      <c r="AM22270" s="22"/>
      <c r="AN22270" s="22"/>
    </row>
    <row r="22271" spans="37:40">
      <c r="AK22271" s="22"/>
      <c r="AL22271" s="22"/>
      <c r="AM22271" s="22"/>
      <c r="AN22271" s="22"/>
    </row>
    <row r="22272" spans="37:40">
      <c r="AK22272" s="22"/>
      <c r="AL22272" s="22"/>
      <c r="AM22272" s="22"/>
      <c r="AN22272" s="22"/>
    </row>
    <row r="22273" spans="37:40">
      <c r="AK22273" s="22"/>
      <c r="AL22273" s="22"/>
      <c r="AM22273" s="22"/>
      <c r="AN22273" s="22"/>
    </row>
    <row r="22274" spans="37:40">
      <c r="AK22274" s="22"/>
      <c r="AL22274" s="22"/>
      <c r="AM22274" s="22"/>
      <c r="AN22274" s="22"/>
    </row>
    <row r="22275" spans="37:40">
      <c r="AK22275" s="22"/>
      <c r="AL22275" s="22"/>
      <c r="AM22275" s="22"/>
      <c r="AN22275" s="22"/>
    </row>
    <row r="22276" spans="37:40">
      <c r="AK22276" s="22"/>
      <c r="AL22276" s="22"/>
      <c r="AM22276" s="22"/>
      <c r="AN22276" s="22"/>
    </row>
    <row r="22277" spans="37:40">
      <c r="AK22277" s="22"/>
      <c r="AL22277" s="22"/>
      <c r="AM22277" s="22"/>
      <c r="AN22277" s="22"/>
    </row>
    <row r="22278" spans="37:40">
      <c r="AK22278" s="22"/>
      <c r="AL22278" s="22"/>
      <c r="AM22278" s="22"/>
      <c r="AN22278" s="22"/>
    </row>
    <row r="22279" spans="37:40">
      <c r="AK22279" s="22"/>
      <c r="AL22279" s="22"/>
      <c r="AM22279" s="22"/>
      <c r="AN22279" s="22"/>
    </row>
    <row r="22280" spans="37:40">
      <c r="AK22280" s="22"/>
      <c r="AL22280" s="22"/>
      <c r="AM22280" s="22"/>
      <c r="AN22280" s="22"/>
    </row>
    <row r="22281" spans="37:40">
      <c r="AK22281" s="22"/>
      <c r="AL22281" s="22"/>
      <c r="AM22281" s="22"/>
      <c r="AN22281" s="22"/>
    </row>
    <row r="22282" spans="37:40">
      <c r="AK22282" s="22"/>
      <c r="AL22282" s="22"/>
      <c r="AM22282" s="22"/>
      <c r="AN22282" s="22"/>
    </row>
    <row r="22283" spans="37:40">
      <c r="AK22283" s="22"/>
      <c r="AL22283" s="22"/>
      <c r="AM22283" s="22"/>
      <c r="AN22283" s="22"/>
    </row>
    <row r="22284" spans="37:40">
      <c r="AK22284" s="22"/>
      <c r="AL22284" s="22"/>
      <c r="AM22284" s="22"/>
      <c r="AN22284" s="22"/>
    </row>
    <row r="22285" spans="37:40">
      <c r="AK22285" s="22"/>
      <c r="AL22285" s="22"/>
      <c r="AM22285" s="22"/>
      <c r="AN22285" s="22"/>
    </row>
    <row r="22286" spans="37:40">
      <c r="AK22286" s="22"/>
      <c r="AL22286" s="22"/>
      <c r="AM22286" s="22"/>
      <c r="AN22286" s="22"/>
    </row>
    <row r="22287" spans="37:40">
      <c r="AK22287" s="22"/>
      <c r="AL22287" s="22"/>
      <c r="AM22287" s="22"/>
      <c r="AN22287" s="22"/>
    </row>
    <row r="22288" spans="37:40">
      <c r="AK22288" s="22"/>
      <c r="AL22288" s="22"/>
      <c r="AM22288" s="22"/>
      <c r="AN22288" s="22"/>
    </row>
    <row r="22289" spans="37:40">
      <c r="AK22289" s="22"/>
      <c r="AL22289" s="22"/>
      <c r="AM22289" s="22"/>
      <c r="AN22289" s="22"/>
    </row>
    <row r="22290" spans="37:40">
      <c r="AK22290" s="22"/>
      <c r="AL22290" s="22"/>
      <c r="AM22290" s="22"/>
      <c r="AN22290" s="22"/>
    </row>
    <row r="22291" spans="37:40">
      <c r="AK22291" s="22"/>
      <c r="AL22291" s="22"/>
      <c r="AM22291" s="22"/>
      <c r="AN22291" s="22"/>
    </row>
    <row r="22292" spans="37:40">
      <c r="AK22292" s="22"/>
      <c r="AL22292" s="22"/>
      <c r="AM22292" s="22"/>
      <c r="AN22292" s="22"/>
    </row>
    <row r="22293" spans="37:40">
      <c r="AK22293" s="22"/>
      <c r="AL22293" s="22"/>
      <c r="AM22293" s="22"/>
      <c r="AN22293" s="22"/>
    </row>
    <row r="22294" spans="37:40">
      <c r="AK22294" s="22"/>
      <c r="AL22294" s="22"/>
      <c r="AM22294" s="22"/>
      <c r="AN22294" s="22"/>
    </row>
    <row r="22295" spans="37:40">
      <c r="AK22295" s="22"/>
      <c r="AL22295" s="22"/>
      <c r="AM22295" s="22"/>
      <c r="AN22295" s="22"/>
    </row>
    <row r="22296" spans="37:40">
      <c r="AK22296" s="22"/>
      <c r="AL22296" s="22"/>
      <c r="AM22296" s="22"/>
      <c r="AN22296" s="22"/>
    </row>
    <row r="22297" spans="37:40">
      <c r="AK22297" s="22"/>
      <c r="AL22297" s="22"/>
      <c r="AM22297" s="22"/>
      <c r="AN22297" s="22"/>
    </row>
    <row r="22298" spans="37:40">
      <c r="AK22298" s="22"/>
      <c r="AL22298" s="22"/>
      <c r="AM22298" s="22"/>
      <c r="AN22298" s="22"/>
    </row>
    <row r="22299" spans="37:40">
      <c r="AK22299" s="22"/>
      <c r="AL22299" s="22"/>
      <c r="AM22299" s="22"/>
      <c r="AN22299" s="22"/>
    </row>
    <row r="22300" spans="37:40">
      <c r="AK22300" s="22"/>
      <c r="AL22300" s="22"/>
      <c r="AM22300" s="22"/>
      <c r="AN22300" s="22"/>
    </row>
    <row r="22301" spans="37:40">
      <c r="AK22301" s="22"/>
      <c r="AL22301" s="22"/>
      <c r="AM22301" s="22"/>
      <c r="AN22301" s="22"/>
    </row>
    <row r="22302" spans="37:40">
      <c r="AK22302" s="22"/>
      <c r="AL22302" s="22"/>
      <c r="AM22302" s="22"/>
      <c r="AN22302" s="22"/>
    </row>
    <row r="22303" spans="37:40">
      <c r="AK22303" s="22"/>
      <c r="AL22303" s="22"/>
      <c r="AM22303" s="22"/>
      <c r="AN22303" s="22"/>
    </row>
    <row r="22304" spans="37:40">
      <c r="AK22304" s="22"/>
      <c r="AL22304" s="22"/>
      <c r="AM22304" s="22"/>
      <c r="AN22304" s="22"/>
    </row>
    <row r="22305" spans="37:40">
      <c r="AK22305" s="22"/>
      <c r="AL22305" s="22"/>
      <c r="AM22305" s="22"/>
      <c r="AN22305" s="22"/>
    </row>
    <row r="22306" spans="37:40">
      <c r="AK22306" s="22"/>
      <c r="AL22306" s="22"/>
      <c r="AM22306" s="22"/>
      <c r="AN22306" s="22"/>
    </row>
    <row r="22307" spans="37:40">
      <c r="AK22307" s="22"/>
      <c r="AL22307" s="22"/>
      <c r="AM22307" s="22"/>
      <c r="AN22307" s="22"/>
    </row>
    <row r="22308" spans="37:40">
      <c r="AK22308" s="22"/>
      <c r="AL22308" s="22"/>
      <c r="AM22308" s="22"/>
      <c r="AN22308" s="22"/>
    </row>
    <row r="22309" spans="37:40">
      <c r="AK22309" s="22"/>
      <c r="AL22309" s="22"/>
      <c r="AM22309" s="22"/>
      <c r="AN22309" s="22"/>
    </row>
    <row r="22310" spans="37:40">
      <c r="AK22310" s="22"/>
      <c r="AL22310" s="22"/>
      <c r="AM22310" s="22"/>
      <c r="AN22310" s="22"/>
    </row>
    <row r="22311" spans="37:40">
      <c r="AK22311" s="22"/>
      <c r="AL22311" s="22"/>
      <c r="AM22311" s="22"/>
      <c r="AN22311" s="22"/>
    </row>
    <row r="22312" spans="37:40">
      <c r="AK22312" s="22"/>
      <c r="AL22312" s="22"/>
      <c r="AM22312" s="22"/>
      <c r="AN22312" s="22"/>
    </row>
    <row r="22313" spans="37:40">
      <c r="AK22313" s="22"/>
      <c r="AL22313" s="22"/>
      <c r="AM22313" s="22"/>
      <c r="AN22313" s="22"/>
    </row>
    <row r="22314" spans="37:40">
      <c r="AK22314" s="22"/>
      <c r="AL22314" s="22"/>
      <c r="AM22314" s="22"/>
      <c r="AN22314" s="22"/>
    </row>
    <row r="22315" spans="37:40">
      <c r="AK22315" s="22"/>
      <c r="AL22315" s="22"/>
      <c r="AM22315" s="22"/>
      <c r="AN22315" s="22"/>
    </row>
    <row r="22316" spans="37:40">
      <c r="AK22316" s="22"/>
      <c r="AL22316" s="22"/>
      <c r="AM22316" s="22"/>
      <c r="AN22316" s="22"/>
    </row>
    <row r="22317" spans="37:40">
      <c r="AK22317" s="22"/>
      <c r="AL22317" s="22"/>
      <c r="AM22317" s="22"/>
      <c r="AN22317" s="22"/>
    </row>
    <row r="22318" spans="37:40">
      <c r="AK22318" s="22"/>
      <c r="AL22318" s="22"/>
      <c r="AM22318" s="22"/>
      <c r="AN22318" s="22"/>
    </row>
    <row r="22319" spans="37:40">
      <c r="AK22319" s="22"/>
      <c r="AL22319" s="22"/>
      <c r="AM22319" s="22"/>
      <c r="AN22319" s="22"/>
    </row>
    <row r="22320" spans="37:40">
      <c r="AK22320" s="22"/>
      <c r="AL22320" s="22"/>
      <c r="AM22320" s="22"/>
      <c r="AN22320" s="22"/>
    </row>
    <row r="22321" spans="37:40">
      <c r="AK22321" s="22"/>
      <c r="AL22321" s="22"/>
      <c r="AM22321" s="22"/>
      <c r="AN22321" s="22"/>
    </row>
    <row r="22322" spans="37:40">
      <c r="AK22322" s="22"/>
      <c r="AL22322" s="22"/>
      <c r="AM22322" s="22"/>
      <c r="AN22322" s="22"/>
    </row>
    <row r="22323" spans="37:40">
      <c r="AK22323" s="22"/>
      <c r="AL22323" s="22"/>
      <c r="AM22323" s="22"/>
      <c r="AN22323" s="22"/>
    </row>
    <row r="22324" spans="37:40">
      <c r="AK22324" s="22"/>
      <c r="AL22324" s="22"/>
      <c r="AM22324" s="22"/>
      <c r="AN22324" s="22"/>
    </row>
    <row r="22325" spans="37:40">
      <c r="AK22325" s="22"/>
      <c r="AL22325" s="22"/>
      <c r="AM22325" s="22"/>
      <c r="AN22325" s="22"/>
    </row>
    <row r="22326" spans="37:40">
      <c r="AK22326" s="22"/>
      <c r="AL22326" s="22"/>
      <c r="AM22326" s="22"/>
      <c r="AN22326" s="22"/>
    </row>
    <row r="22327" spans="37:40">
      <c r="AK22327" s="22"/>
      <c r="AL22327" s="22"/>
      <c r="AM22327" s="22"/>
      <c r="AN22327" s="22"/>
    </row>
    <row r="22328" spans="37:40">
      <c r="AK22328" s="22"/>
      <c r="AL22328" s="22"/>
      <c r="AM22328" s="22"/>
      <c r="AN22328" s="22"/>
    </row>
    <row r="22329" spans="37:40">
      <c r="AK22329" s="22"/>
      <c r="AL22329" s="22"/>
      <c r="AM22329" s="22"/>
      <c r="AN22329" s="22"/>
    </row>
    <row r="22330" spans="37:40">
      <c r="AK22330" s="22"/>
      <c r="AL22330" s="22"/>
      <c r="AM22330" s="22"/>
      <c r="AN22330" s="22"/>
    </row>
    <row r="22331" spans="37:40">
      <c r="AK22331" s="22"/>
      <c r="AL22331" s="22"/>
      <c r="AM22331" s="22"/>
      <c r="AN22331" s="22"/>
    </row>
    <row r="22332" spans="37:40">
      <c r="AK22332" s="22"/>
      <c r="AL22332" s="22"/>
      <c r="AM22332" s="22"/>
      <c r="AN22332" s="22"/>
    </row>
    <row r="22333" spans="37:40">
      <c r="AK22333" s="22"/>
      <c r="AL22333" s="22"/>
      <c r="AM22333" s="22"/>
      <c r="AN22333" s="22"/>
    </row>
    <row r="22334" spans="37:40">
      <c r="AK22334" s="22"/>
      <c r="AL22334" s="22"/>
      <c r="AM22334" s="22"/>
      <c r="AN22334" s="22"/>
    </row>
    <row r="22335" spans="37:40">
      <c r="AK22335" s="22"/>
      <c r="AL22335" s="22"/>
      <c r="AM22335" s="22"/>
      <c r="AN22335" s="22"/>
    </row>
    <row r="22336" spans="37:40">
      <c r="AK22336" s="22"/>
      <c r="AL22336" s="22"/>
      <c r="AM22336" s="22"/>
      <c r="AN22336" s="22"/>
    </row>
    <row r="22337" spans="37:40">
      <c r="AK22337" s="22"/>
      <c r="AL22337" s="22"/>
      <c r="AM22337" s="22"/>
      <c r="AN22337" s="22"/>
    </row>
    <row r="22338" spans="37:40">
      <c r="AK22338" s="22"/>
      <c r="AL22338" s="22"/>
      <c r="AM22338" s="22"/>
      <c r="AN22338" s="22"/>
    </row>
    <row r="22339" spans="37:40">
      <c r="AK22339" s="22"/>
      <c r="AL22339" s="22"/>
      <c r="AM22339" s="22"/>
      <c r="AN22339" s="22"/>
    </row>
    <row r="22340" spans="37:40">
      <c r="AK22340" s="22"/>
      <c r="AL22340" s="22"/>
      <c r="AM22340" s="22"/>
      <c r="AN22340" s="22"/>
    </row>
    <row r="22341" spans="37:40">
      <c r="AK22341" s="22"/>
      <c r="AL22341" s="22"/>
      <c r="AM22341" s="22"/>
      <c r="AN22341" s="22"/>
    </row>
    <row r="22342" spans="37:40">
      <c r="AK22342" s="22"/>
      <c r="AL22342" s="22"/>
      <c r="AM22342" s="22"/>
      <c r="AN22342" s="22"/>
    </row>
    <row r="22343" spans="37:40">
      <c r="AK22343" s="22"/>
      <c r="AL22343" s="22"/>
      <c r="AM22343" s="22"/>
      <c r="AN22343" s="22"/>
    </row>
    <row r="22344" spans="37:40">
      <c r="AK22344" s="22"/>
      <c r="AL22344" s="22"/>
      <c r="AM22344" s="22"/>
      <c r="AN22344" s="22"/>
    </row>
    <row r="22345" spans="37:40">
      <c r="AK22345" s="22"/>
      <c r="AL22345" s="22"/>
      <c r="AM22345" s="22"/>
      <c r="AN22345" s="22"/>
    </row>
    <row r="22346" spans="37:40">
      <c r="AK22346" s="22"/>
      <c r="AL22346" s="22"/>
      <c r="AM22346" s="22"/>
      <c r="AN22346" s="22"/>
    </row>
    <row r="22347" spans="37:40">
      <c r="AK22347" s="22"/>
      <c r="AL22347" s="22"/>
      <c r="AM22347" s="22"/>
      <c r="AN22347" s="22"/>
    </row>
    <row r="22348" spans="37:40">
      <c r="AK22348" s="22"/>
      <c r="AL22348" s="22"/>
      <c r="AM22348" s="22"/>
      <c r="AN22348" s="22"/>
    </row>
    <row r="22349" spans="37:40">
      <c r="AK22349" s="22"/>
      <c r="AL22349" s="22"/>
      <c r="AM22349" s="22"/>
      <c r="AN22349" s="22"/>
    </row>
    <row r="22350" spans="37:40">
      <c r="AK22350" s="22"/>
      <c r="AL22350" s="22"/>
      <c r="AM22350" s="22"/>
      <c r="AN22350" s="22"/>
    </row>
    <row r="22351" spans="37:40">
      <c r="AK22351" s="22"/>
      <c r="AL22351" s="22"/>
      <c r="AM22351" s="22"/>
      <c r="AN22351" s="22"/>
    </row>
    <row r="22352" spans="37:40">
      <c r="AK22352" s="22"/>
      <c r="AL22352" s="22"/>
      <c r="AM22352" s="22"/>
      <c r="AN22352" s="22"/>
    </row>
    <row r="22353" spans="37:40">
      <c r="AK22353" s="22"/>
      <c r="AL22353" s="22"/>
      <c r="AM22353" s="22"/>
      <c r="AN22353" s="22"/>
    </row>
    <row r="22354" spans="37:40">
      <c r="AK22354" s="22"/>
      <c r="AL22354" s="22"/>
      <c r="AM22354" s="22"/>
      <c r="AN22354" s="22"/>
    </row>
    <row r="22355" spans="37:40">
      <c r="AK22355" s="22"/>
      <c r="AL22355" s="22"/>
      <c r="AM22355" s="22"/>
      <c r="AN22355" s="22"/>
    </row>
    <row r="22356" spans="37:40">
      <c r="AK22356" s="22"/>
      <c r="AL22356" s="22"/>
      <c r="AM22356" s="22"/>
      <c r="AN22356" s="22"/>
    </row>
    <row r="22357" spans="37:40">
      <c r="AK22357" s="22"/>
      <c r="AL22357" s="22"/>
      <c r="AM22357" s="22"/>
      <c r="AN22357" s="22"/>
    </row>
    <row r="22358" spans="37:40">
      <c r="AK22358" s="22"/>
      <c r="AL22358" s="22"/>
      <c r="AM22358" s="22"/>
      <c r="AN22358" s="22"/>
    </row>
    <row r="22359" spans="37:40">
      <c r="AK22359" s="22"/>
      <c r="AL22359" s="22"/>
      <c r="AM22359" s="22"/>
      <c r="AN22359" s="22"/>
    </row>
    <row r="22360" spans="37:40">
      <c r="AK22360" s="22"/>
      <c r="AL22360" s="22"/>
      <c r="AM22360" s="22"/>
      <c r="AN22360" s="22"/>
    </row>
    <row r="22361" spans="37:40">
      <c r="AK22361" s="22"/>
      <c r="AL22361" s="22"/>
      <c r="AM22361" s="22"/>
      <c r="AN22361" s="22"/>
    </row>
    <row r="22362" spans="37:40">
      <c r="AK22362" s="22"/>
      <c r="AL22362" s="22"/>
      <c r="AM22362" s="22"/>
      <c r="AN22362" s="22"/>
    </row>
    <row r="22363" spans="37:40">
      <c r="AK22363" s="22"/>
      <c r="AL22363" s="22"/>
      <c r="AM22363" s="22"/>
      <c r="AN22363" s="22"/>
    </row>
    <row r="22364" spans="37:40">
      <c r="AK22364" s="22"/>
      <c r="AL22364" s="22"/>
      <c r="AM22364" s="22"/>
      <c r="AN22364" s="22"/>
    </row>
    <row r="22365" spans="37:40">
      <c r="AK22365" s="22"/>
      <c r="AL22365" s="22"/>
      <c r="AM22365" s="22"/>
      <c r="AN22365" s="22"/>
    </row>
    <row r="22366" spans="37:40">
      <c r="AK22366" s="22"/>
      <c r="AL22366" s="22"/>
      <c r="AM22366" s="22"/>
      <c r="AN22366" s="22"/>
    </row>
    <row r="22367" spans="37:40">
      <c r="AK22367" s="22"/>
      <c r="AL22367" s="22"/>
      <c r="AM22367" s="22"/>
      <c r="AN22367" s="22"/>
    </row>
    <row r="22368" spans="37:40">
      <c r="AK22368" s="22"/>
      <c r="AL22368" s="22"/>
      <c r="AM22368" s="22"/>
      <c r="AN22368" s="22"/>
    </row>
    <row r="22369" spans="37:40">
      <c r="AK22369" s="22"/>
      <c r="AL22369" s="22"/>
      <c r="AM22369" s="22"/>
      <c r="AN22369" s="22"/>
    </row>
    <row r="22370" spans="37:40">
      <c r="AK22370" s="22"/>
      <c r="AL22370" s="22"/>
      <c r="AM22370" s="22"/>
      <c r="AN22370" s="22"/>
    </row>
    <row r="22371" spans="37:40">
      <c r="AK22371" s="22"/>
      <c r="AL22371" s="22"/>
      <c r="AM22371" s="22"/>
      <c r="AN22371" s="22"/>
    </row>
    <row r="22372" spans="37:40">
      <c r="AK22372" s="22"/>
      <c r="AL22372" s="22"/>
      <c r="AM22372" s="22"/>
      <c r="AN22372" s="22"/>
    </row>
    <row r="22373" spans="37:40">
      <c r="AK22373" s="22"/>
      <c r="AL22373" s="22"/>
      <c r="AM22373" s="22"/>
      <c r="AN22373" s="22"/>
    </row>
    <row r="22374" spans="37:40">
      <c r="AK22374" s="22"/>
      <c r="AL22374" s="22"/>
      <c r="AM22374" s="22"/>
      <c r="AN22374" s="22"/>
    </row>
    <row r="22375" spans="37:40">
      <c r="AK22375" s="22"/>
      <c r="AL22375" s="22"/>
      <c r="AM22375" s="22"/>
      <c r="AN22375" s="22"/>
    </row>
    <row r="22376" spans="37:40">
      <c r="AK22376" s="22"/>
      <c r="AL22376" s="22"/>
      <c r="AM22376" s="22"/>
      <c r="AN22376" s="22"/>
    </row>
    <row r="22377" spans="37:40">
      <c r="AK22377" s="22"/>
      <c r="AL22377" s="22"/>
      <c r="AM22377" s="22"/>
      <c r="AN22377" s="22"/>
    </row>
    <row r="22378" spans="37:40">
      <c r="AK22378" s="22"/>
      <c r="AL22378" s="22"/>
      <c r="AM22378" s="22"/>
      <c r="AN22378" s="22"/>
    </row>
    <row r="22379" spans="37:40">
      <c r="AK22379" s="22"/>
      <c r="AL22379" s="22"/>
      <c r="AM22379" s="22"/>
      <c r="AN22379" s="22"/>
    </row>
    <row r="22380" spans="37:40">
      <c r="AK22380" s="22"/>
      <c r="AL22380" s="22"/>
      <c r="AM22380" s="22"/>
      <c r="AN22380" s="22"/>
    </row>
    <row r="22381" spans="37:40">
      <c r="AK22381" s="22"/>
      <c r="AL22381" s="22"/>
      <c r="AM22381" s="22"/>
      <c r="AN22381" s="22"/>
    </row>
    <row r="22382" spans="37:40">
      <c r="AK22382" s="22"/>
      <c r="AL22382" s="22"/>
      <c r="AM22382" s="22"/>
      <c r="AN22382" s="22"/>
    </row>
    <row r="22383" spans="37:40">
      <c r="AK22383" s="22"/>
      <c r="AL22383" s="22"/>
      <c r="AM22383" s="22"/>
      <c r="AN22383" s="22"/>
    </row>
    <row r="22384" spans="37:40">
      <c r="AK22384" s="22"/>
      <c r="AL22384" s="22"/>
      <c r="AM22384" s="22"/>
      <c r="AN22384" s="22"/>
    </row>
    <row r="22385" spans="37:40">
      <c r="AK22385" s="22"/>
      <c r="AL22385" s="22"/>
      <c r="AM22385" s="22"/>
      <c r="AN22385" s="22"/>
    </row>
    <row r="22386" spans="37:40">
      <c r="AK22386" s="22"/>
      <c r="AL22386" s="22"/>
      <c r="AM22386" s="22"/>
      <c r="AN22386" s="22"/>
    </row>
    <row r="22387" spans="37:40">
      <c r="AK22387" s="22"/>
      <c r="AL22387" s="22"/>
      <c r="AM22387" s="22"/>
      <c r="AN22387" s="22"/>
    </row>
    <row r="22388" spans="37:40">
      <c r="AK22388" s="22"/>
      <c r="AL22388" s="22"/>
      <c r="AM22388" s="22"/>
      <c r="AN22388" s="22"/>
    </row>
    <row r="22389" spans="37:40">
      <c r="AK22389" s="22"/>
      <c r="AL22389" s="22"/>
      <c r="AM22389" s="22"/>
      <c r="AN22389" s="22"/>
    </row>
    <row r="22390" spans="37:40">
      <c r="AK22390" s="22"/>
      <c r="AL22390" s="22"/>
      <c r="AM22390" s="22"/>
      <c r="AN22390" s="22"/>
    </row>
    <row r="22391" spans="37:40">
      <c r="AK22391" s="22"/>
      <c r="AL22391" s="22"/>
      <c r="AM22391" s="22"/>
      <c r="AN22391" s="22"/>
    </row>
    <row r="22392" spans="37:40">
      <c r="AK22392" s="22"/>
      <c r="AL22392" s="22"/>
      <c r="AM22392" s="22"/>
      <c r="AN22392" s="22"/>
    </row>
    <row r="22393" spans="37:40">
      <c r="AK22393" s="22"/>
      <c r="AL22393" s="22"/>
      <c r="AM22393" s="22"/>
      <c r="AN22393" s="22"/>
    </row>
    <row r="22394" spans="37:40">
      <c r="AK22394" s="22"/>
      <c r="AL22394" s="22"/>
      <c r="AM22394" s="22"/>
      <c r="AN22394" s="22"/>
    </row>
    <row r="22395" spans="37:40">
      <c r="AK22395" s="22"/>
      <c r="AL22395" s="22"/>
      <c r="AM22395" s="22"/>
      <c r="AN22395" s="22"/>
    </row>
    <row r="22396" spans="37:40">
      <c r="AK22396" s="22"/>
      <c r="AL22396" s="22"/>
      <c r="AM22396" s="22"/>
      <c r="AN22396" s="22"/>
    </row>
    <row r="22397" spans="37:40">
      <c r="AK22397" s="22"/>
      <c r="AL22397" s="22"/>
      <c r="AM22397" s="22"/>
      <c r="AN22397" s="22"/>
    </row>
    <row r="22398" spans="37:40">
      <c r="AK22398" s="22"/>
      <c r="AL22398" s="22"/>
      <c r="AM22398" s="22"/>
      <c r="AN22398" s="22"/>
    </row>
    <row r="22399" spans="37:40">
      <c r="AK22399" s="22"/>
      <c r="AL22399" s="22"/>
      <c r="AM22399" s="22"/>
      <c r="AN22399" s="22"/>
    </row>
    <row r="22400" spans="37:40">
      <c r="AK22400" s="22"/>
      <c r="AL22400" s="22"/>
      <c r="AM22400" s="22"/>
      <c r="AN22400" s="22"/>
    </row>
    <row r="22401" spans="37:40">
      <c r="AK22401" s="22"/>
      <c r="AL22401" s="22"/>
      <c r="AM22401" s="22"/>
      <c r="AN22401" s="22"/>
    </row>
    <row r="22402" spans="37:40">
      <c r="AK22402" s="22"/>
      <c r="AL22402" s="22"/>
      <c r="AM22402" s="22"/>
      <c r="AN22402" s="22"/>
    </row>
    <row r="22403" spans="37:40">
      <c r="AK22403" s="22"/>
      <c r="AL22403" s="22"/>
      <c r="AM22403" s="22"/>
      <c r="AN22403" s="22"/>
    </row>
    <row r="22404" spans="37:40">
      <c r="AK22404" s="22"/>
      <c r="AL22404" s="22"/>
      <c r="AM22404" s="22"/>
      <c r="AN22404" s="22"/>
    </row>
    <row r="22405" spans="37:40">
      <c r="AK22405" s="22"/>
      <c r="AL22405" s="22"/>
      <c r="AM22405" s="22"/>
      <c r="AN22405" s="22"/>
    </row>
    <row r="22406" spans="37:40">
      <c r="AK22406" s="22"/>
      <c r="AL22406" s="22"/>
      <c r="AM22406" s="22"/>
      <c r="AN22406" s="22"/>
    </row>
    <row r="22407" spans="37:40">
      <c r="AK22407" s="22"/>
      <c r="AL22407" s="22"/>
      <c r="AM22407" s="22"/>
      <c r="AN22407" s="22"/>
    </row>
    <row r="22408" spans="37:40">
      <c r="AK22408" s="22"/>
      <c r="AL22408" s="22"/>
      <c r="AM22408" s="22"/>
      <c r="AN22408" s="22"/>
    </row>
    <row r="22409" spans="37:40">
      <c r="AK22409" s="22"/>
      <c r="AL22409" s="22"/>
      <c r="AM22409" s="22"/>
      <c r="AN22409" s="22"/>
    </row>
    <row r="22410" spans="37:40">
      <c r="AK22410" s="22"/>
      <c r="AL22410" s="22"/>
      <c r="AM22410" s="22"/>
      <c r="AN22410" s="22"/>
    </row>
    <row r="22411" spans="37:40">
      <c r="AK22411" s="22"/>
      <c r="AL22411" s="22"/>
      <c r="AM22411" s="22"/>
      <c r="AN22411" s="22"/>
    </row>
    <row r="22412" spans="37:40">
      <c r="AK22412" s="22"/>
      <c r="AL22412" s="22"/>
      <c r="AM22412" s="22"/>
      <c r="AN22412" s="22"/>
    </row>
    <row r="22413" spans="37:40">
      <c r="AK22413" s="22"/>
      <c r="AL22413" s="22"/>
      <c r="AM22413" s="22"/>
      <c r="AN22413" s="22"/>
    </row>
    <row r="22414" spans="37:40">
      <c r="AK22414" s="22"/>
      <c r="AL22414" s="22"/>
      <c r="AM22414" s="22"/>
      <c r="AN22414" s="22"/>
    </row>
    <row r="22415" spans="37:40">
      <c r="AK22415" s="22"/>
      <c r="AL22415" s="22"/>
      <c r="AM22415" s="22"/>
      <c r="AN22415" s="22"/>
    </row>
    <row r="22416" spans="37:40">
      <c r="AK22416" s="22"/>
      <c r="AL22416" s="22"/>
      <c r="AM22416" s="22"/>
      <c r="AN22416" s="22"/>
    </row>
    <row r="22417" spans="37:40">
      <c r="AK22417" s="22"/>
      <c r="AL22417" s="22"/>
      <c r="AM22417" s="22"/>
      <c r="AN22417" s="22"/>
    </row>
    <row r="22418" spans="37:40">
      <c r="AK22418" s="22"/>
      <c r="AL22418" s="22"/>
      <c r="AM22418" s="22"/>
      <c r="AN22418" s="22"/>
    </row>
    <row r="22419" spans="37:40">
      <c r="AK22419" s="22"/>
      <c r="AL22419" s="22"/>
      <c r="AM22419" s="22"/>
      <c r="AN22419" s="22"/>
    </row>
    <row r="22420" spans="37:40">
      <c r="AK22420" s="22"/>
      <c r="AL22420" s="22"/>
      <c r="AM22420" s="22"/>
      <c r="AN22420" s="22"/>
    </row>
    <row r="22421" spans="37:40">
      <c r="AK22421" s="22"/>
      <c r="AL22421" s="22"/>
      <c r="AM22421" s="22"/>
      <c r="AN22421" s="22"/>
    </row>
    <row r="22422" spans="37:40">
      <c r="AK22422" s="22"/>
      <c r="AL22422" s="22"/>
      <c r="AM22422" s="22"/>
      <c r="AN22422" s="22"/>
    </row>
    <row r="22423" spans="37:40">
      <c r="AK22423" s="22"/>
      <c r="AL22423" s="22"/>
      <c r="AM22423" s="22"/>
      <c r="AN22423" s="22"/>
    </row>
    <row r="22424" spans="37:40">
      <c r="AK22424" s="22"/>
      <c r="AL22424" s="22"/>
      <c r="AM22424" s="22"/>
      <c r="AN22424" s="22"/>
    </row>
    <row r="22425" spans="37:40">
      <c r="AK22425" s="22"/>
      <c r="AL22425" s="22"/>
      <c r="AM22425" s="22"/>
      <c r="AN22425" s="22"/>
    </row>
    <row r="22426" spans="37:40">
      <c r="AK22426" s="22"/>
      <c r="AL22426" s="22"/>
      <c r="AM22426" s="22"/>
      <c r="AN22426" s="22"/>
    </row>
    <row r="22427" spans="37:40">
      <c r="AK22427" s="22"/>
      <c r="AL22427" s="22"/>
      <c r="AM22427" s="22"/>
      <c r="AN22427" s="22"/>
    </row>
    <row r="22428" spans="37:40">
      <c r="AK22428" s="22"/>
      <c r="AL22428" s="22"/>
      <c r="AM22428" s="22"/>
      <c r="AN22428" s="22"/>
    </row>
    <row r="22429" spans="37:40">
      <c r="AK22429" s="22"/>
      <c r="AL22429" s="22"/>
      <c r="AM22429" s="22"/>
      <c r="AN22429" s="22"/>
    </row>
    <row r="22430" spans="37:40">
      <c r="AK22430" s="22"/>
      <c r="AL22430" s="22"/>
      <c r="AM22430" s="22"/>
      <c r="AN22430" s="22"/>
    </row>
    <row r="22431" spans="37:40">
      <c r="AK22431" s="22"/>
      <c r="AL22431" s="22"/>
      <c r="AM22431" s="22"/>
      <c r="AN22431" s="22"/>
    </row>
    <row r="22432" spans="37:40">
      <c r="AK22432" s="22"/>
      <c r="AL22432" s="22"/>
      <c r="AM22432" s="22"/>
      <c r="AN22432" s="22"/>
    </row>
    <row r="22433" spans="37:40">
      <c r="AK22433" s="22"/>
      <c r="AL22433" s="22"/>
      <c r="AM22433" s="22"/>
      <c r="AN22433" s="22"/>
    </row>
    <row r="22434" spans="37:40">
      <c r="AK22434" s="22"/>
      <c r="AL22434" s="22"/>
      <c r="AM22434" s="22"/>
      <c r="AN22434" s="22"/>
    </row>
    <row r="22435" spans="37:40">
      <c r="AK22435" s="22"/>
      <c r="AL22435" s="22"/>
      <c r="AM22435" s="22"/>
      <c r="AN22435" s="22"/>
    </row>
    <row r="22436" spans="37:40">
      <c r="AK22436" s="22"/>
      <c r="AL22436" s="22"/>
      <c r="AM22436" s="22"/>
      <c r="AN22436" s="22"/>
    </row>
    <row r="22437" spans="37:40">
      <c r="AK22437" s="22"/>
      <c r="AL22437" s="22"/>
      <c r="AM22437" s="22"/>
      <c r="AN22437" s="22"/>
    </row>
    <row r="22438" spans="37:40">
      <c r="AK22438" s="22"/>
      <c r="AL22438" s="22"/>
      <c r="AM22438" s="22"/>
      <c r="AN22438" s="22"/>
    </row>
    <row r="22439" spans="37:40">
      <c r="AK22439" s="22"/>
      <c r="AL22439" s="22"/>
      <c r="AM22439" s="22"/>
      <c r="AN22439" s="22"/>
    </row>
    <row r="22440" spans="37:40">
      <c r="AK22440" s="22"/>
      <c r="AL22440" s="22"/>
      <c r="AM22440" s="22"/>
      <c r="AN22440" s="22"/>
    </row>
    <row r="22441" spans="37:40">
      <c r="AK22441" s="22"/>
      <c r="AL22441" s="22"/>
      <c r="AM22441" s="22"/>
      <c r="AN22441" s="22"/>
    </row>
    <row r="22442" spans="37:40">
      <c r="AK22442" s="22"/>
      <c r="AL22442" s="22"/>
      <c r="AM22442" s="22"/>
      <c r="AN22442" s="22"/>
    </row>
    <row r="22443" spans="37:40">
      <c r="AK22443" s="22"/>
      <c r="AL22443" s="22"/>
      <c r="AM22443" s="22"/>
      <c r="AN22443" s="22"/>
    </row>
    <row r="22444" spans="37:40">
      <c r="AK22444" s="22"/>
      <c r="AL22444" s="22"/>
      <c r="AM22444" s="22"/>
      <c r="AN22444" s="22"/>
    </row>
    <row r="22445" spans="37:40">
      <c r="AK22445" s="22"/>
      <c r="AL22445" s="22"/>
      <c r="AM22445" s="22"/>
      <c r="AN22445" s="22"/>
    </row>
    <row r="22446" spans="37:40">
      <c r="AK22446" s="22"/>
      <c r="AL22446" s="22"/>
      <c r="AM22446" s="22"/>
      <c r="AN22446" s="22"/>
    </row>
    <row r="22447" spans="37:40">
      <c r="AK22447" s="22"/>
      <c r="AL22447" s="22"/>
      <c r="AM22447" s="22"/>
      <c r="AN22447" s="22"/>
    </row>
    <row r="22448" spans="37:40">
      <c r="AK22448" s="22"/>
      <c r="AL22448" s="22"/>
      <c r="AM22448" s="22"/>
      <c r="AN22448" s="22"/>
    </row>
    <row r="22449" spans="37:40">
      <c r="AK22449" s="22"/>
      <c r="AL22449" s="22"/>
      <c r="AM22449" s="22"/>
      <c r="AN22449" s="22"/>
    </row>
    <row r="22450" spans="37:40">
      <c r="AK22450" s="22"/>
      <c r="AL22450" s="22"/>
      <c r="AM22450" s="22"/>
      <c r="AN22450" s="22"/>
    </row>
    <row r="22451" spans="37:40">
      <c r="AK22451" s="22"/>
      <c r="AL22451" s="22"/>
      <c r="AM22451" s="22"/>
      <c r="AN22451" s="22"/>
    </row>
    <row r="22452" spans="37:40">
      <c r="AK22452" s="22"/>
      <c r="AL22452" s="22"/>
      <c r="AM22452" s="22"/>
      <c r="AN22452" s="22"/>
    </row>
    <row r="22453" spans="37:40">
      <c r="AK22453" s="22"/>
      <c r="AL22453" s="22"/>
      <c r="AM22453" s="22"/>
      <c r="AN22453" s="22"/>
    </row>
    <row r="22454" spans="37:40">
      <c r="AK22454" s="22"/>
      <c r="AL22454" s="22"/>
      <c r="AM22454" s="22"/>
      <c r="AN22454" s="22"/>
    </row>
    <row r="22455" spans="37:40">
      <c r="AK22455" s="22"/>
      <c r="AL22455" s="22"/>
      <c r="AM22455" s="22"/>
      <c r="AN22455" s="22"/>
    </row>
    <row r="22456" spans="37:40">
      <c r="AK22456" s="22"/>
      <c r="AL22456" s="22"/>
      <c r="AM22456" s="22"/>
      <c r="AN22456" s="22"/>
    </row>
    <row r="22457" spans="37:40">
      <c r="AK22457" s="22"/>
      <c r="AL22457" s="22"/>
      <c r="AM22457" s="22"/>
      <c r="AN22457" s="22"/>
    </row>
    <row r="22458" spans="37:40">
      <c r="AK22458" s="22"/>
      <c r="AL22458" s="22"/>
      <c r="AM22458" s="22"/>
      <c r="AN22458" s="22"/>
    </row>
    <row r="22459" spans="37:40">
      <c r="AK22459" s="22"/>
      <c r="AL22459" s="22"/>
      <c r="AM22459" s="22"/>
      <c r="AN22459" s="22"/>
    </row>
    <row r="22460" spans="37:40">
      <c r="AK22460" s="22"/>
      <c r="AL22460" s="22"/>
      <c r="AM22460" s="22"/>
      <c r="AN22460" s="22"/>
    </row>
    <row r="22461" spans="37:40">
      <c r="AK22461" s="22"/>
      <c r="AL22461" s="22"/>
      <c r="AM22461" s="22"/>
      <c r="AN22461" s="22"/>
    </row>
    <row r="22462" spans="37:40">
      <c r="AK22462" s="22"/>
      <c r="AL22462" s="22"/>
      <c r="AM22462" s="22"/>
      <c r="AN22462" s="22"/>
    </row>
    <row r="22463" spans="37:40">
      <c r="AK22463" s="22"/>
      <c r="AL22463" s="22"/>
      <c r="AM22463" s="22"/>
      <c r="AN22463" s="22"/>
    </row>
    <row r="22464" spans="37:40">
      <c r="AK22464" s="22"/>
      <c r="AL22464" s="22"/>
      <c r="AM22464" s="22"/>
      <c r="AN22464" s="22"/>
    </row>
    <row r="22465" spans="37:40">
      <c r="AK22465" s="22"/>
      <c r="AL22465" s="22"/>
      <c r="AM22465" s="22"/>
      <c r="AN22465" s="22"/>
    </row>
    <row r="22466" spans="37:40">
      <c r="AK22466" s="22"/>
      <c r="AL22466" s="22"/>
      <c r="AM22466" s="22"/>
      <c r="AN22466" s="22"/>
    </row>
    <row r="22467" spans="37:40">
      <c r="AK22467" s="22"/>
      <c r="AL22467" s="22"/>
      <c r="AM22467" s="22"/>
      <c r="AN22467" s="22"/>
    </row>
    <row r="22468" spans="37:40">
      <c r="AK22468" s="22"/>
      <c r="AL22468" s="22"/>
      <c r="AM22468" s="22"/>
      <c r="AN22468" s="22"/>
    </row>
    <row r="22469" spans="37:40">
      <c r="AK22469" s="22"/>
      <c r="AL22469" s="22"/>
      <c r="AM22469" s="22"/>
      <c r="AN22469" s="22"/>
    </row>
    <row r="22470" spans="37:40">
      <c r="AK22470" s="22"/>
      <c r="AL22470" s="22"/>
      <c r="AM22470" s="22"/>
      <c r="AN22470" s="22"/>
    </row>
    <row r="22471" spans="37:40">
      <c r="AK22471" s="22"/>
      <c r="AL22471" s="22"/>
      <c r="AM22471" s="22"/>
      <c r="AN22471" s="22"/>
    </row>
    <row r="22472" spans="37:40">
      <c r="AK22472" s="22"/>
      <c r="AL22472" s="22"/>
      <c r="AM22472" s="22"/>
      <c r="AN22472" s="22"/>
    </row>
    <row r="22473" spans="37:40">
      <c r="AK22473" s="22"/>
      <c r="AL22473" s="22"/>
      <c r="AM22473" s="22"/>
      <c r="AN22473" s="22"/>
    </row>
    <row r="22474" spans="37:40">
      <c r="AK22474" s="22"/>
      <c r="AL22474" s="22"/>
      <c r="AM22474" s="22"/>
      <c r="AN22474" s="22"/>
    </row>
    <row r="22475" spans="37:40">
      <c r="AK22475" s="22"/>
      <c r="AL22475" s="22"/>
      <c r="AM22475" s="22"/>
      <c r="AN22475" s="22"/>
    </row>
    <row r="22476" spans="37:40">
      <c r="AK22476" s="22"/>
      <c r="AL22476" s="22"/>
      <c r="AM22476" s="22"/>
      <c r="AN22476" s="22"/>
    </row>
    <row r="22477" spans="37:40">
      <c r="AK22477" s="22"/>
      <c r="AL22477" s="22"/>
      <c r="AM22477" s="22"/>
      <c r="AN22477" s="22"/>
    </row>
    <row r="22478" spans="37:40">
      <c r="AK22478" s="22"/>
      <c r="AL22478" s="22"/>
      <c r="AM22478" s="22"/>
      <c r="AN22478" s="22"/>
    </row>
    <row r="22479" spans="37:40">
      <c r="AK22479" s="22"/>
      <c r="AL22479" s="22"/>
      <c r="AM22479" s="22"/>
      <c r="AN22479" s="22"/>
    </row>
    <row r="22480" spans="37:40">
      <c r="AK22480" s="22"/>
      <c r="AL22480" s="22"/>
      <c r="AM22480" s="22"/>
      <c r="AN22480" s="22"/>
    </row>
    <row r="22481" spans="37:40">
      <c r="AK22481" s="22"/>
      <c r="AL22481" s="22"/>
      <c r="AM22481" s="22"/>
      <c r="AN22481" s="22"/>
    </row>
    <row r="22482" spans="37:40">
      <c r="AK22482" s="22"/>
      <c r="AL22482" s="22"/>
      <c r="AM22482" s="22"/>
      <c r="AN22482" s="22"/>
    </row>
    <row r="22483" spans="37:40">
      <c r="AK22483" s="22"/>
      <c r="AL22483" s="22"/>
      <c r="AM22483" s="22"/>
      <c r="AN22483" s="22"/>
    </row>
    <row r="22484" spans="37:40">
      <c r="AK22484" s="22"/>
      <c r="AL22484" s="22"/>
      <c r="AM22484" s="22"/>
      <c r="AN22484" s="22"/>
    </row>
    <row r="22485" spans="37:40">
      <c r="AK22485" s="22"/>
      <c r="AL22485" s="22"/>
      <c r="AM22485" s="22"/>
      <c r="AN22485" s="22"/>
    </row>
    <row r="22486" spans="37:40">
      <c r="AK22486" s="22"/>
      <c r="AL22486" s="22"/>
      <c r="AM22486" s="22"/>
      <c r="AN22486" s="22"/>
    </row>
    <row r="22487" spans="37:40">
      <c r="AK22487" s="22"/>
      <c r="AL22487" s="22"/>
      <c r="AM22487" s="22"/>
      <c r="AN22487" s="22"/>
    </row>
    <row r="22488" spans="37:40">
      <c r="AK22488" s="22"/>
      <c r="AL22488" s="22"/>
      <c r="AM22488" s="22"/>
      <c r="AN22488" s="22"/>
    </row>
    <row r="22489" spans="37:40">
      <c r="AK22489" s="22"/>
      <c r="AL22489" s="22"/>
      <c r="AM22489" s="22"/>
      <c r="AN22489" s="22"/>
    </row>
    <row r="22490" spans="37:40">
      <c r="AK22490" s="22"/>
      <c r="AL22490" s="22"/>
      <c r="AM22490" s="22"/>
      <c r="AN22490" s="22"/>
    </row>
    <row r="22491" spans="37:40">
      <c r="AK22491" s="22"/>
      <c r="AL22491" s="22"/>
      <c r="AM22491" s="22"/>
      <c r="AN22491" s="22"/>
    </row>
    <row r="22492" spans="37:40">
      <c r="AK22492" s="22"/>
      <c r="AL22492" s="22"/>
      <c r="AM22492" s="22"/>
      <c r="AN22492" s="22"/>
    </row>
    <row r="22493" spans="37:40">
      <c r="AK22493" s="22"/>
      <c r="AL22493" s="22"/>
      <c r="AM22493" s="22"/>
      <c r="AN22493" s="22"/>
    </row>
    <row r="22494" spans="37:40">
      <c r="AK22494" s="22"/>
      <c r="AL22494" s="22"/>
      <c r="AM22494" s="22"/>
      <c r="AN22494" s="22"/>
    </row>
    <row r="22495" spans="37:40">
      <c r="AK22495" s="22"/>
      <c r="AL22495" s="22"/>
      <c r="AM22495" s="22"/>
      <c r="AN22495" s="22"/>
    </row>
    <row r="22496" spans="37:40">
      <c r="AK22496" s="22"/>
      <c r="AL22496" s="22"/>
      <c r="AM22496" s="22"/>
      <c r="AN22496" s="22"/>
    </row>
    <row r="22497" spans="37:40">
      <c r="AK22497" s="22"/>
      <c r="AL22497" s="22"/>
      <c r="AM22497" s="22"/>
      <c r="AN22497" s="22"/>
    </row>
    <row r="22498" spans="37:40">
      <c r="AK22498" s="22"/>
      <c r="AL22498" s="22"/>
      <c r="AM22498" s="22"/>
      <c r="AN22498" s="22"/>
    </row>
    <row r="22499" spans="37:40">
      <c r="AK22499" s="22"/>
      <c r="AL22499" s="22"/>
      <c r="AM22499" s="22"/>
      <c r="AN22499" s="22"/>
    </row>
    <row r="22500" spans="37:40">
      <c r="AK22500" s="22"/>
      <c r="AL22500" s="22"/>
      <c r="AM22500" s="22"/>
      <c r="AN22500" s="22"/>
    </row>
    <row r="22501" spans="37:40">
      <c r="AK22501" s="22"/>
      <c r="AL22501" s="22"/>
      <c r="AM22501" s="22"/>
      <c r="AN22501" s="22"/>
    </row>
    <row r="22502" spans="37:40">
      <c r="AK22502" s="22"/>
      <c r="AL22502" s="22"/>
      <c r="AM22502" s="22"/>
      <c r="AN22502" s="22"/>
    </row>
    <row r="22503" spans="37:40">
      <c r="AK22503" s="22"/>
      <c r="AL22503" s="22"/>
      <c r="AM22503" s="22"/>
      <c r="AN22503" s="22"/>
    </row>
    <row r="22504" spans="37:40">
      <c r="AK22504" s="22"/>
      <c r="AL22504" s="22"/>
      <c r="AM22504" s="22"/>
      <c r="AN22504" s="22"/>
    </row>
    <row r="22505" spans="37:40">
      <c r="AK22505" s="22"/>
      <c r="AL22505" s="22"/>
      <c r="AM22505" s="22"/>
      <c r="AN22505" s="22"/>
    </row>
    <row r="22506" spans="37:40">
      <c r="AK22506" s="22"/>
      <c r="AL22506" s="22"/>
      <c r="AM22506" s="22"/>
      <c r="AN22506" s="22"/>
    </row>
    <row r="22507" spans="37:40">
      <c r="AK22507" s="22"/>
      <c r="AL22507" s="22"/>
      <c r="AM22507" s="22"/>
      <c r="AN22507" s="22"/>
    </row>
    <row r="22508" spans="37:40">
      <c r="AK22508" s="22"/>
      <c r="AL22508" s="22"/>
      <c r="AM22508" s="22"/>
      <c r="AN22508" s="22"/>
    </row>
    <row r="22509" spans="37:40">
      <c r="AK22509" s="22"/>
      <c r="AL22509" s="22"/>
      <c r="AM22509" s="22"/>
      <c r="AN22509" s="22"/>
    </row>
    <row r="22510" spans="37:40">
      <c r="AK22510" s="22"/>
      <c r="AL22510" s="22"/>
      <c r="AM22510" s="22"/>
      <c r="AN22510" s="22"/>
    </row>
    <row r="22511" spans="37:40">
      <c r="AK22511" s="22"/>
      <c r="AL22511" s="22"/>
      <c r="AM22511" s="22"/>
      <c r="AN22511" s="22"/>
    </row>
    <row r="22512" spans="37:40">
      <c r="AK22512" s="22"/>
      <c r="AL22512" s="22"/>
      <c r="AM22512" s="22"/>
      <c r="AN22512" s="22"/>
    </row>
    <row r="22513" spans="37:40">
      <c r="AK22513" s="22"/>
      <c r="AL22513" s="22"/>
      <c r="AM22513" s="22"/>
      <c r="AN22513" s="22"/>
    </row>
    <row r="22514" spans="37:40">
      <c r="AK22514" s="22"/>
      <c r="AL22514" s="22"/>
      <c r="AM22514" s="22"/>
      <c r="AN22514" s="22"/>
    </row>
    <row r="22515" spans="37:40">
      <c r="AK22515" s="22"/>
      <c r="AL22515" s="22"/>
      <c r="AM22515" s="22"/>
      <c r="AN22515" s="22"/>
    </row>
    <row r="22516" spans="37:40">
      <c r="AK22516" s="22"/>
      <c r="AL22516" s="22"/>
      <c r="AM22516" s="22"/>
      <c r="AN22516" s="22"/>
    </row>
    <row r="22517" spans="37:40">
      <c r="AK22517" s="22"/>
      <c r="AL22517" s="22"/>
      <c r="AM22517" s="22"/>
      <c r="AN22517" s="22"/>
    </row>
    <row r="22518" spans="37:40">
      <c r="AK22518" s="22"/>
      <c r="AL22518" s="22"/>
      <c r="AM22518" s="22"/>
      <c r="AN22518" s="22"/>
    </row>
    <row r="22519" spans="37:40">
      <c r="AK22519" s="22"/>
      <c r="AL22519" s="22"/>
      <c r="AM22519" s="22"/>
      <c r="AN22519" s="22"/>
    </row>
    <row r="22520" spans="37:40">
      <c r="AK22520" s="22"/>
      <c r="AL22520" s="22"/>
      <c r="AM22520" s="22"/>
      <c r="AN22520" s="22"/>
    </row>
    <row r="22521" spans="37:40">
      <c r="AK22521" s="22"/>
      <c r="AL22521" s="22"/>
      <c r="AM22521" s="22"/>
      <c r="AN22521" s="22"/>
    </row>
    <row r="22522" spans="37:40">
      <c r="AK22522" s="22"/>
      <c r="AL22522" s="22"/>
      <c r="AM22522" s="22"/>
      <c r="AN22522" s="22"/>
    </row>
    <row r="22523" spans="37:40">
      <c r="AK22523" s="22"/>
      <c r="AL22523" s="22"/>
      <c r="AM22523" s="22"/>
      <c r="AN22523" s="22"/>
    </row>
    <row r="22524" spans="37:40">
      <c r="AK22524" s="22"/>
      <c r="AL22524" s="22"/>
      <c r="AM22524" s="22"/>
      <c r="AN22524" s="22"/>
    </row>
    <row r="22525" spans="37:40">
      <c r="AK22525" s="22"/>
      <c r="AL22525" s="22"/>
      <c r="AM22525" s="22"/>
      <c r="AN22525" s="22"/>
    </row>
    <row r="22526" spans="37:40">
      <c r="AK22526" s="22"/>
      <c r="AL22526" s="22"/>
      <c r="AM22526" s="22"/>
      <c r="AN22526" s="22"/>
    </row>
    <row r="22527" spans="37:40">
      <c r="AK22527" s="22"/>
      <c r="AL22527" s="22"/>
      <c r="AM22527" s="22"/>
      <c r="AN22527" s="22"/>
    </row>
    <row r="22528" spans="37:40">
      <c r="AK22528" s="22"/>
      <c r="AL22528" s="22"/>
      <c r="AM22528" s="22"/>
      <c r="AN22528" s="22"/>
    </row>
    <row r="22529" spans="37:40">
      <c r="AK22529" s="22"/>
      <c r="AL22529" s="22"/>
      <c r="AM22529" s="22"/>
      <c r="AN22529" s="22"/>
    </row>
    <row r="22530" spans="37:40">
      <c r="AK22530" s="22"/>
      <c r="AL22530" s="22"/>
      <c r="AM22530" s="22"/>
      <c r="AN22530" s="22"/>
    </row>
    <row r="22531" spans="37:40">
      <c r="AK22531" s="22"/>
      <c r="AL22531" s="22"/>
      <c r="AM22531" s="22"/>
      <c r="AN22531" s="22"/>
    </row>
    <row r="22532" spans="37:40">
      <c r="AK22532" s="22"/>
      <c r="AL22532" s="22"/>
      <c r="AM22532" s="22"/>
      <c r="AN22532" s="22"/>
    </row>
    <row r="22533" spans="37:40">
      <c r="AK22533" s="22"/>
      <c r="AL22533" s="22"/>
      <c r="AM22533" s="22"/>
      <c r="AN22533" s="22"/>
    </row>
    <row r="22534" spans="37:40">
      <c r="AK22534" s="22"/>
      <c r="AL22534" s="22"/>
      <c r="AM22534" s="22"/>
      <c r="AN22534" s="22"/>
    </row>
    <row r="22535" spans="37:40">
      <c r="AK22535" s="22"/>
      <c r="AL22535" s="22"/>
      <c r="AM22535" s="22"/>
      <c r="AN22535" s="22"/>
    </row>
    <row r="22536" spans="37:40">
      <c r="AK22536" s="22"/>
      <c r="AL22536" s="22"/>
      <c r="AM22536" s="22"/>
      <c r="AN22536" s="22"/>
    </row>
    <row r="22537" spans="37:40">
      <c r="AK22537" s="22"/>
      <c r="AL22537" s="22"/>
      <c r="AM22537" s="22"/>
      <c r="AN22537" s="22"/>
    </row>
    <row r="22538" spans="37:40">
      <c r="AK22538" s="22"/>
      <c r="AL22538" s="22"/>
      <c r="AM22538" s="22"/>
      <c r="AN22538" s="22"/>
    </row>
    <row r="22539" spans="37:40">
      <c r="AK22539" s="22"/>
      <c r="AL22539" s="22"/>
      <c r="AM22539" s="22"/>
      <c r="AN22539" s="22"/>
    </row>
    <row r="22540" spans="37:40">
      <c r="AK22540" s="22"/>
      <c r="AL22540" s="22"/>
      <c r="AM22540" s="22"/>
      <c r="AN22540" s="22"/>
    </row>
    <row r="22541" spans="37:40">
      <c r="AK22541" s="22"/>
      <c r="AL22541" s="22"/>
      <c r="AM22541" s="22"/>
      <c r="AN22541" s="22"/>
    </row>
    <row r="22542" spans="37:40">
      <c r="AK22542" s="22"/>
      <c r="AL22542" s="22"/>
      <c r="AM22542" s="22"/>
      <c r="AN22542" s="22"/>
    </row>
    <row r="22543" spans="37:40">
      <c r="AK22543" s="22"/>
      <c r="AL22543" s="22"/>
      <c r="AM22543" s="22"/>
      <c r="AN22543" s="22"/>
    </row>
    <row r="22544" spans="37:40">
      <c r="AK22544" s="22"/>
      <c r="AL22544" s="22"/>
      <c r="AM22544" s="22"/>
      <c r="AN22544" s="22"/>
    </row>
    <row r="22545" spans="37:40">
      <c r="AK22545" s="22"/>
      <c r="AL22545" s="22"/>
      <c r="AM22545" s="22"/>
      <c r="AN22545" s="22"/>
    </row>
    <row r="22546" spans="37:40">
      <c r="AK22546" s="22"/>
      <c r="AL22546" s="22"/>
      <c r="AM22546" s="22"/>
      <c r="AN22546" s="22"/>
    </row>
    <row r="22547" spans="37:40">
      <c r="AK22547" s="22"/>
      <c r="AL22547" s="22"/>
      <c r="AM22547" s="22"/>
      <c r="AN22547" s="22"/>
    </row>
    <row r="22548" spans="37:40">
      <c r="AK22548" s="22"/>
      <c r="AL22548" s="22"/>
      <c r="AM22548" s="22"/>
      <c r="AN22548" s="22"/>
    </row>
    <row r="22549" spans="37:40">
      <c r="AK22549" s="22"/>
      <c r="AL22549" s="22"/>
      <c r="AM22549" s="22"/>
      <c r="AN22549" s="22"/>
    </row>
    <row r="22550" spans="37:40">
      <c r="AK22550" s="22"/>
      <c r="AL22550" s="22"/>
      <c r="AM22550" s="22"/>
      <c r="AN22550" s="22"/>
    </row>
    <row r="22551" spans="37:40">
      <c r="AK22551" s="22"/>
      <c r="AL22551" s="22"/>
      <c r="AM22551" s="22"/>
      <c r="AN22551" s="22"/>
    </row>
    <row r="22552" spans="37:40">
      <c r="AK22552" s="22"/>
      <c r="AL22552" s="22"/>
      <c r="AM22552" s="22"/>
      <c r="AN22552" s="22"/>
    </row>
    <row r="22553" spans="37:40">
      <c r="AK22553" s="22"/>
      <c r="AL22553" s="22"/>
      <c r="AM22553" s="22"/>
      <c r="AN22553" s="22"/>
    </row>
    <row r="22554" spans="37:40">
      <c r="AK22554" s="22"/>
      <c r="AL22554" s="22"/>
      <c r="AM22554" s="22"/>
      <c r="AN22554" s="22"/>
    </row>
    <row r="22555" spans="37:40">
      <c r="AK22555" s="22"/>
      <c r="AL22555" s="22"/>
      <c r="AM22555" s="22"/>
      <c r="AN22555" s="22"/>
    </row>
    <row r="22556" spans="37:40">
      <c r="AK22556" s="22"/>
      <c r="AL22556" s="22"/>
      <c r="AM22556" s="22"/>
      <c r="AN22556" s="22"/>
    </row>
    <row r="22557" spans="37:40">
      <c r="AK22557" s="22"/>
      <c r="AL22557" s="22"/>
      <c r="AM22557" s="22"/>
      <c r="AN22557" s="22"/>
    </row>
    <row r="22558" spans="37:40">
      <c r="AK22558" s="22"/>
      <c r="AL22558" s="22"/>
      <c r="AM22558" s="22"/>
      <c r="AN22558" s="22"/>
    </row>
    <row r="22559" spans="37:40">
      <c r="AK22559" s="22"/>
      <c r="AL22559" s="22"/>
      <c r="AM22559" s="22"/>
      <c r="AN22559" s="22"/>
    </row>
    <row r="22560" spans="37:40">
      <c r="AK22560" s="22"/>
      <c r="AL22560" s="22"/>
      <c r="AM22560" s="22"/>
      <c r="AN22560" s="22"/>
    </row>
    <row r="22561" spans="37:40">
      <c r="AK22561" s="22"/>
      <c r="AL22561" s="22"/>
      <c r="AM22561" s="22"/>
      <c r="AN22561" s="22"/>
    </row>
    <row r="22562" spans="37:40">
      <c r="AK22562" s="22"/>
      <c r="AL22562" s="22"/>
      <c r="AM22562" s="22"/>
      <c r="AN22562" s="22"/>
    </row>
    <row r="22563" spans="37:40">
      <c r="AK22563" s="22"/>
      <c r="AL22563" s="22"/>
      <c r="AM22563" s="22"/>
      <c r="AN22563" s="22"/>
    </row>
    <row r="22564" spans="37:40">
      <c r="AK22564" s="22"/>
      <c r="AL22564" s="22"/>
      <c r="AM22564" s="22"/>
      <c r="AN22564" s="22"/>
    </row>
    <row r="22565" spans="37:40">
      <c r="AK22565" s="22"/>
      <c r="AL22565" s="22"/>
      <c r="AM22565" s="22"/>
      <c r="AN22565" s="22"/>
    </row>
    <row r="22566" spans="37:40">
      <c r="AK22566" s="22"/>
      <c r="AL22566" s="22"/>
      <c r="AM22566" s="22"/>
      <c r="AN22566" s="22"/>
    </row>
    <row r="22567" spans="37:40">
      <c r="AK22567" s="22"/>
      <c r="AL22567" s="22"/>
      <c r="AM22567" s="22"/>
      <c r="AN22567" s="22"/>
    </row>
    <row r="22568" spans="37:40">
      <c r="AK22568" s="22"/>
      <c r="AL22568" s="22"/>
      <c r="AM22568" s="22"/>
      <c r="AN22568" s="22"/>
    </row>
    <row r="22569" spans="37:40">
      <c r="AK22569" s="22"/>
      <c r="AL22569" s="22"/>
      <c r="AM22569" s="22"/>
      <c r="AN22569" s="22"/>
    </row>
    <row r="22570" spans="37:40">
      <c r="AK22570" s="22"/>
      <c r="AL22570" s="22"/>
      <c r="AM22570" s="22"/>
      <c r="AN22570" s="22"/>
    </row>
    <row r="22571" spans="37:40">
      <c r="AK22571" s="22"/>
      <c r="AL22571" s="22"/>
      <c r="AM22571" s="22"/>
      <c r="AN22571" s="22"/>
    </row>
    <row r="22572" spans="37:40">
      <c r="AK22572" s="22"/>
      <c r="AL22572" s="22"/>
      <c r="AM22572" s="22"/>
      <c r="AN22572" s="22"/>
    </row>
    <row r="22573" spans="37:40">
      <c r="AK22573" s="22"/>
      <c r="AL22573" s="22"/>
      <c r="AM22573" s="22"/>
      <c r="AN22573" s="22"/>
    </row>
    <row r="22574" spans="37:40">
      <c r="AK22574" s="22"/>
      <c r="AL22574" s="22"/>
      <c r="AM22574" s="22"/>
      <c r="AN22574" s="22"/>
    </row>
    <row r="22575" spans="37:40">
      <c r="AK22575" s="22"/>
      <c r="AL22575" s="22"/>
      <c r="AM22575" s="22"/>
      <c r="AN22575" s="22"/>
    </row>
    <row r="22576" spans="37:40">
      <c r="AK22576" s="22"/>
      <c r="AL22576" s="22"/>
      <c r="AM22576" s="22"/>
      <c r="AN22576" s="22"/>
    </row>
    <row r="22577" spans="37:40">
      <c r="AK22577" s="22"/>
      <c r="AL22577" s="22"/>
      <c r="AM22577" s="22"/>
      <c r="AN22577" s="22"/>
    </row>
    <row r="22578" spans="37:40">
      <c r="AK22578" s="22"/>
      <c r="AL22578" s="22"/>
      <c r="AM22578" s="22"/>
      <c r="AN22578" s="22"/>
    </row>
    <row r="22579" spans="37:40">
      <c r="AK22579" s="22"/>
      <c r="AL22579" s="22"/>
      <c r="AM22579" s="22"/>
      <c r="AN22579" s="22"/>
    </row>
    <row r="22580" spans="37:40">
      <c r="AK22580" s="22"/>
      <c r="AL22580" s="22"/>
      <c r="AM22580" s="22"/>
      <c r="AN22580" s="22"/>
    </row>
    <row r="22581" spans="37:40">
      <c r="AK22581" s="22"/>
      <c r="AL22581" s="22"/>
      <c r="AM22581" s="22"/>
      <c r="AN22581" s="22"/>
    </row>
    <row r="22582" spans="37:40">
      <c r="AK22582" s="22"/>
      <c r="AL22582" s="22"/>
      <c r="AM22582" s="22"/>
      <c r="AN22582" s="22"/>
    </row>
    <row r="22583" spans="37:40">
      <c r="AK22583" s="22"/>
      <c r="AL22583" s="22"/>
      <c r="AM22583" s="22"/>
      <c r="AN22583" s="22"/>
    </row>
    <row r="22584" spans="37:40">
      <c r="AK22584" s="22"/>
      <c r="AL22584" s="22"/>
      <c r="AM22584" s="22"/>
      <c r="AN22584" s="22"/>
    </row>
    <row r="22585" spans="37:40">
      <c r="AK22585" s="22"/>
      <c r="AL22585" s="22"/>
      <c r="AM22585" s="22"/>
      <c r="AN22585" s="22"/>
    </row>
    <row r="22586" spans="37:40">
      <c r="AK22586" s="22"/>
      <c r="AL22586" s="22"/>
      <c r="AM22586" s="22"/>
      <c r="AN22586" s="22"/>
    </row>
    <row r="22587" spans="37:40">
      <c r="AK22587" s="22"/>
      <c r="AL22587" s="22"/>
      <c r="AM22587" s="22"/>
      <c r="AN22587" s="22"/>
    </row>
    <row r="22588" spans="37:40">
      <c r="AK22588" s="22"/>
      <c r="AL22588" s="22"/>
      <c r="AM22588" s="22"/>
      <c r="AN22588" s="22"/>
    </row>
    <row r="22589" spans="37:40">
      <c r="AK22589" s="22"/>
      <c r="AL22589" s="22"/>
      <c r="AM22589" s="22"/>
      <c r="AN22589" s="22"/>
    </row>
    <row r="22590" spans="37:40">
      <c r="AK22590" s="22"/>
      <c r="AL22590" s="22"/>
      <c r="AM22590" s="22"/>
      <c r="AN22590" s="22"/>
    </row>
    <row r="22591" spans="37:40">
      <c r="AK22591" s="22"/>
      <c r="AL22591" s="22"/>
      <c r="AM22591" s="22"/>
      <c r="AN22591" s="22"/>
    </row>
    <row r="22592" spans="37:40">
      <c r="AK22592" s="22"/>
      <c r="AL22592" s="22"/>
      <c r="AM22592" s="22"/>
      <c r="AN22592" s="22"/>
    </row>
    <row r="22593" spans="37:40">
      <c r="AK22593" s="22"/>
      <c r="AL22593" s="22"/>
      <c r="AM22593" s="22"/>
      <c r="AN22593" s="22"/>
    </row>
    <row r="22594" spans="37:40">
      <c r="AK22594" s="22"/>
      <c r="AL22594" s="22"/>
      <c r="AM22594" s="22"/>
      <c r="AN22594" s="22"/>
    </row>
    <row r="22595" spans="37:40">
      <c r="AK22595" s="22"/>
      <c r="AL22595" s="22"/>
      <c r="AM22595" s="22"/>
      <c r="AN22595" s="22"/>
    </row>
    <row r="22596" spans="37:40">
      <c r="AK22596" s="22"/>
      <c r="AL22596" s="22"/>
      <c r="AM22596" s="22"/>
      <c r="AN22596" s="22"/>
    </row>
    <row r="22597" spans="37:40">
      <c r="AK22597" s="22"/>
      <c r="AL22597" s="22"/>
      <c r="AM22597" s="22"/>
      <c r="AN22597" s="22"/>
    </row>
    <row r="22598" spans="37:40">
      <c r="AK22598" s="22"/>
      <c r="AL22598" s="22"/>
      <c r="AM22598" s="22"/>
      <c r="AN22598" s="22"/>
    </row>
    <row r="22599" spans="37:40">
      <c r="AK22599" s="22"/>
      <c r="AL22599" s="22"/>
      <c r="AM22599" s="22"/>
      <c r="AN22599" s="22"/>
    </row>
    <row r="22600" spans="37:40">
      <c r="AK22600" s="22"/>
      <c r="AL22600" s="22"/>
      <c r="AM22600" s="22"/>
      <c r="AN22600" s="22"/>
    </row>
    <row r="22601" spans="37:40">
      <c r="AK22601" s="22"/>
      <c r="AL22601" s="22"/>
      <c r="AM22601" s="22"/>
      <c r="AN22601" s="22"/>
    </row>
    <row r="22602" spans="37:40">
      <c r="AK22602" s="22"/>
      <c r="AL22602" s="22"/>
      <c r="AM22602" s="22"/>
      <c r="AN22602" s="22"/>
    </row>
    <row r="22603" spans="37:40">
      <c r="AK22603" s="22"/>
      <c r="AL22603" s="22"/>
      <c r="AM22603" s="22"/>
      <c r="AN22603" s="22"/>
    </row>
    <row r="22604" spans="37:40">
      <c r="AK22604" s="22"/>
      <c r="AL22604" s="22"/>
      <c r="AM22604" s="22"/>
      <c r="AN22604" s="22"/>
    </row>
    <row r="22605" spans="37:40">
      <c r="AK22605" s="22"/>
      <c r="AL22605" s="22"/>
      <c r="AM22605" s="22"/>
      <c r="AN22605" s="22"/>
    </row>
    <row r="22606" spans="37:40">
      <c r="AK22606" s="22"/>
      <c r="AL22606" s="22"/>
      <c r="AM22606" s="22"/>
      <c r="AN22606" s="22"/>
    </row>
    <row r="22607" spans="37:40">
      <c r="AK22607" s="22"/>
      <c r="AL22607" s="22"/>
      <c r="AM22607" s="22"/>
      <c r="AN22607" s="22"/>
    </row>
    <row r="22608" spans="37:40">
      <c r="AK22608" s="22"/>
      <c r="AL22608" s="22"/>
      <c r="AM22608" s="22"/>
      <c r="AN22608" s="22"/>
    </row>
    <row r="22609" spans="37:40">
      <c r="AK22609" s="22"/>
      <c r="AL22609" s="22"/>
      <c r="AM22609" s="22"/>
      <c r="AN22609" s="22"/>
    </row>
    <row r="22610" spans="37:40">
      <c r="AK22610" s="22"/>
      <c r="AL22610" s="22"/>
      <c r="AM22610" s="22"/>
      <c r="AN22610" s="22"/>
    </row>
    <row r="22611" spans="37:40">
      <c r="AK22611" s="22"/>
      <c r="AL22611" s="22"/>
      <c r="AM22611" s="22"/>
      <c r="AN22611" s="22"/>
    </row>
    <row r="22612" spans="37:40">
      <c r="AK22612" s="22"/>
      <c r="AL22612" s="22"/>
      <c r="AM22612" s="22"/>
      <c r="AN22612" s="22"/>
    </row>
    <row r="22613" spans="37:40">
      <c r="AK22613" s="22"/>
      <c r="AL22613" s="22"/>
      <c r="AM22613" s="22"/>
      <c r="AN22613" s="22"/>
    </row>
    <row r="22614" spans="37:40">
      <c r="AK22614" s="22"/>
      <c r="AL22614" s="22"/>
      <c r="AM22614" s="22"/>
      <c r="AN22614" s="22"/>
    </row>
    <row r="22615" spans="37:40">
      <c r="AK22615" s="22"/>
      <c r="AL22615" s="22"/>
      <c r="AM22615" s="22"/>
      <c r="AN22615" s="22"/>
    </row>
    <row r="22616" spans="37:40">
      <c r="AK22616" s="22"/>
      <c r="AL22616" s="22"/>
      <c r="AM22616" s="22"/>
      <c r="AN22616" s="22"/>
    </row>
    <row r="22617" spans="37:40">
      <c r="AK22617" s="22"/>
      <c r="AL22617" s="22"/>
      <c r="AM22617" s="22"/>
      <c r="AN22617" s="22"/>
    </row>
    <row r="22618" spans="37:40">
      <c r="AK22618" s="22"/>
      <c r="AL22618" s="22"/>
      <c r="AM22618" s="22"/>
      <c r="AN22618" s="22"/>
    </row>
    <row r="22619" spans="37:40">
      <c r="AK22619" s="22"/>
      <c r="AL22619" s="22"/>
      <c r="AM22619" s="22"/>
      <c r="AN22619" s="22"/>
    </row>
    <row r="22620" spans="37:40">
      <c r="AK22620" s="22"/>
      <c r="AL22620" s="22"/>
      <c r="AM22620" s="22"/>
      <c r="AN22620" s="22"/>
    </row>
    <row r="22621" spans="37:40">
      <c r="AK22621" s="22"/>
      <c r="AL22621" s="22"/>
      <c r="AM22621" s="22"/>
      <c r="AN22621" s="22"/>
    </row>
    <row r="22622" spans="37:40">
      <c r="AK22622" s="22"/>
      <c r="AL22622" s="22"/>
      <c r="AM22622" s="22"/>
      <c r="AN22622" s="22"/>
    </row>
    <row r="22623" spans="37:40">
      <c r="AK22623" s="22"/>
      <c r="AL22623" s="22"/>
      <c r="AM22623" s="22"/>
      <c r="AN22623" s="22"/>
    </row>
    <row r="22624" spans="37:40">
      <c r="AK22624" s="22"/>
      <c r="AL22624" s="22"/>
      <c r="AM22624" s="22"/>
      <c r="AN22624" s="22"/>
    </row>
    <row r="22625" spans="37:40">
      <c r="AK22625" s="22"/>
      <c r="AL22625" s="22"/>
      <c r="AM22625" s="22"/>
      <c r="AN22625" s="22"/>
    </row>
    <row r="22626" spans="37:40">
      <c r="AK22626" s="22"/>
      <c r="AL22626" s="22"/>
      <c r="AM22626" s="22"/>
      <c r="AN22626" s="22"/>
    </row>
    <row r="22627" spans="37:40">
      <c r="AK22627" s="22"/>
      <c r="AL22627" s="22"/>
      <c r="AM22627" s="22"/>
      <c r="AN22627" s="22"/>
    </row>
    <row r="22628" spans="37:40">
      <c r="AK22628" s="22"/>
      <c r="AL22628" s="22"/>
      <c r="AM22628" s="22"/>
      <c r="AN22628" s="22"/>
    </row>
    <row r="22629" spans="37:40">
      <c r="AK22629" s="22"/>
      <c r="AL22629" s="22"/>
      <c r="AM22629" s="22"/>
      <c r="AN22629" s="22"/>
    </row>
    <row r="22630" spans="37:40">
      <c r="AK22630" s="22"/>
      <c r="AL22630" s="22"/>
      <c r="AM22630" s="22"/>
      <c r="AN22630" s="22"/>
    </row>
    <row r="22631" spans="37:40">
      <c r="AK22631" s="22"/>
      <c r="AL22631" s="22"/>
      <c r="AM22631" s="22"/>
      <c r="AN22631" s="22"/>
    </row>
    <row r="22632" spans="37:40">
      <c r="AK22632" s="22"/>
      <c r="AL22632" s="22"/>
      <c r="AM22632" s="22"/>
      <c r="AN22632" s="22"/>
    </row>
    <row r="22633" spans="37:40">
      <c r="AK22633" s="22"/>
      <c r="AL22633" s="22"/>
      <c r="AM22633" s="22"/>
      <c r="AN22633" s="22"/>
    </row>
    <row r="22634" spans="37:40">
      <c r="AK22634" s="22"/>
      <c r="AL22634" s="22"/>
      <c r="AM22634" s="22"/>
      <c r="AN22634" s="22"/>
    </row>
    <row r="22635" spans="37:40">
      <c r="AK22635" s="22"/>
      <c r="AL22635" s="22"/>
      <c r="AM22635" s="22"/>
      <c r="AN22635" s="22"/>
    </row>
    <row r="22636" spans="37:40">
      <c r="AK22636" s="22"/>
      <c r="AL22636" s="22"/>
      <c r="AM22636" s="22"/>
      <c r="AN22636" s="22"/>
    </row>
    <row r="22637" spans="37:40">
      <c r="AK22637" s="22"/>
      <c r="AL22637" s="22"/>
      <c r="AM22637" s="22"/>
      <c r="AN22637" s="22"/>
    </row>
    <row r="22638" spans="37:40">
      <c r="AK22638" s="22"/>
      <c r="AL22638" s="22"/>
      <c r="AM22638" s="22"/>
      <c r="AN22638" s="22"/>
    </row>
    <row r="22639" spans="37:40">
      <c r="AK22639" s="22"/>
      <c r="AL22639" s="22"/>
      <c r="AM22639" s="22"/>
      <c r="AN22639" s="22"/>
    </row>
    <row r="22640" spans="37:40">
      <c r="AK22640" s="22"/>
      <c r="AL22640" s="22"/>
      <c r="AM22640" s="22"/>
      <c r="AN22640" s="22"/>
    </row>
    <row r="22641" spans="37:40">
      <c r="AK22641" s="22"/>
      <c r="AL22641" s="22"/>
      <c r="AM22641" s="22"/>
      <c r="AN22641" s="22"/>
    </row>
    <row r="22642" spans="37:40">
      <c r="AK22642" s="22"/>
      <c r="AL22642" s="22"/>
      <c r="AM22642" s="22"/>
      <c r="AN22642" s="22"/>
    </row>
    <row r="22643" spans="37:40">
      <c r="AK22643" s="22"/>
      <c r="AL22643" s="22"/>
      <c r="AM22643" s="22"/>
      <c r="AN22643" s="22"/>
    </row>
    <row r="22644" spans="37:40">
      <c r="AK22644" s="22"/>
      <c r="AL22644" s="22"/>
      <c r="AM22644" s="22"/>
      <c r="AN22644" s="22"/>
    </row>
    <row r="22645" spans="37:40">
      <c r="AK22645" s="22"/>
      <c r="AL22645" s="22"/>
      <c r="AM22645" s="22"/>
      <c r="AN22645" s="22"/>
    </row>
    <row r="22646" spans="37:40">
      <c r="AK22646" s="22"/>
      <c r="AL22646" s="22"/>
      <c r="AM22646" s="22"/>
      <c r="AN22646" s="22"/>
    </row>
    <row r="22647" spans="37:40">
      <c r="AK22647" s="22"/>
      <c r="AL22647" s="22"/>
      <c r="AM22647" s="22"/>
      <c r="AN22647" s="22"/>
    </row>
    <row r="22648" spans="37:40">
      <c r="AK22648" s="22"/>
      <c r="AL22648" s="22"/>
      <c r="AM22648" s="22"/>
      <c r="AN22648" s="22"/>
    </row>
    <row r="22649" spans="37:40">
      <c r="AK22649" s="22"/>
      <c r="AL22649" s="22"/>
      <c r="AM22649" s="22"/>
      <c r="AN22649" s="22"/>
    </row>
    <row r="22650" spans="37:40">
      <c r="AK22650" s="22"/>
      <c r="AL22650" s="22"/>
      <c r="AM22650" s="22"/>
      <c r="AN22650" s="22"/>
    </row>
    <row r="22651" spans="37:40">
      <c r="AK22651" s="22"/>
      <c r="AL22651" s="22"/>
      <c r="AM22651" s="22"/>
      <c r="AN22651" s="22"/>
    </row>
    <row r="22652" spans="37:40">
      <c r="AK22652" s="22"/>
      <c r="AL22652" s="22"/>
      <c r="AM22652" s="22"/>
      <c r="AN22652" s="22"/>
    </row>
    <row r="22653" spans="37:40">
      <c r="AK22653" s="22"/>
      <c r="AL22653" s="22"/>
      <c r="AM22653" s="22"/>
      <c r="AN22653" s="22"/>
    </row>
    <row r="22654" spans="37:40">
      <c r="AK22654" s="22"/>
      <c r="AL22654" s="22"/>
      <c r="AM22654" s="22"/>
      <c r="AN22654" s="22"/>
    </row>
    <row r="22655" spans="37:40">
      <c r="AK22655" s="22"/>
      <c r="AL22655" s="22"/>
      <c r="AM22655" s="22"/>
      <c r="AN22655" s="22"/>
    </row>
    <row r="22656" spans="37:40">
      <c r="AK22656" s="22"/>
      <c r="AL22656" s="22"/>
      <c r="AM22656" s="22"/>
      <c r="AN22656" s="22"/>
    </row>
    <row r="22657" spans="37:40">
      <c r="AK22657" s="22"/>
      <c r="AL22657" s="22"/>
      <c r="AM22657" s="22"/>
      <c r="AN22657" s="22"/>
    </row>
    <row r="22658" spans="37:40">
      <c r="AK22658" s="22"/>
      <c r="AL22658" s="22"/>
      <c r="AM22658" s="22"/>
      <c r="AN22658" s="22"/>
    </row>
    <row r="22659" spans="37:40">
      <c r="AK22659" s="22"/>
      <c r="AL22659" s="22"/>
      <c r="AM22659" s="22"/>
      <c r="AN22659" s="22"/>
    </row>
    <row r="22660" spans="37:40">
      <c r="AK22660" s="22"/>
      <c r="AL22660" s="22"/>
      <c r="AM22660" s="22"/>
      <c r="AN22660" s="22"/>
    </row>
    <row r="22661" spans="37:40">
      <c r="AK22661" s="22"/>
      <c r="AL22661" s="22"/>
      <c r="AM22661" s="22"/>
      <c r="AN22661" s="22"/>
    </row>
    <row r="22662" spans="37:40">
      <c r="AK22662" s="22"/>
      <c r="AL22662" s="22"/>
      <c r="AM22662" s="22"/>
      <c r="AN22662" s="22"/>
    </row>
    <row r="22663" spans="37:40">
      <c r="AK22663" s="22"/>
      <c r="AL22663" s="22"/>
      <c r="AM22663" s="22"/>
      <c r="AN22663" s="22"/>
    </row>
    <row r="22664" spans="37:40">
      <c r="AK22664" s="22"/>
      <c r="AL22664" s="22"/>
      <c r="AM22664" s="22"/>
      <c r="AN22664" s="22"/>
    </row>
    <row r="22665" spans="37:40">
      <c r="AK22665" s="22"/>
      <c r="AL22665" s="22"/>
      <c r="AM22665" s="22"/>
      <c r="AN22665" s="22"/>
    </row>
    <row r="22666" spans="37:40">
      <c r="AK22666" s="22"/>
      <c r="AL22666" s="22"/>
      <c r="AM22666" s="22"/>
      <c r="AN22666" s="22"/>
    </row>
    <row r="22667" spans="37:40">
      <c r="AK22667" s="22"/>
      <c r="AL22667" s="22"/>
      <c r="AM22667" s="22"/>
      <c r="AN22667" s="22"/>
    </row>
    <row r="22668" spans="37:40">
      <c r="AK22668" s="22"/>
      <c r="AL22668" s="22"/>
      <c r="AM22668" s="22"/>
      <c r="AN22668" s="22"/>
    </row>
    <row r="22669" spans="37:40">
      <c r="AK22669" s="22"/>
      <c r="AL22669" s="22"/>
      <c r="AM22669" s="22"/>
      <c r="AN22669" s="22"/>
    </row>
    <row r="22670" spans="37:40">
      <c r="AK22670" s="22"/>
      <c r="AL22670" s="22"/>
      <c r="AM22670" s="22"/>
      <c r="AN22670" s="22"/>
    </row>
    <row r="22671" spans="37:40">
      <c r="AK22671" s="22"/>
      <c r="AL22671" s="22"/>
      <c r="AM22671" s="22"/>
      <c r="AN22671" s="22"/>
    </row>
    <row r="22672" spans="37:40">
      <c r="AK22672" s="22"/>
      <c r="AL22672" s="22"/>
      <c r="AM22672" s="22"/>
      <c r="AN22672" s="22"/>
    </row>
    <row r="22673" spans="37:40">
      <c r="AK22673" s="22"/>
      <c r="AL22673" s="22"/>
      <c r="AM22673" s="22"/>
      <c r="AN22673" s="22"/>
    </row>
    <row r="22674" spans="37:40">
      <c r="AK22674" s="22"/>
      <c r="AL22674" s="22"/>
      <c r="AM22674" s="22"/>
      <c r="AN22674" s="22"/>
    </row>
    <row r="22675" spans="37:40">
      <c r="AK22675" s="22"/>
      <c r="AL22675" s="22"/>
      <c r="AM22675" s="22"/>
      <c r="AN22675" s="22"/>
    </row>
    <row r="22676" spans="37:40">
      <c r="AK22676" s="22"/>
      <c r="AL22676" s="22"/>
      <c r="AM22676" s="22"/>
      <c r="AN22676" s="22"/>
    </row>
    <row r="22677" spans="37:40">
      <c r="AK22677" s="22"/>
      <c r="AL22677" s="22"/>
      <c r="AM22677" s="22"/>
      <c r="AN22677" s="22"/>
    </row>
    <row r="22678" spans="37:40">
      <c r="AK22678" s="22"/>
      <c r="AL22678" s="22"/>
      <c r="AM22678" s="22"/>
      <c r="AN22678" s="22"/>
    </row>
    <row r="22679" spans="37:40">
      <c r="AK22679" s="22"/>
      <c r="AL22679" s="22"/>
      <c r="AM22679" s="22"/>
      <c r="AN22679" s="22"/>
    </row>
    <row r="22680" spans="37:40">
      <c r="AK22680" s="22"/>
      <c r="AL22680" s="22"/>
      <c r="AM22680" s="22"/>
      <c r="AN22680" s="22"/>
    </row>
    <row r="22681" spans="37:40">
      <c r="AK22681" s="22"/>
      <c r="AL22681" s="22"/>
      <c r="AM22681" s="22"/>
      <c r="AN22681" s="22"/>
    </row>
    <row r="22682" spans="37:40">
      <c r="AK22682" s="22"/>
      <c r="AL22682" s="22"/>
      <c r="AM22682" s="22"/>
      <c r="AN22682" s="22"/>
    </row>
    <row r="22683" spans="37:40">
      <c r="AK22683" s="22"/>
      <c r="AL22683" s="22"/>
      <c r="AM22683" s="22"/>
      <c r="AN22683" s="22"/>
    </row>
    <row r="22684" spans="37:40">
      <c r="AK22684" s="22"/>
      <c r="AL22684" s="22"/>
      <c r="AM22684" s="22"/>
      <c r="AN22684" s="22"/>
    </row>
    <row r="22685" spans="37:40">
      <c r="AK22685" s="22"/>
      <c r="AL22685" s="22"/>
      <c r="AM22685" s="22"/>
      <c r="AN22685" s="22"/>
    </row>
    <row r="22686" spans="37:40">
      <c r="AK22686" s="22"/>
      <c r="AL22686" s="22"/>
      <c r="AM22686" s="22"/>
      <c r="AN22686" s="22"/>
    </row>
    <row r="22687" spans="37:40">
      <c r="AK22687" s="22"/>
      <c r="AL22687" s="22"/>
      <c r="AM22687" s="22"/>
      <c r="AN22687" s="22"/>
    </row>
    <row r="22688" spans="37:40">
      <c r="AK22688" s="22"/>
      <c r="AL22688" s="22"/>
      <c r="AM22688" s="22"/>
      <c r="AN22688" s="22"/>
    </row>
    <row r="22689" spans="37:40">
      <c r="AK22689" s="22"/>
      <c r="AL22689" s="22"/>
      <c r="AM22689" s="22"/>
      <c r="AN22689" s="22"/>
    </row>
    <row r="22690" spans="37:40">
      <c r="AK22690" s="22"/>
      <c r="AL22690" s="22"/>
      <c r="AM22690" s="22"/>
      <c r="AN22690" s="22"/>
    </row>
    <row r="22691" spans="37:40">
      <c r="AK22691" s="22"/>
      <c r="AL22691" s="22"/>
      <c r="AM22691" s="22"/>
      <c r="AN22691" s="22"/>
    </row>
    <row r="22692" spans="37:40">
      <c r="AK22692" s="22"/>
      <c r="AL22692" s="22"/>
      <c r="AM22692" s="22"/>
      <c r="AN22692" s="22"/>
    </row>
    <row r="22693" spans="37:40">
      <c r="AK22693" s="22"/>
      <c r="AL22693" s="22"/>
      <c r="AM22693" s="22"/>
      <c r="AN22693" s="22"/>
    </row>
    <row r="22694" spans="37:40">
      <c r="AK22694" s="22"/>
      <c r="AL22694" s="22"/>
      <c r="AM22694" s="22"/>
      <c r="AN22694" s="22"/>
    </row>
    <row r="22695" spans="37:40">
      <c r="AK22695" s="22"/>
      <c r="AL22695" s="22"/>
      <c r="AM22695" s="22"/>
      <c r="AN22695" s="22"/>
    </row>
    <row r="22696" spans="37:40">
      <c r="AK22696" s="22"/>
      <c r="AL22696" s="22"/>
      <c r="AM22696" s="22"/>
      <c r="AN22696" s="22"/>
    </row>
    <row r="22697" spans="37:40">
      <c r="AK22697" s="22"/>
      <c r="AL22697" s="22"/>
      <c r="AM22697" s="22"/>
      <c r="AN22697" s="22"/>
    </row>
    <row r="22698" spans="37:40">
      <c r="AK22698" s="22"/>
      <c r="AL22698" s="22"/>
      <c r="AM22698" s="22"/>
      <c r="AN22698" s="22"/>
    </row>
    <row r="22699" spans="37:40">
      <c r="AK22699" s="22"/>
      <c r="AL22699" s="22"/>
      <c r="AM22699" s="22"/>
      <c r="AN22699" s="22"/>
    </row>
    <row r="22700" spans="37:40">
      <c r="AK22700" s="22"/>
      <c r="AL22700" s="22"/>
      <c r="AM22700" s="22"/>
      <c r="AN22700" s="22"/>
    </row>
    <row r="22701" spans="37:40">
      <c r="AK22701" s="22"/>
      <c r="AL22701" s="22"/>
      <c r="AM22701" s="22"/>
      <c r="AN22701" s="22"/>
    </row>
    <row r="22702" spans="37:40">
      <c r="AK22702" s="22"/>
      <c r="AL22702" s="22"/>
      <c r="AM22702" s="22"/>
      <c r="AN22702" s="22"/>
    </row>
    <row r="22703" spans="37:40">
      <c r="AK22703" s="22"/>
      <c r="AL22703" s="22"/>
      <c r="AM22703" s="22"/>
      <c r="AN22703" s="22"/>
    </row>
    <row r="22704" spans="37:40">
      <c r="AK22704" s="22"/>
      <c r="AL22704" s="22"/>
      <c r="AM22704" s="22"/>
      <c r="AN22704" s="22"/>
    </row>
    <row r="22705" spans="37:40">
      <c r="AK22705" s="22"/>
      <c r="AL22705" s="22"/>
      <c r="AM22705" s="22"/>
      <c r="AN22705" s="22"/>
    </row>
    <row r="22706" spans="37:40">
      <c r="AK22706" s="22"/>
      <c r="AL22706" s="22"/>
      <c r="AM22706" s="22"/>
      <c r="AN22706" s="22"/>
    </row>
    <row r="22707" spans="37:40">
      <c r="AK22707" s="22"/>
      <c r="AL22707" s="22"/>
      <c r="AM22707" s="22"/>
      <c r="AN22707" s="22"/>
    </row>
    <row r="22708" spans="37:40">
      <c r="AK22708" s="22"/>
      <c r="AL22708" s="22"/>
      <c r="AM22708" s="22"/>
      <c r="AN22708" s="22"/>
    </row>
    <row r="22709" spans="37:40">
      <c r="AK22709" s="22"/>
      <c r="AL22709" s="22"/>
      <c r="AM22709" s="22"/>
      <c r="AN22709" s="22"/>
    </row>
    <row r="22710" spans="37:40">
      <c r="AK22710" s="22"/>
      <c r="AL22710" s="22"/>
      <c r="AM22710" s="22"/>
      <c r="AN22710" s="22"/>
    </row>
    <row r="22711" spans="37:40">
      <c r="AK22711" s="22"/>
      <c r="AL22711" s="22"/>
      <c r="AM22711" s="22"/>
      <c r="AN22711" s="22"/>
    </row>
    <row r="22712" spans="37:40">
      <c r="AK22712" s="22"/>
      <c r="AL22712" s="22"/>
      <c r="AM22712" s="22"/>
      <c r="AN22712" s="22"/>
    </row>
    <row r="22713" spans="37:40">
      <c r="AK22713" s="22"/>
      <c r="AL22713" s="22"/>
      <c r="AM22713" s="22"/>
      <c r="AN22713" s="22"/>
    </row>
    <row r="22714" spans="37:40">
      <c r="AK22714" s="22"/>
      <c r="AL22714" s="22"/>
      <c r="AM22714" s="22"/>
      <c r="AN22714" s="22"/>
    </row>
    <row r="22715" spans="37:40">
      <c r="AK22715" s="22"/>
      <c r="AL22715" s="22"/>
      <c r="AM22715" s="22"/>
      <c r="AN22715" s="22"/>
    </row>
    <row r="22716" spans="37:40">
      <c r="AK22716" s="22"/>
      <c r="AL22716" s="22"/>
      <c r="AM22716" s="22"/>
      <c r="AN22716" s="22"/>
    </row>
    <row r="22717" spans="37:40">
      <c r="AK22717" s="22"/>
      <c r="AL22717" s="22"/>
      <c r="AM22717" s="22"/>
      <c r="AN22717" s="22"/>
    </row>
    <row r="22718" spans="37:40">
      <c r="AK22718" s="22"/>
      <c r="AL22718" s="22"/>
      <c r="AM22718" s="22"/>
      <c r="AN22718" s="22"/>
    </row>
    <row r="22719" spans="37:40">
      <c r="AK22719" s="22"/>
      <c r="AL22719" s="22"/>
      <c r="AM22719" s="22"/>
      <c r="AN22719" s="22"/>
    </row>
    <row r="22720" spans="37:40">
      <c r="AK22720" s="22"/>
      <c r="AL22720" s="22"/>
      <c r="AM22720" s="22"/>
      <c r="AN22720" s="22"/>
    </row>
    <row r="22721" spans="37:40">
      <c r="AK22721" s="22"/>
      <c r="AL22721" s="22"/>
      <c r="AM22721" s="22"/>
      <c r="AN22721" s="22"/>
    </row>
    <row r="22722" spans="37:40">
      <c r="AK22722" s="22"/>
      <c r="AL22722" s="22"/>
      <c r="AM22722" s="22"/>
      <c r="AN22722" s="22"/>
    </row>
    <row r="22723" spans="37:40">
      <c r="AK22723" s="22"/>
      <c r="AL22723" s="22"/>
      <c r="AM22723" s="22"/>
      <c r="AN22723" s="22"/>
    </row>
    <row r="22724" spans="37:40">
      <c r="AK22724" s="22"/>
      <c r="AL22724" s="22"/>
      <c r="AM22724" s="22"/>
      <c r="AN22724" s="22"/>
    </row>
    <row r="22725" spans="37:40">
      <c r="AK22725" s="22"/>
      <c r="AL22725" s="22"/>
      <c r="AM22725" s="22"/>
      <c r="AN22725" s="22"/>
    </row>
    <row r="22726" spans="37:40">
      <c r="AK22726" s="22"/>
      <c r="AL22726" s="22"/>
      <c r="AM22726" s="22"/>
      <c r="AN22726" s="22"/>
    </row>
    <row r="22727" spans="37:40">
      <c r="AK22727" s="22"/>
      <c r="AL22727" s="22"/>
      <c r="AM22727" s="22"/>
      <c r="AN22727" s="22"/>
    </row>
    <row r="22728" spans="37:40">
      <c r="AK22728" s="22"/>
      <c r="AL22728" s="22"/>
      <c r="AM22728" s="22"/>
      <c r="AN22728" s="22"/>
    </row>
    <row r="22729" spans="37:40">
      <c r="AK22729" s="22"/>
      <c r="AL22729" s="22"/>
      <c r="AM22729" s="22"/>
      <c r="AN22729" s="22"/>
    </row>
    <row r="22730" spans="37:40">
      <c r="AK22730" s="22"/>
      <c r="AL22730" s="22"/>
      <c r="AM22730" s="22"/>
      <c r="AN22730" s="22"/>
    </row>
    <row r="22731" spans="37:40">
      <c r="AK22731" s="22"/>
      <c r="AL22731" s="22"/>
      <c r="AM22731" s="22"/>
      <c r="AN22731" s="22"/>
    </row>
    <row r="22732" spans="37:40">
      <c r="AK22732" s="22"/>
      <c r="AL22732" s="22"/>
      <c r="AM22732" s="22"/>
      <c r="AN22732" s="22"/>
    </row>
    <row r="22733" spans="37:40">
      <c r="AK22733" s="22"/>
      <c r="AL22733" s="22"/>
      <c r="AM22733" s="22"/>
      <c r="AN22733" s="22"/>
    </row>
    <row r="22734" spans="37:40">
      <c r="AK22734" s="22"/>
      <c r="AL22734" s="22"/>
      <c r="AM22734" s="22"/>
      <c r="AN22734" s="22"/>
    </row>
    <row r="22735" spans="37:40">
      <c r="AK22735" s="22"/>
      <c r="AL22735" s="22"/>
      <c r="AM22735" s="22"/>
      <c r="AN22735" s="22"/>
    </row>
    <row r="22736" spans="37:40">
      <c r="AK22736" s="22"/>
      <c r="AL22736" s="22"/>
      <c r="AM22736" s="22"/>
      <c r="AN22736" s="22"/>
    </row>
    <row r="22737" spans="37:40">
      <c r="AK22737" s="22"/>
      <c r="AL22737" s="22"/>
      <c r="AM22737" s="22"/>
      <c r="AN22737" s="22"/>
    </row>
    <row r="22738" spans="37:40">
      <c r="AK22738" s="22"/>
      <c r="AL22738" s="22"/>
      <c r="AM22738" s="22"/>
      <c r="AN22738" s="22"/>
    </row>
    <row r="22739" spans="37:40">
      <c r="AK22739" s="22"/>
      <c r="AL22739" s="22"/>
      <c r="AM22739" s="22"/>
      <c r="AN22739" s="22"/>
    </row>
    <row r="22740" spans="37:40">
      <c r="AK22740" s="22"/>
      <c r="AL22740" s="22"/>
      <c r="AM22740" s="22"/>
      <c r="AN22740" s="22"/>
    </row>
    <row r="22741" spans="37:40">
      <c r="AK22741" s="22"/>
      <c r="AL22741" s="22"/>
      <c r="AM22741" s="22"/>
      <c r="AN22741" s="22"/>
    </row>
    <row r="22742" spans="37:40">
      <c r="AK22742" s="22"/>
      <c r="AL22742" s="22"/>
      <c r="AM22742" s="22"/>
      <c r="AN22742" s="22"/>
    </row>
    <row r="22743" spans="37:40">
      <c r="AK22743" s="22"/>
      <c r="AL22743" s="22"/>
      <c r="AM22743" s="22"/>
      <c r="AN22743" s="22"/>
    </row>
    <row r="22744" spans="37:40">
      <c r="AK22744" s="22"/>
      <c r="AL22744" s="22"/>
      <c r="AM22744" s="22"/>
      <c r="AN22744" s="22"/>
    </row>
    <row r="22745" spans="37:40">
      <c r="AK22745" s="22"/>
      <c r="AL22745" s="22"/>
      <c r="AM22745" s="22"/>
      <c r="AN22745" s="22"/>
    </row>
    <row r="22746" spans="37:40">
      <c r="AK22746" s="22"/>
      <c r="AL22746" s="22"/>
      <c r="AM22746" s="22"/>
      <c r="AN22746" s="22"/>
    </row>
    <row r="22747" spans="37:40">
      <c r="AK22747" s="22"/>
      <c r="AL22747" s="22"/>
      <c r="AM22747" s="22"/>
      <c r="AN22747" s="22"/>
    </row>
    <row r="22748" spans="37:40">
      <c r="AK22748" s="22"/>
      <c r="AL22748" s="22"/>
      <c r="AM22748" s="22"/>
      <c r="AN22748" s="22"/>
    </row>
    <row r="22749" spans="37:40">
      <c r="AK22749" s="22"/>
      <c r="AL22749" s="22"/>
      <c r="AM22749" s="22"/>
      <c r="AN22749" s="22"/>
    </row>
    <row r="22750" spans="37:40">
      <c r="AK22750" s="22"/>
      <c r="AL22750" s="22"/>
      <c r="AM22750" s="22"/>
      <c r="AN22750" s="22"/>
    </row>
    <row r="22751" spans="37:40">
      <c r="AK22751" s="22"/>
      <c r="AL22751" s="22"/>
      <c r="AM22751" s="22"/>
      <c r="AN22751" s="22"/>
    </row>
    <row r="22752" spans="37:40">
      <c r="AK22752" s="22"/>
      <c r="AL22752" s="22"/>
      <c r="AM22752" s="22"/>
      <c r="AN22752" s="22"/>
    </row>
    <row r="22753" spans="37:40">
      <c r="AK22753" s="22"/>
      <c r="AL22753" s="22"/>
      <c r="AM22753" s="22"/>
      <c r="AN22753" s="22"/>
    </row>
    <row r="22754" spans="37:40">
      <c r="AK22754" s="22"/>
      <c r="AL22754" s="22"/>
      <c r="AM22754" s="22"/>
      <c r="AN22754" s="22"/>
    </row>
    <row r="22755" spans="37:40">
      <c r="AK22755" s="22"/>
      <c r="AL22755" s="22"/>
      <c r="AM22755" s="22"/>
      <c r="AN22755" s="22"/>
    </row>
    <row r="22756" spans="37:40">
      <c r="AK22756" s="22"/>
      <c r="AL22756" s="22"/>
      <c r="AM22756" s="22"/>
      <c r="AN22756" s="22"/>
    </row>
    <row r="22757" spans="37:40">
      <c r="AK22757" s="22"/>
      <c r="AL22757" s="22"/>
      <c r="AM22757" s="22"/>
      <c r="AN22757" s="22"/>
    </row>
    <row r="22758" spans="37:40">
      <c r="AK22758" s="22"/>
      <c r="AL22758" s="22"/>
      <c r="AM22758" s="22"/>
      <c r="AN22758" s="22"/>
    </row>
    <row r="22759" spans="37:40">
      <c r="AK22759" s="22"/>
      <c r="AL22759" s="22"/>
      <c r="AM22759" s="22"/>
      <c r="AN22759" s="22"/>
    </row>
    <row r="22760" spans="37:40">
      <c r="AK22760" s="22"/>
      <c r="AL22760" s="22"/>
      <c r="AM22760" s="22"/>
      <c r="AN22760" s="22"/>
    </row>
    <row r="22761" spans="37:40">
      <c r="AK22761" s="22"/>
      <c r="AL22761" s="22"/>
      <c r="AM22761" s="22"/>
      <c r="AN22761" s="22"/>
    </row>
    <row r="22762" spans="37:40">
      <c r="AK22762" s="22"/>
      <c r="AL22762" s="22"/>
      <c r="AM22762" s="22"/>
      <c r="AN22762" s="22"/>
    </row>
    <row r="22763" spans="37:40">
      <c r="AK22763" s="22"/>
      <c r="AL22763" s="22"/>
      <c r="AM22763" s="22"/>
      <c r="AN22763" s="22"/>
    </row>
    <row r="22764" spans="37:40">
      <c r="AK22764" s="22"/>
      <c r="AL22764" s="22"/>
      <c r="AM22764" s="22"/>
      <c r="AN22764" s="22"/>
    </row>
    <row r="22765" spans="37:40">
      <c r="AK22765" s="22"/>
      <c r="AL22765" s="22"/>
      <c r="AM22765" s="22"/>
      <c r="AN22765" s="22"/>
    </row>
    <row r="22766" spans="37:40">
      <c r="AK22766" s="22"/>
      <c r="AL22766" s="22"/>
      <c r="AM22766" s="22"/>
      <c r="AN22766" s="22"/>
    </row>
    <row r="22767" spans="37:40">
      <c r="AK22767" s="22"/>
      <c r="AL22767" s="22"/>
      <c r="AM22767" s="22"/>
      <c r="AN22767" s="22"/>
    </row>
    <row r="22768" spans="37:40">
      <c r="AK22768" s="22"/>
      <c r="AL22768" s="22"/>
      <c r="AM22768" s="22"/>
      <c r="AN22768" s="22"/>
    </row>
    <row r="22769" spans="37:40">
      <c r="AK22769" s="22"/>
      <c r="AL22769" s="22"/>
      <c r="AM22769" s="22"/>
      <c r="AN22769" s="22"/>
    </row>
    <row r="22770" spans="37:40">
      <c r="AK22770" s="22"/>
      <c r="AL22770" s="22"/>
      <c r="AM22770" s="22"/>
      <c r="AN22770" s="22"/>
    </row>
    <row r="22771" spans="37:40">
      <c r="AK22771" s="22"/>
      <c r="AL22771" s="22"/>
      <c r="AM22771" s="22"/>
      <c r="AN22771" s="22"/>
    </row>
    <row r="22772" spans="37:40">
      <c r="AK22772" s="22"/>
      <c r="AL22772" s="22"/>
      <c r="AM22772" s="22"/>
      <c r="AN22772" s="22"/>
    </row>
    <row r="22773" spans="37:40">
      <c r="AK22773" s="22"/>
      <c r="AL22773" s="22"/>
      <c r="AM22773" s="22"/>
      <c r="AN22773" s="22"/>
    </row>
    <row r="22774" spans="37:40">
      <c r="AK22774" s="22"/>
      <c r="AL22774" s="22"/>
      <c r="AM22774" s="22"/>
      <c r="AN22774" s="22"/>
    </row>
    <row r="22775" spans="37:40">
      <c r="AK22775" s="22"/>
      <c r="AL22775" s="22"/>
      <c r="AM22775" s="22"/>
      <c r="AN22775" s="22"/>
    </row>
    <row r="22776" spans="37:40">
      <c r="AK22776" s="22"/>
      <c r="AL22776" s="22"/>
      <c r="AM22776" s="22"/>
      <c r="AN22776" s="22"/>
    </row>
    <row r="22777" spans="37:40">
      <c r="AK22777" s="22"/>
      <c r="AL22777" s="22"/>
      <c r="AM22777" s="22"/>
      <c r="AN22777" s="22"/>
    </row>
    <row r="22778" spans="37:40">
      <c r="AK22778" s="22"/>
      <c r="AL22778" s="22"/>
      <c r="AM22778" s="22"/>
      <c r="AN22778" s="22"/>
    </row>
    <row r="22779" spans="37:40">
      <c r="AK22779" s="22"/>
      <c r="AL22779" s="22"/>
      <c r="AM22779" s="22"/>
      <c r="AN22779" s="22"/>
    </row>
    <row r="22780" spans="37:40">
      <c r="AK22780" s="22"/>
      <c r="AL22780" s="22"/>
      <c r="AM22780" s="22"/>
      <c r="AN22780" s="22"/>
    </row>
    <row r="22781" spans="37:40">
      <c r="AK22781" s="22"/>
      <c r="AL22781" s="22"/>
      <c r="AM22781" s="22"/>
      <c r="AN22781" s="22"/>
    </row>
    <row r="22782" spans="37:40">
      <c r="AK22782" s="22"/>
      <c r="AL22782" s="22"/>
      <c r="AM22782" s="22"/>
      <c r="AN22782" s="22"/>
    </row>
    <row r="22783" spans="37:40">
      <c r="AK22783" s="22"/>
      <c r="AL22783" s="22"/>
      <c r="AM22783" s="22"/>
      <c r="AN22783" s="22"/>
    </row>
    <row r="22784" spans="37:40">
      <c r="AK22784" s="22"/>
      <c r="AL22784" s="22"/>
      <c r="AM22784" s="22"/>
      <c r="AN22784" s="22"/>
    </row>
    <row r="22785" spans="37:40">
      <c r="AK22785" s="22"/>
      <c r="AL22785" s="22"/>
      <c r="AM22785" s="22"/>
      <c r="AN22785" s="22"/>
    </row>
    <row r="22786" spans="37:40">
      <c r="AK22786" s="22"/>
      <c r="AL22786" s="22"/>
      <c r="AM22786" s="22"/>
      <c r="AN22786" s="22"/>
    </row>
    <row r="22787" spans="37:40">
      <c r="AK22787" s="22"/>
      <c r="AL22787" s="22"/>
      <c r="AM22787" s="22"/>
      <c r="AN22787" s="22"/>
    </row>
    <row r="22788" spans="37:40">
      <c r="AK22788" s="22"/>
      <c r="AL22788" s="22"/>
      <c r="AM22788" s="22"/>
      <c r="AN22788" s="22"/>
    </row>
    <row r="22789" spans="37:40">
      <c r="AK22789" s="22"/>
      <c r="AL22789" s="22"/>
      <c r="AM22789" s="22"/>
      <c r="AN22789" s="22"/>
    </row>
    <row r="22790" spans="37:40">
      <c r="AK22790" s="22"/>
      <c r="AL22790" s="22"/>
      <c r="AM22790" s="22"/>
      <c r="AN22790" s="22"/>
    </row>
    <row r="22791" spans="37:40">
      <c r="AK22791" s="22"/>
      <c r="AL22791" s="22"/>
      <c r="AM22791" s="22"/>
      <c r="AN22791" s="22"/>
    </row>
    <row r="22792" spans="37:40">
      <c r="AK22792" s="22"/>
      <c r="AL22792" s="22"/>
      <c r="AM22792" s="22"/>
      <c r="AN22792" s="22"/>
    </row>
    <row r="22793" spans="37:40">
      <c r="AK22793" s="22"/>
      <c r="AL22793" s="22"/>
      <c r="AM22793" s="22"/>
      <c r="AN22793" s="22"/>
    </row>
    <row r="22794" spans="37:40">
      <c r="AK22794" s="22"/>
      <c r="AL22794" s="22"/>
      <c r="AM22794" s="22"/>
      <c r="AN22794" s="22"/>
    </row>
    <row r="22795" spans="37:40">
      <c r="AK22795" s="22"/>
      <c r="AL22795" s="22"/>
      <c r="AM22795" s="22"/>
      <c r="AN22795" s="22"/>
    </row>
    <row r="22796" spans="37:40">
      <c r="AK22796" s="22"/>
      <c r="AL22796" s="22"/>
      <c r="AM22796" s="22"/>
      <c r="AN22796" s="22"/>
    </row>
    <row r="22797" spans="37:40">
      <c r="AK22797" s="22"/>
      <c r="AL22797" s="22"/>
      <c r="AM22797" s="22"/>
      <c r="AN22797" s="22"/>
    </row>
    <row r="22798" spans="37:40">
      <c r="AK22798" s="22"/>
      <c r="AL22798" s="22"/>
      <c r="AM22798" s="22"/>
      <c r="AN22798" s="22"/>
    </row>
    <row r="22799" spans="37:40">
      <c r="AK22799" s="22"/>
      <c r="AL22799" s="22"/>
      <c r="AM22799" s="22"/>
      <c r="AN22799" s="22"/>
    </row>
    <row r="22800" spans="37:40">
      <c r="AK22800" s="22"/>
      <c r="AL22800" s="22"/>
      <c r="AM22800" s="22"/>
      <c r="AN22800" s="22"/>
    </row>
    <row r="22801" spans="37:40">
      <c r="AK22801" s="22"/>
      <c r="AL22801" s="22"/>
      <c r="AM22801" s="22"/>
      <c r="AN22801" s="22"/>
    </row>
    <row r="22802" spans="37:40">
      <c r="AK22802" s="22"/>
      <c r="AL22802" s="22"/>
      <c r="AM22802" s="22"/>
      <c r="AN22802" s="22"/>
    </row>
    <row r="22803" spans="37:40">
      <c r="AK22803" s="22"/>
      <c r="AL22803" s="22"/>
      <c r="AM22803" s="22"/>
      <c r="AN22803" s="22"/>
    </row>
    <row r="22804" spans="37:40">
      <c r="AK22804" s="22"/>
      <c r="AL22804" s="22"/>
      <c r="AM22804" s="22"/>
      <c r="AN22804" s="22"/>
    </row>
    <row r="22805" spans="37:40">
      <c r="AK22805" s="22"/>
      <c r="AL22805" s="22"/>
      <c r="AM22805" s="22"/>
      <c r="AN22805" s="22"/>
    </row>
    <row r="22806" spans="37:40">
      <c r="AK22806" s="22"/>
      <c r="AL22806" s="22"/>
      <c r="AM22806" s="22"/>
      <c r="AN22806" s="22"/>
    </row>
    <row r="22807" spans="37:40">
      <c r="AK22807" s="22"/>
      <c r="AL22807" s="22"/>
      <c r="AM22807" s="22"/>
      <c r="AN22807" s="22"/>
    </row>
    <row r="22808" spans="37:40">
      <c r="AK22808" s="22"/>
      <c r="AL22808" s="22"/>
      <c r="AM22808" s="22"/>
      <c r="AN22808" s="22"/>
    </row>
    <row r="22809" spans="37:40">
      <c r="AK22809" s="22"/>
      <c r="AL22809" s="22"/>
      <c r="AM22809" s="22"/>
      <c r="AN22809" s="22"/>
    </row>
    <row r="22810" spans="37:40">
      <c r="AK22810" s="22"/>
      <c r="AL22810" s="22"/>
      <c r="AM22810" s="22"/>
      <c r="AN22810" s="22"/>
    </row>
    <row r="22811" spans="37:40">
      <c r="AK22811" s="22"/>
      <c r="AL22811" s="22"/>
      <c r="AM22811" s="22"/>
      <c r="AN22811" s="22"/>
    </row>
    <row r="22812" spans="37:40">
      <c r="AK22812" s="22"/>
      <c r="AL22812" s="22"/>
      <c r="AM22812" s="22"/>
      <c r="AN22812" s="22"/>
    </row>
    <row r="22813" spans="37:40">
      <c r="AK22813" s="22"/>
      <c r="AL22813" s="22"/>
      <c r="AM22813" s="22"/>
      <c r="AN22813" s="22"/>
    </row>
    <row r="22814" spans="37:40">
      <c r="AK22814" s="22"/>
      <c r="AL22814" s="22"/>
      <c r="AM22814" s="22"/>
      <c r="AN22814" s="22"/>
    </row>
    <row r="22815" spans="37:40">
      <c r="AK22815" s="22"/>
      <c r="AL22815" s="22"/>
      <c r="AM22815" s="22"/>
      <c r="AN22815" s="22"/>
    </row>
    <row r="22816" spans="37:40">
      <c r="AK22816" s="22"/>
      <c r="AL22816" s="22"/>
      <c r="AM22816" s="22"/>
      <c r="AN22816" s="22"/>
    </row>
    <row r="22817" spans="37:40">
      <c r="AK22817" s="22"/>
      <c r="AL22817" s="22"/>
      <c r="AM22817" s="22"/>
      <c r="AN22817" s="22"/>
    </row>
    <row r="22818" spans="37:40">
      <c r="AK22818" s="22"/>
      <c r="AL22818" s="22"/>
      <c r="AM22818" s="22"/>
      <c r="AN22818" s="22"/>
    </row>
    <row r="22819" spans="37:40">
      <c r="AK22819" s="22"/>
      <c r="AL22819" s="22"/>
      <c r="AM22819" s="22"/>
      <c r="AN22819" s="22"/>
    </row>
    <row r="22820" spans="37:40">
      <c r="AK22820" s="22"/>
      <c r="AL22820" s="22"/>
      <c r="AM22820" s="22"/>
      <c r="AN22820" s="22"/>
    </row>
    <row r="22821" spans="37:40">
      <c r="AK22821" s="22"/>
      <c r="AL22821" s="22"/>
      <c r="AM22821" s="22"/>
      <c r="AN22821" s="22"/>
    </row>
    <row r="22822" spans="37:40">
      <c r="AK22822" s="22"/>
      <c r="AL22822" s="22"/>
      <c r="AM22822" s="22"/>
      <c r="AN22822" s="22"/>
    </row>
    <row r="22823" spans="37:40">
      <c r="AK22823" s="22"/>
      <c r="AL22823" s="22"/>
      <c r="AM22823" s="22"/>
      <c r="AN22823" s="22"/>
    </row>
    <row r="22824" spans="37:40">
      <c r="AK22824" s="22"/>
      <c r="AL22824" s="22"/>
      <c r="AM22824" s="22"/>
      <c r="AN22824" s="22"/>
    </row>
    <row r="22825" spans="37:40">
      <c r="AK22825" s="22"/>
      <c r="AL22825" s="22"/>
      <c r="AM22825" s="22"/>
      <c r="AN22825" s="22"/>
    </row>
    <row r="22826" spans="37:40">
      <c r="AK22826" s="22"/>
      <c r="AL22826" s="22"/>
      <c r="AM22826" s="22"/>
      <c r="AN22826" s="22"/>
    </row>
    <row r="22827" spans="37:40">
      <c r="AK22827" s="22"/>
      <c r="AL22827" s="22"/>
      <c r="AM22827" s="22"/>
      <c r="AN22827" s="22"/>
    </row>
    <row r="22828" spans="37:40">
      <c r="AK22828" s="22"/>
      <c r="AL22828" s="22"/>
      <c r="AM22828" s="22"/>
      <c r="AN22828" s="22"/>
    </row>
    <row r="22829" spans="37:40">
      <c r="AK22829" s="22"/>
      <c r="AL22829" s="22"/>
      <c r="AM22829" s="22"/>
      <c r="AN22829" s="22"/>
    </row>
    <row r="22830" spans="37:40">
      <c r="AK22830" s="22"/>
      <c r="AL22830" s="22"/>
      <c r="AM22830" s="22"/>
      <c r="AN22830" s="22"/>
    </row>
    <row r="22831" spans="37:40">
      <c r="AK22831" s="22"/>
      <c r="AL22831" s="22"/>
      <c r="AM22831" s="22"/>
      <c r="AN22831" s="22"/>
    </row>
    <row r="22832" spans="37:40">
      <c r="AK22832" s="22"/>
      <c r="AL22832" s="22"/>
      <c r="AM22832" s="22"/>
      <c r="AN22832" s="22"/>
    </row>
    <row r="22833" spans="37:40">
      <c r="AK22833" s="22"/>
      <c r="AL22833" s="22"/>
      <c r="AM22833" s="22"/>
      <c r="AN22833" s="22"/>
    </row>
    <row r="22834" spans="37:40">
      <c r="AK22834" s="22"/>
      <c r="AL22834" s="22"/>
      <c r="AM22834" s="22"/>
      <c r="AN22834" s="22"/>
    </row>
    <row r="22835" spans="37:40">
      <c r="AK22835" s="22"/>
      <c r="AL22835" s="22"/>
      <c r="AM22835" s="22"/>
      <c r="AN22835" s="22"/>
    </row>
    <row r="22836" spans="37:40">
      <c r="AK22836" s="22"/>
      <c r="AL22836" s="22"/>
      <c r="AM22836" s="22"/>
      <c r="AN22836" s="22"/>
    </row>
    <row r="22837" spans="37:40">
      <c r="AK22837" s="22"/>
      <c r="AL22837" s="22"/>
      <c r="AM22837" s="22"/>
      <c r="AN22837" s="22"/>
    </row>
    <row r="22838" spans="37:40">
      <c r="AK22838" s="22"/>
      <c r="AL22838" s="22"/>
      <c r="AM22838" s="22"/>
      <c r="AN22838" s="22"/>
    </row>
    <row r="22839" spans="37:40">
      <c r="AK22839" s="22"/>
      <c r="AL22839" s="22"/>
      <c r="AM22839" s="22"/>
      <c r="AN22839" s="22"/>
    </row>
    <row r="22840" spans="37:40">
      <c r="AK22840" s="22"/>
      <c r="AL22840" s="22"/>
      <c r="AM22840" s="22"/>
      <c r="AN22840" s="22"/>
    </row>
    <row r="22841" spans="37:40">
      <c r="AK22841" s="22"/>
      <c r="AL22841" s="22"/>
      <c r="AM22841" s="22"/>
      <c r="AN22841" s="22"/>
    </row>
    <row r="22842" spans="37:40">
      <c r="AK22842" s="22"/>
      <c r="AL22842" s="22"/>
      <c r="AM22842" s="22"/>
      <c r="AN22842" s="22"/>
    </row>
    <row r="22843" spans="37:40">
      <c r="AK22843" s="22"/>
      <c r="AL22843" s="22"/>
      <c r="AM22843" s="22"/>
      <c r="AN22843" s="22"/>
    </row>
    <row r="22844" spans="37:40">
      <c r="AK22844" s="22"/>
      <c r="AL22844" s="22"/>
      <c r="AM22844" s="22"/>
      <c r="AN22844" s="22"/>
    </row>
    <row r="22845" spans="37:40">
      <c r="AK22845" s="22"/>
      <c r="AL22845" s="22"/>
      <c r="AM22845" s="22"/>
      <c r="AN22845" s="22"/>
    </row>
    <row r="22846" spans="37:40">
      <c r="AK22846" s="22"/>
      <c r="AL22846" s="22"/>
      <c r="AM22846" s="22"/>
      <c r="AN22846" s="22"/>
    </row>
    <row r="22847" spans="37:40">
      <c r="AK22847" s="22"/>
      <c r="AL22847" s="22"/>
      <c r="AM22847" s="22"/>
      <c r="AN22847" s="22"/>
    </row>
    <row r="22848" spans="37:40">
      <c r="AK22848" s="22"/>
      <c r="AL22848" s="22"/>
      <c r="AM22848" s="22"/>
      <c r="AN22848" s="22"/>
    </row>
    <row r="22849" spans="37:40">
      <c r="AK22849" s="22"/>
      <c r="AL22849" s="22"/>
      <c r="AM22849" s="22"/>
      <c r="AN22849" s="22"/>
    </row>
    <row r="22850" spans="37:40">
      <c r="AK22850" s="22"/>
      <c r="AL22850" s="22"/>
      <c r="AM22850" s="22"/>
      <c r="AN22850" s="22"/>
    </row>
    <row r="22851" spans="37:40">
      <c r="AK22851" s="22"/>
      <c r="AL22851" s="22"/>
      <c r="AM22851" s="22"/>
      <c r="AN22851" s="22"/>
    </row>
    <row r="22852" spans="37:40">
      <c r="AK22852" s="22"/>
      <c r="AL22852" s="22"/>
      <c r="AM22852" s="22"/>
      <c r="AN22852" s="22"/>
    </row>
    <row r="22853" spans="37:40">
      <c r="AK22853" s="22"/>
      <c r="AL22853" s="22"/>
      <c r="AM22853" s="22"/>
      <c r="AN22853" s="22"/>
    </row>
    <row r="22854" spans="37:40">
      <c r="AK22854" s="22"/>
      <c r="AL22854" s="22"/>
      <c r="AM22854" s="22"/>
      <c r="AN22854" s="22"/>
    </row>
    <row r="22855" spans="37:40">
      <c r="AK22855" s="22"/>
      <c r="AL22855" s="22"/>
      <c r="AM22855" s="22"/>
      <c r="AN22855" s="22"/>
    </row>
    <row r="22856" spans="37:40">
      <c r="AK22856" s="22"/>
      <c r="AL22856" s="22"/>
      <c r="AM22856" s="22"/>
      <c r="AN22856" s="22"/>
    </row>
    <row r="22857" spans="37:40">
      <c r="AK22857" s="22"/>
      <c r="AL22857" s="22"/>
      <c r="AM22857" s="22"/>
      <c r="AN22857" s="22"/>
    </row>
    <row r="22858" spans="37:40">
      <c r="AK22858" s="22"/>
      <c r="AL22858" s="22"/>
      <c r="AM22858" s="22"/>
      <c r="AN22858" s="22"/>
    </row>
    <row r="22859" spans="37:40">
      <c r="AK22859" s="22"/>
      <c r="AL22859" s="22"/>
      <c r="AM22859" s="22"/>
      <c r="AN22859" s="22"/>
    </row>
    <row r="22860" spans="37:40">
      <c r="AK22860" s="22"/>
      <c r="AL22860" s="22"/>
      <c r="AM22860" s="22"/>
      <c r="AN22860" s="22"/>
    </row>
    <row r="22861" spans="37:40">
      <c r="AK22861" s="22"/>
      <c r="AL22861" s="22"/>
      <c r="AM22861" s="22"/>
      <c r="AN22861" s="22"/>
    </row>
    <row r="22862" spans="37:40">
      <c r="AK22862" s="22"/>
      <c r="AL22862" s="22"/>
      <c r="AM22862" s="22"/>
      <c r="AN22862" s="22"/>
    </row>
    <row r="22863" spans="37:40">
      <c r="AK22863" s="22"/>
      <c r="AL22863" s="22"/>
      <c r="AM22863" s="22"/>
      <c r="AN22863" s="22"/>
    </row>
    <row r="22864" spans="37:40">
      <c r="AK22864" s="22"/>
      <c r="AL22864" s="22"/>
      <c r="AM22864" s="22"/>
      <c r="AN22864" s="22"/>
    </row>
    <row r="22865" spans="37:40">
      <c r="AK22865" s="22"/>
      <c r="AL22865" s="22"/>
      <c r="AM22865" s="22"/>
      <c r="AN22865" s="22"/>
    </row>
    <row r="22866" spans="37:40">
      <c r="AK22866" s="22"/>
      <c r="AL22866" s="22"/>
      <c r="AM22866" s="22"/>
      <c r="AN22866" s="22"/>
    </row>
    <row r="22867" spans="37:40">
      <c r="AK22867" s="22"/>
      <c r="AL22867" s="22"/>
      <c r="AM22867" s="22"/>
      <c r="AN22867" s="22"/>
    </row>
    <row r="22868" spans="37:40">
      <c r="AK22868" s="22"/>
      <c r="AL22868" s="22"/>
      <c r="AM22868" s="22"/>
      <c r="AN22868" s="22"/>
    </row>
    <row r="22869" spans="37:40">
      <c r="AK22869" s="22"/>
      <c r="AL22869" s="22"/>
      <c r="AM22869" s="22"/>
      <c r="AN22869" s="22"/>
    </row>
    <row r="22870" spans="37:40">
      <c r="AK22870" s="22"/>
      <c r="AL22870" s="22"/>
      <c r="AM22870" s="22"/>
      <c r="AN22870" s="22"/>
    </row>
    <row r="22871" spans="37:40">
      <c r="AK22871" s="22"/>
      <c r="AL22871" s="22"/>
      <c r="AM22871" s="22"/>
      <c r="AN22871" s="22"/>
    </row>
    <row r="22872" spans="37:40">
      <c r="AK22872" s="22"/>
      <c r="AL22872" s="22"/>
      <c r="AM22872" s="22"/>
      <c r="AN22872" s="22"/>
    </row>
    <row r="22873" spans="37:40">
      <c r="AK22873" s="22"/>
      <c r="AL22873" s="22"/>
      <c r="AM22873" s="22"/>
      <c r="AN22873" s="22"/>
    </row>
    <row r="22874" spans="37:40">
      <c r="AK22874" s="22"/>
      <c r="AL22874" s="22"/>
      <c r="AM22874" s="22"/>
      <c r="AN22874" s="22"/>
    </row>
    <row r="22875" spans="37:40">
      <c r="AK22875" s="22"/>
      <c r="AL22875" s="22"/>
      <c r="AM22875" s="22"/>
      <c r="AN22875" s="22"/>
    </row>
    <row r="22876" spans="37:40">
      <c r="AK22876" s="22"/>
      <c r="AL22876" s="22"/>
      <c r="AM22876" s="22"/>
      <c r="AN22876" s="22"/>
    </row>
    <row r="22877" spans="37:40">
      <c r="AK22877" s="22"/>
      <c r="AL22877" s="22"/>
      <c r="AM22877" s="22"/>
      <c r="AN22877" s="22"/>
    </row>
    <row r="22878" spans="37:40">
      <c r="AK22878" s="22"/>
      <c r="AL22878" s="22"/>
      <c r="AM22878" s="22"/>
      <c r="AN22878" s="22"/>
    </row>
    <row r="22879" spans="37:40">
      <c r="AK22879" s="22"/>
      <c r="AL22879" s="22"/>
      <c r="AM22879" s="22"/>
      <c r="AN22879" s="22"/>
    </row>
    <row r="22880" spans="37:40">
      <c r="AK22880" s="22"/>
      <c r="AL22880" s="22"/>
      <c r="AM22880" s="22"/>
      <c r="AN22880" s="22"/>
    </row>
    <row r="22881" spans="37:40">
      <c r="AK22881" s="22"/>
      <c r="AL22881" s="22"/>
      <c r="AM22881" s="22"/>
      <c r="AN22881" s="22"/>
    </row>
    <row r="22882" spans="37:40">
      <c r="AK22882" s="22"/>
      <c r="AL22882" s="22"/>
      <c r="AM22882" s="22"/>
      <c r="AN22882" s="22"/>
    </row>
    <row r="22883" spans="37:40">
      <c r="AK22883" s="22"/>
      <c r="AL22883" s="22"/>
      <c r="AM22883" s="22"/>
      <c r="AN22883" s="22"/>
    </row>
    <row r="22884" spans="37:40">
      <c r="AK22884" s="22"/>
      <c r="AL22884" s="22"/>
      <c r="AM22884" s="22"/>
      <c r="AN22884" s="22"/>
    </row>
    <row r="22885" spans="37:40">
      <c r="AK22885" s="22"/>
      <c r="AL22885" s="22"/>
      <c r="AM22885" s="22"/>
      <c r="AN22885" s="22"/>
    </row>
    <row r="22886" spans="37:40">
      <c r="AK22886" s="22"/>
      <c r="AL22886" s="22"/>
      <c r="AM22886" s="22"/>
      <c r="AN22886" s="22"/>
    </row>
    <row r="22887" spans="37:40">
      <c r="AK22887" s="22"/>
      <c r="AL22887" s="22"/>
      <c r="AM22887" s="22"/>
      <c r="AN22887" s="22"/>
    </row>
    <row r="22888" spans="37:40">
      <c r="AK22888" s="22"/>
      <c r="AL22888" s="22"/>
      <c r="AM22888" s="22"/>
      <c r="AN22888" s="22"/>
    </row>
    <row r="22889" spans="37:40">
      <c r="AK22889" s="22"/>
      <c r="AL22889" s="22"/>
      <c r="AM22889" s="22"/>
      <c r="AN22889" s="22"/>
    </row>
    <row r="22890" spans="37:40">
      <c r="AK22890" s="22"/>
      <c r="AL22890" s="22"/>
      <c r="AM22890" s="22"/>
      <c r="AN22890" s="22"/>
    </row>
    <row r="22891" spans="37:40">
      <c r="AK22891" s="22"/>
      <c r="AL22891" s="22"/>
      <c r="AM22891" s="22"/>
      <c r="AN22891" s="22"/>
    </row>
    <row r="22892" spans="37:40">
      <c r="AK22892" s="22"/>
      <c r="AL22892" s="22"/>
      <c r="AM22892" s="22"/>
      <c r="AN22892" s="22"/>
    </row>
    <row r="22893" spans="37:40">
      <c r="AK22893" s="22"/>
      <c r="AL22893" s="22"/>
      <c r="AM22893" s="22"/>
      <c r="AN22893" s="22"/>
    </row>
    <row r="22894" spans="37:40">
      <c r="AK22894" s="22"/>
      <c r="AL22894" s="22"/>
      <c r="AM22894" s="22"/>
      <c r="AN22894" s="22"/>
    </row>
    <row r="22895" spans="37:40">
      <c r="AK22895" s="22"/>
      <c r="AL22895" s="22"/>
      <c r="AM22895" s="22"/>
      <c r="AN22895" s="22"/>
    </row>
    <row r="22896" spans="37:40">
      <c r="AK22896" s="22"/>
      <c r="AL22896" s="22"/>
      <c r="AM22896" s="22"/>
      <c r="AN22896" s="22"/>
    </row>
    <row r="22897" spans="37:40">
      <c r="AK22897" s="22"/>
      <c r="AL22897" s="22"/>
      <c r="AM22897" s="22"/>
      <c r="AN22897" s="22"/>
    </row>
    <row r="22898" spans="37:40">
      <c r="AK22898" s="22"/>
      <c r="AL22898" s="22"/>
      <c r="AM22898" s="22"/>
      <c r="AN22898" s="22"/>
    </row>
    <row r="22899" spans="37:40">
      <c r="AK22899" s="22"/>
      <c r="AL22899" s="22"/>
      <c r="AM22899" s="22"/>
      <c r="AN22899" s="22"/>
    </row>
    <row r="22900" spans="37:40">
      <c r="AK22900" s="22"/>
      <c r="AL22900" s="22"/>
      <c r="AM22900" s="22"/>
      <c r="AN22900" s="22"/>
    </row>
    <row r="22901" spans="37:40">
      <c r="AK22901" s="22"/>
      <c r="AL22901" s="22"/>
      <c r="AM22901" s="22"/>
      <c r="AN22901" s="22"/>
    </row>
    <row r="22902" spans="37:40">
      <c r="AK22902" s="22"/>
      <c r="AL22902" s="22"/>
      <c r="AM22902" s="22"/>
      <c r="AN22902" s="22"/>
    </row>
    <row r="22903" spans="37:40">
      <c r="AK22903" s="22"/>
      <c r="AL22903" s="22"/>
      <c r="AM22903" s="22"/>
      <c r="AN22903" s="22"/>
    </row>
    <row r="22904" spans="37:40">
      <c r="AK22904" s="22"/>
      <c r="AL22904" s="22"/>
      <c r="AM22904" s="22"/>
      <c r="AN22904" s="22"/>
    </row>
    <row r="22905" spans="37:40">
      <c r="AK22905" s="22"/>
      <c r="AL22905" s="22"/>
      <c r="AM22905" s="22"/>
      <c r="AN22905" s="22"/>
    </row>
    <row r="22906" spans="37:40">
      <c r="AK22906" s="22"/>
      <c r="AL22906" s="22"/>
      <c r="AM22906" s="22"/>
      <c r="AN22906" s="22"/>
    </row>
    <row r="22907" spans="37:40">
      <c r="AK22907" s="22"/>
      <c r="AL22907" s="22"/>
      <c r="AM22907" s="22"/>
      <c r="AN22907" s="22"/>
    </row>
    <row r="22908" spans="37:40">
      <c r="AK22908" s="22"/>
      <c r="AL22908" s="22"/>
      <c r="AM22908" s="22"/>
      <c r="AN22908" s="22"/>
    </row>
    <row r="22909" spans="37:40">
      <c r="AK22909" s="22"/>
      <c r="AL22909" s="22"/>
      <c r="AM22909" s="22"/>
      <c r="AN22909" s="22"/>
    </row>
    <row r="22910" spans="37:40">
      <c r="AK22910" s="22"/>
      <c r="AL22910" s="22"/>
      <c r="AM22910" s="22"/>
      <c r="AN22910" s="22"/>
    </row>
    <row r="22911" spans="37:40">
      <c r="AK22911" s="22"/>
      <c r="AL22911" s="22"/>
      <c r="AM22911" s="22"/>
      <c r="AN22911" s="22"/>
    </row>
    <row r="22912" spans="37:40">
      <c r="AK22912" s="22"/>
      <c r="AL22912" s="22"/>
      <c r="AM22912" s="22"/>
      <c r="AN22912" s="22"/>
    </row>
    <row r="22913" spans="37:40">
      <c r="AK22913" s="22"/>
      <c r="AL22913" s="22"/>
      <c r="AM22913" s="22"/>
      <c r="AN22913" s="22"/>
    </row>
    <row r="22914" spans="37:40">
      <c r="AK22914" s="22"/>
      <c r="AL22914" s="22"/>
      <c r="AM22914" s="22"/>
      <c r="AN22914" s="22"/>
    </row>
    <row r="22915" spans="37:40">
      <c r="AK22915" s="22"/>
      <c r="AL22915" s="22"/>
      <c r="AM22915" s="22"/>
      <c r="AN22915" s="22"/>
    </row>
    <row r="22916" spans="37:40">
      <c r="AK22916" s="22"/>
      <c r="AL22916" s="22"/>
      <c r="AM22916" s="22"/>
      <c r="AN22916" s="22"/>
    </row>
    <row r="22917" spans="37:40">
      <c r="AK22917" s="22"/>
      <c r="AL22917" s="22"/>
      <c r="AM22917" s="22"/>
      <c r="AN22917" s="22"/>
    </row>
    <row r="22918" spans="37:40">
      <c r="AK22918" s="22"/>
      <c r="AL22918" s="22"/>
      <c r="AM22918" s="22"/>
      <c r="AN22918" s="22"/>
    </row>
    <row r="22919" spans="37:40">
      <c r="AK22919" s="22"/>
      <c r="AL22919" s="22"/>
      <c r="AM22919" s="22"/>
      <c r="AN22919" s="22"/>
    </row>
    <row r="22920" spans="37:40">
      <c r="AK22920" s="22"/>
      <c r="AL22920" s="22"/>
      <c r="AM22920" s="22"/>
      <c r="AN22920" s="22"/>
    </row>
    <row r="22921" spans="37:40">
      <c r="AK22921" s="22"/>
      <c r="AL22921" s="22"/>
      <c r="AM22921" s="22"/>
      <c r="AN22921" s="22"/>
    </row>
    <row r="22922" spans="37:40">
      <c r="AK22922" s="22"/>
      <c r="AL22922" s="22"/>
      <c r="AM22922" s="22"/>
      <c r="AN22922" s="22"/>
    </row>
    <row r="22923" spans="37:40">
      <c r="AK22923" s="22"/>
      <c r="AL22923" s="22"/>
      <c r="AM22923" s="22"/>
      <c r="AN22923" s="22"/>
    </row>
    <row r="22924" spans="37:40">
      <c r="AK22924" s="22"/>
      <c r="AL22924" s="22"/>
      <c r="AM22924" s="22"/>
      <c r="AN22924" s="22"/>
    </row>
    <row r="22925" spans="37:40">
      <c r="AK22925" s="22"/>
      <c r="AL22925" s="22"/>
      <c r="AM22925" s="22"/>
      <c r="AN22925" s="22"/>
    </row>
    <row r="22926" spans="37:40">
      <c r="AK22926" s="22"/>
      <c r="AL22926" s="22"/>
      <c r="AM22926" s="22"/>
      <c r="AN22926" s="22"/>
    </row>
    <row r="22927" spans="37:40">
      <c r="AK22927" s="22"/>
      <c r="AL22927" s="22"/>
      <c r="AM22927" s="22"/>
      <c r="AN22927" s="22"/>
    </row>
    <row r="22928" spans="37:40">
      <c r="AK22928" s="22"/>
      <c r="AL22928" s="22"/>
      <c r="AM22928" s="22"/>
      <c r="AN22928" s="22"/>
    </row>
    <row r="22929" spans="37:40">
      <c r="AK22929" s="22"/>
      <c r="AL22929" s="22"/>
      <c r="AM22929" s="22"/>
      <c r="AN22929" s="22"/>
    </row>
    <row r="22930" spans="37:40">
      <c r="AK22930" s="22"/>
      <c r="AL22930" s="22"/>
      <c r="AM22930" s="22"/>
      <c r="AN22930" s="22"/>
    </row>
    <row r="22931" spans="37:40">
      <c r="AK22931" s="22"/>
      <c r="AL22931" s="22"/>
      <c r="AM22931" s="22"/>
      <c r="AN22931" s="22"/>
    </row>
    <row r="22932" spans="37:40">
      <c r="AK22932" s="22"/>
      <c r="AL22932" s="22"/>
      <c r="AM22932" s="22"/>
      <c r="AN22932" s="22"/>
    </row>
    <row r="22933" spans="37:40">
      <c r="AK22933" s="22"/>
      <c r="AL22933" s="22"/>
      <c r="AM22933" s="22"/>
      <c r="AN22933" s="22"/>
    </row>
    <row r="22934" spans="37:40">
      <c r="AK22934" s="22"/>
      <c r="AL22934" s="22"/>
      <c r="AM22934" s="22"/>
      <c r="AN22934" s="22"/>
    </row>
    <row r="22935" spans="37:40">
      <c r="AK22935" s="22"/>
      <c r="AL22935" s="22"/>
      <c r="AM22935" s="22"/>
      <c r="AN22935" s="22"/>
    </row>
    <row r="22936" spans="37:40">
      <c r="AK22936" s="22"/>
      <c r="AL22936" s="22"/>
      <c r="AM22936" s="22"/>
      <c r="AN22936" s="22"/>
    </row>
    <row r="22937" spans="37:40">
      <c r="AK22937" s="22"/>
      <c r="AL22937" s="22"/>
      <c r="AM22937" s="22"/>
      <c r="AN22937" s="22"/>
    </row>
    <row r="22938" spans="37:40">
      <c r="AK22938" s="22"/>
      <c r="AL22938" s="22"/>
      <c r="AM22938" s="22"/>
      <c r="AN22938" s="22"/>
    </row>
    <row r="22939" spans="37:40">
      <c r="AK22939" s="22"/>
      <c r="AL22939" s="22"/>
      <c r="AM22939" s="22"/>
      <c r="AN22939" s="22"/>
    </row>
    <row r="22940" spans="37:40">
      <c r="AK22940" s="22"/>
      <c r="AL22940" s="22"/>
      <c r="AM22940" s="22"/>
      <c r="AN22940" s="22"/>
    </row>
    <row r="22941" spans="37:40">
      <c r="AK22941" s="22"/>
      <c r="AL22941" s="22"/>
      <c r="AM22941" s="22"/>
      <c r="AN22941" s="22"/>
    </row>
    <row r="22942" spans="37:40">
      <c r="AK22942" s="22"/>
      <c r="AL22942" s="22"/>
      <c r="AM22942" s="22"/>
      <c r="AN22942" s="22"/>
    </row>
    <row r="22943" spans="37:40">
      <c r="AK22943" s="22"/>
      <c r="AL22943" s="22"/>
      <c r="AM22943" s="22"/>
      <c r="AN22943" s="22"/>
    </row>
    <row r="22944" spans="37:40">
      <c r="AK22944" s="22"/>
      <c r="AL22944" s="22"/>
      <c r="AM22944" s="22"/>
      <c r="AN22944" s="22"/>
    </row>
    <row r="22945" spans="37:40">
      <c r="AK22945" s="22"/>
      <c r="AL22945" s="22"/>
      <c r="AM22945" s="22"/>
      <c r="AN22945" s="22"/>
    </row>
    <row r="22946" spans="37:40">
      <c r="AK22946" s="22"/>
      <c r="AL22946" s="22"/>
      <c r="AM22946" s="22"/>
      <c r="AN22946" s="22"/>
    </row>
    <row r="22947" spans="37:40">
      <c r="AK22947" s="22"/>
      <c r="AL22947" s="22"/>
      <c r="AM22947" s="22"/>
      <c r="AN22947" s="22"/>
    </row>
    <row r="22948" spans="37:40">
      <c r="AK22948" s="22"/>
      <c r="AL22948" s="22"/>
      <c r="AM22948" s="22"/>
      <c r="AN22948" s="22"/>
    </row>
    <row r="22949" spans="37:40">
      <c r="AK22949" s="22"/>
      <c r="AL22949" s="22"/>
      <c r="AM22949" s="22"/>
      <c r="AN22949" s="22"/>
    </row>
    <row r="22950" spans="37:40">
      <c r="AK22950" s="22"/>
      <c r="AL22950" s="22"/>
      <c r="AM22950" s="22"/>
      <c r="AN22950" s="22"/>
    </row>
    <row r="22951" spans="37:40">
      <c r="AK22951" s="22"/>
      <c r="AL22951" s="22"/>
      <c r="AM22951" s="22"/>
      <c r="AN22951" s="22"/>
    </row>
    <row r="22952" spans="37:40">
      <c r="AK22952" s="22"/>
      <c r="AL22952" s="22"/>
      <c r="AM22952" s="22"/>
      <c r="AN22952" s="22"/>
    </row>
    <row r="22953" spans="37:40">
      <c r="AK22953" s="22"/>
      <c r="AL22953" s="22"/>
      <c r="AM22953" s="22"/>
      <c r="AN22953" s="22"/>
    </row>
    <row r="22954" spans="37:40">
      <c r="AK22954" s="22"/>
      <c r="AL22954" s="22"/>
      <c r="AM22954" s="22"/>
      <c r="AN22954" s="22"/>
    </row>
    <row r="22955" spans="37:40">
      <c r="AK22955" s="22"/>
      <c r="AL22955" s="22"/>
      <c r="AM22955" s="22"/>
      <c r="AN22955" s="22"/>
    </row>
    <row r="22956" spans="37:40">
      <c r="AK22956" s="22"/>
      <c r="AL22956" s="22"/>
      <c r="AM22956" s="22"/>
      <c r="AN22956" s="22"/>
    </row>
    <row r="22957" spans="37:40">
      <c r="AK22957" s="22"/>
      <c r="AL22957" s="22"/>
      <c r="AM22957" s="22"/>
      <c r="AN22957" s="22"/>
    </row>
    <row r="22958" spans="37:40">
      <c r="AK22958" s="22"/>
      <c r="AL22958" s="22"/>
      <c r="AM22958" s="22"/>
      <c r="AN22958" s="22"/>
    </row>
    <row r="22959" spans="37:40">
      <c r="AK22959" s="22"/>
      <c r="AL22959" s="22"/>
      <c r="AM22959" s="22"/>
      <c r="AN22959" s="22"/>
    </row>
    <row r="22960" spans="37:40">
      <c r="AK22960" s="22"/>
      <c r="AL22960" s="22"/>
      <c r="AM22960" s="22"/>
      <c r="AN22960" s="22"/>
    </row>
    <row r="22961" spans="37:40">
      <c r="AK22961" s="22"/>
      <c r="AL22961" s="22"/>
      <c r="AM22961" s="22"/>
      <c r="AN22961" s="22"/>
    </row>
    <row r="22962" spans="37:40">
      <c r="AK22962" s="22"/>
      <c r="AL22962" s="22"/>
      <c r="AM22962" s="22"/>
      <c r="AN22962" s="22"/>
    </row>
    <row r="22963" spans="37:40">
      <c r="AK22963" s="22"/>
      <c r="AL22963" s="22"/>
      <c r="AM22963" s="22"/>
      <c r="AN22963" s="22"/>
    </row>
    <row r="22964" spans="37:40">
      <c r="AK22964" s="22"/>
      <c r="AL22964" s="22"/>
      <c r="AM22964" s="22"/>
      <c r="AN22964" s="22"/>
    </row>
    <row r="22965" spans="37:40">
      <c r="AK22965" s="22"/>
      <c r="AL22965" s="22"/>
      <c r="AM22965" s="22"/>
      <c r="AN22965" s="22"/>
    </row>
    <row r="22966" spans="37:40">
      <c r="AK22966" s="22"/>
      <c r="AL22966" s="22"/>
      <c r="AM22966" s="22"/>
      <c r="AN22966" s="22"/>
    </row>
    <row r="22967" spans="37:40">
      <c r="AK22967" s="22"/>
      <c r="AL22967" s="22"/>
      <c r="AM22967" s="22"/>
      <c r="AN22967" s="22"/>
    </row>
    <row r="22968" spans="37:40">
      <c r="AK22968" s="22"/>
      <c r="AL22968" s="22"/>
      <c r="AM22968" s="22"/>
      <c r="AN22968" s="22"/>
    </row>
    <row r="22969" spans="37:40">
      <c r="AK22969" s="22"/>
      <c r="AL22969" s="22"/>
      <c r="AM22969" s="22"/>
      <c r="AN22969" s="22"/>
    </row>
    <row r="22970" spans="37:40">
      <c r="AK22970" s="22"/>
      <c r="AL22970" s="22"/>
      <c r="AM22970" s="22"/>
      <c r="AN22970" s="22"/>
    </row>
    <row r="22971" spans="37:40">
      <c r="AK22971" s="22"/>
      <c r="AL22971" s="22"/>
      <c r="AM22971" s="22"/>
      <c r="AN22971" s="22"/>
    </row>
    <row r="22972" spans="37:40">
      <c r="AK22972" s="22"/>
      <c r="AL22972" s="22"/>
      <c r="AM22972" s="22"/>
      <c r="AN22972" s="22"/>
    </row>
    <row r="22973" spans="37:40">
      <c r="AK22973" s="22"/>
      <c r="AL22973" s="22"/>
      <c r="AM22973" s="22"/>
      <c r="AN22973" s="22"/>
    </row>
    <row r="22974" spans="37:40">
      <c r="AK22974" s="22"/>
      <c r="AL22974" s="22"/>
      <c r="AM22974" s="22"/>
      <c r="AN22974" s="22"/>
    </row>
    <row r="22975" spans="37:40">
      <c r="AK22975" s="22"/>
      <c r="AL22975" s="22"/>
      <c r="AM22975" s="22"/>
      <c r="AN22975" s="22"/>
    </row>
    <row r="22976" spans="37:40">
      <c r="AK22976" s="22"/>
      <c r="AL22976" s="22"/>
      <c r="AM22976" s="22"/>
      <c r="AN22976" s="22"/>
    </row>
    <row r="22977" spans="37:40">
      <c r="AK22977" s="22"/>
      <c r="AL22977" s="22"/>
      <c r="AM22977" s="22"/>
      <c r="AN22977" s="22"/>
    </row>
    <row r="22978" spans="37:40">
      <c r="AK22978" s="22"/>
      <c r="AL22978" s="22"/>
      <c r="AM22978" s="22"/>
      <c r="AN22978" s="22"/>
    </row>
    <row r="22979" spans="37:40">
      <c r="AK22979" s="22"/>
      <c r="AL22979" s="22"/>
      <c r="AM22979" s="22"/>
      <c r="AN22979" s="22"/>
    </row>
    <row r="22980" spans="37:40">
      <c r="AK22980" s="22"/>
      <c r="AL22980" s="22"/>
      <c r="AM22980" s="22"/>
      <c r="AN22980" s="22"/>
    </row>
    <row r="22981" spans="37:40">
      <c r="AK22981" s="22"/>
      <c r="AL22981" s="22"/>
      <c r="AM22981" s="22"/>
      <c r="AN22981" s="22"/>
    </row>
    <row r="22982" spans="37:40">
      <c r="AK22982" s="22"/>
      <c r="AL22982" s="22"/>
      <c r="AM22982" s="22"/>
      <c r="AN22982" s="22"/>
    </row>
    <row r="22983" spans="37:40">
      <c r="AK22983" s="22"/>
      <c r="AL22983" s="22"/>
      <c r="AM22983" s="22"/>
      <c r="AN22983" s="22"/>
    </row>
    <row r="22984" spans="37:40">
      <c r="AK22984" s="22"/>
      <c r="AL22984" s="22"/>
      <c r="AM22984" s="22"/>
      <c r="AN22984" s="22"/>
    </row>
    <row r="22985" spans="37:40">
      <c r="AK22985" s="22"/>
      <c r="AL22985" s="22"/>
      <c r="AM22985" s="22"/>
      <c r="AN22985" s="22"/>
    </row>
    <row r="22986" spans="37:40">
      <c r="AK22986" s="22"/>
      <c r="AL22986" s="22"/>
      <c r="AM22986" s="22"/>
      <c r="AN22986" s="22"/>
    </row>
    <row r="22987" spans="37:40">
      <c r="AK22987" s="22"/>
      <c r="AL22987" s="22"/>
      <c r="AM22987" s="22"/>
      <c r="AN22987" s="22"/>
    </row>
    <row r="22988" spans="37:40">
      <c r="AK22988" s="22"/>
      <c r="AL22988" s="22"/>
      <c r="AM22988" s="22"/>
      <c r="AN22988" s="22"/>
    </row>
    <row r="22989" spans="37:40">
      <c r="AK22989" s="22"/>
      <c r="AL22989" s="22"/>
      <c r="AM22989" s="22"/>
      <c r="AN22989" s="22"/>
    </row>
    <row r="22990" spans="37:40">
      <c r="AK22990" s="22"/>
      <c r="AL22990" s="22"/>
      <c r="AM22990" s="22"/>
      <c r="AN22990" s="22"/>
    </row>
    <row r="22991" spans="37:40">
      <c r="AK22991" s="22"/>
      <c r="AL22991" s="22"/>
      <c r="AM22991" s="22"/>
      <c r="AN22991" s="22"/>
    </row>
    <row r="22992" spans="37:40">
      <c r="AK22992" s="22"/>
      <c r="AL22992" s="22"/>
      <c r="AM22992" s="22"/>
      <c r="AN22992" s="22"/>
    </row>
    <row r="22993" spans="37:40">
      <c r="AK22993" s="22"/>
      <c r="AL22993" s="22"/>
      <c r="AM22993" s="22"/>
      <c r="AN22993" s="22"/>
    </row>
    <row r="22994" spans="37:40">
      <c r="AK22994" s="22"/>
      <c r="AL22994" s="22"/>
      <c r="AM22994" s="22"/>
      <c r="AN22994" s="22"/>
    </row>
    <row r="22995" spans="37:40">
      <c r="AK22995" s="22"/>
      <c r="AL22995" s="22"/>
      <c r="AM22995" s="22"/>
      <c r="AN22995" s="22"/>
    </row>
    <row r="22996" spans="37:40">
      <c r="AK22996" s="22"/>
      <c r="AL22996" s="22"/>
      <c r="AM22996" s="22"/>
      <c r="AN22996" s="22"/>
    </row>
    <row r="22997" spans="37:40">
      <c r="AK22997" s="22"/>
      <c r="AL22997" s="22"/>
      <c r="AM22997" s="22"/>
      <c r="AN22997" s="22"/>
    </row>
    <row r="22998" spans="37:40">
      <c r="AK22998" s="22"/>
      <c r="AL22998" s="22"/>
      <c r="AM22998" s="22"/>
      <c r="AN22998" s="22"/>
    </row>
    <row r="22999" spans="37:40">
      <c r="AK22999" s="22"/>
      <c r="AL22999" s="22"/>
      <c r="AM22999" s="22"/>
      <c r="AN22999" s="22"/>
    </row>
    <row r="23000" spans="37:40">
      <c r="AK23000" s="22"/>
      <c r="AL23000" s="22"/>
      <c r="AM23000" s="22"/>
      <c r="AN23000" s="22"/>
    </row>
    <row r="23001" spans="37:40">
      <c r="AK23001" s="22"/>
      <c r="AL23001" s="22"/>
      <c r="AM23001" s="22"/>
      <c r="AN23001" s="22"/>
    </row>
    <row r="23002" spans="37:40">
      <c r="AK23002" s="22"/>
      <c r="AL23002" s="22"/>
      <c r="AM23002" s="22"/>
      <c r="AN23002" s="22"/>
    </row>
    <row r="23003" spans="37:40">
      <c r="AK23003" s="22"/>
      <c r="AL23003" s="22"/>
      <c r="AM23003" s="22"/>
      <c r="AN23003" s="22"/>
    </row>
    <row r="23004" spans="37:40">
      <c r="AK23004" s="22"/>
      <c r="AL23004" s="22"/>
      <c r="AM23004" s="22"/>
      <c r="AN23004" s="22"/>
    </row>
    <row r="23005" spans="37:40">
      <c r="AK23005" s="22"/>
      <c r="AL23005" s="22"/>
      <c r="AM23005" s="22"/>
      <c r="AN23005" s="22"/>
    </row>
    <row r="23006" spans="37:40">
      <c r="AK23006" s="22"/>
      <c r="AL23006" s="22"/>
      <c r="AM23006" s="22"/>
      <c r="AN23006" s="22"/>
    </row>
    <row r="23007" spans="37:40">
      <c r="AK23007" s="22"/>
      <c r="AL23007" s="22"/>
      <c r="AM23007" s="22"/>
      <c r="AN23007" s="22"/>
    </row>
    <row r="23008" spans="37:40">
      <c r="AK23008" s="22"/>
      <c r="AL23008" s="22"/>
      <c r="AM23008" s="22"/>
      <c r="AN23008" s="22"/>
    </row>
    <row r="23009" spans="37:40">
      <c r="AK23009" s="22"/>
      <c r="AL23009" s="22"/>
      <c r="AM23009" s="22"/>
      <c r="AN23009" s="22"/>
    </row>
    <row r="23010" spans="37:40">
      <c r="AK23010" s="22"/>
      <c r="AL23010" s="22"/>
      <c r="AM23010" s="22"/>
      <c r="AN23010" s="22"/>
    </row>
    <row r="23011" spans="37:40">
      <c r="AK23011" s="22"/>
      <c r="AL23011" s="22"/>
      <c r="AM23011" s="22"/>
      <c r="AN23011" s="22"/>
    </row>
    <row r="23012" spans="37:40">
      <c r="AK23012" s="22"/>
      <c r="AL23012" s="22"/>
      <c r="AM23012" s="22"/>
      <c r="AN23012" s="22"/>
    </row>
    <row r="23013" spans="37:40">
      <c r="AK23013" s="22"/>
      <c r="AL23013" s="22"/>
      <c r="AM23013" s="22"/>
      <c r="AN23013" s="22"/>
    </row>
    <row r="23014" spans="37:40">
      <c r="AK23014" s="22"/>
      <c r="AL23014" s="22"/>
      <c r="AM23014" s="22"/>
      <c r="AN23014" s="22"/>
    </row>
    <row r="23015" spans="37:40">
      <c r="AK23015" s="22"/>
      <c r="AL23015" s="22"/>
      <c r="AM23015" s="22"/>
      <c r="AN23015" s="22"/>
    </row>
    <row r="23016" spans="37:40">
      <c r="AK23016" s="22"/>
      <c r="AL23016" s="22"/>
      <c r="AM23016" s="22"/>
      <c r="AN23016" s="22"/>
    </row>
    <row r="23017" spans="37:40">
      <c r="AK23017" s="22"/>
      <c r="AL23017" s="22"/>
      <c r="AM23017" s="22"/>
      <c r="AN23017" s="22"/>
    </row>
    <row r="23018" spans="37:40">
      <c r="AK23018" s="22"/>
      <c r="AL23018" s="22"/>
      <c r="AM23018" s="22"/>
      <c r="AN23018" s="22"/>
    </row>
    <row r="23019" spans="37:40">
      <c r="AK23019" s="22"/>
      <c r="AL23019" s="22"/>
      <c r="AM23019" s="22"/>
      <c r="AN23019" s="22"/>
    </row>
    <row r="23020" spans="37:40">
      <c r="AK23020" s="22"/>
      <c r="AL23020" s="22"/>
      <c r="AM23020" s="22"/>
      <c r="AN23020" s="22"/>
    </row>
    <row r="23021" spans="37:40">
      <c r="AK23021" s="22"/>
      <c r="AL23021" s="22"/>
      <c r="AM23021" s="22"/>
      <c r="AN23021" s="22"/>
    </row>
    <row r="23022" spans="37:40">
      <c r="AK23022" s="22"/>
      <c r="AL23022" s="22"/>
      <c r="AM23022" s="22"/>
      <c r="AN23022" s="22"/>
    </row>
    <row r="23023" spans="37:40">
      <c r="AK23023" s="22"/>
      <c r="AL23023" s="22"/>
      <c r="AM23023" s="22"/>
      <c r="AN23023" s="22"/>
    </row>
    <row r="23024" spans="37:40">
      <c r="AK23024" s="22"/>
      <c r="AL23024" s="22"/>
      <c r="AM23024" s="22"/>
      <c r="AN23024" s="22"/>
    </row>
    <row r="23025" spans="37:40">
      <c r="AK23025" s="22"/>
      <c r="AL23025" s="22"/>
      <c r="AM23025" s="22"/>
      <c r="AN23025" s="22"/>
    </row>
    <row r="23026" spans="37:40">
      <c r="AK23026" s="22"/>
      <c r="AL23026" s="22"/>
      <c r="AM23026" s="22"/>
      <c r="AN23026" s="22"/>
    </row>
    <row r="23027" spans="37:40">
      <c r="AK23027" s="22"/>
      <c r="AL23027" s="22"/>
      <c r="AM23027" s="22"/>
      <c r="AN23027" s="22"/>
    </row>
    <row r="23028" spans="37:40">
      <c r="AK23028" s="22"/>
      <c r="AL23028" s="22"/>
      <c r="AM23028" s="22"/>
      <c r="AN23028" s="22"/>
    </row>
    <row r="23029" spans="37:40">
      <c r="AK23029" s="22"/>
      <c r="AL23029" s="22"/>
      <c r="AM23029" s="22"/>
      <c r="AN23029" s="22"/>
    </row>
    <row r="23030" spans="37:40">
      <c r="AK23030" s="22"/>
      <c r="AL23030" s="22"/>
      <c r="AM23030" s="22"/>
      <c r="AN23030" s="22"/>
    </row>
    <row r="23031" spans="37:40">
      <c r="AK23031" s="22"/>
      <c r="AL23031" s="22"/>
      <c r="AM23031" s="22"/>
      <c r="AN23031" s="22"/>
    </row>
    <row r="23032" spans="37:40">
      <c r="AK23032" s="22"/>
      <c r="AL23032" s="22"/>
      <c r="AM23032" s="22"/>
      <c r="AN23032" s="22"/>
    </row>
    <row r="23033" spans="37:40">
      <c r="AK23033" s="22"/>
      <c r="AL23033" s="22"/>
      <c r="AM23033" s="22"/>
      <c r="AN23033" s="22"/>
    </row>
    <row r="23034" spans="37:40">
      <c r="AK23034" s="22"/>
      <c r="AL23034" s="22"/>
      <c r="AM23034" s="22"/>
      <c r="AN23034" s="22"/>
    </row>
    <row r="23035" spans="37:40">
      <c r="AK23035" s="22"/>
      <c r="AL23035" s="22"/>
      <c r="AM23035" s="22"/>
      <c r="AN23035" s="22"/>
    </row>
    <row r="23036" spans="37:40">
      <c r="AK23036" s="22"/>
      <c r="AL23036" s="22"/>
      <c r="AM23036" s="22"/>
      <c r="AN23036" s="22"/>
    </row>
    <row r="23037" spans="37:40">
      <c r="AK23037" s="22"/>
      <c r="AL23037" s="22"/>
      <c r="AM23037" s="22"/>
      <c r="AN23037" s="22"/>
    </row>
    <row r="23038" spans="37:40">
      <c r="AK23038" s="22"/>
      <c r="AL23038" s="22"/>
      <c r="AM23038" s="22"/>
      <c r="AN23038" s="22"/>
    </row>
    <row r="23039" spans="37:40">
      <c r="AK23039" s="22"/>
      <c r="AL23039" s="22"/>
      <c r="AM23039" s="22"/>
      <c r="AN23039" s="22"/>
    </row>
    <row r="23040" spans="37:40">
      <c r="AK23040" s="22"/>
      <c r="AL23040" s="22"/>
      <c r="AM23040" s="22"/>
      <c r="AN23040" s="22"/>
    </row>
    <row r="23041" spans="37:40">
      <c r="AK23041" s="22"/>
      <c r="AL23041" s="22"/>
      <c r="AM23041" s="22"/>
      <c r="AN23041" s="22"/>
    </row>
    <row r="23042" spans="37:40">
      <c r="AK23042" s="22"/>
      <c r="AL23042" s="22"/>
      <c r="AM23042" s="22"/>
      <c r="AN23042" s="22"/>
    </row>
    <row r="23043" spans="37:40">
      <c r="AK23043" s="22"/>
      <c r="AL23043" s="22"/>
      <c r="AM23043" s="22"/>
      <c r="AN23043" s="22"/>
    </row>
    <row r="23044" spans="37:40">
      <c r="AK23044" s="22"/>
      <c r="AL23044" s="22"/>
      <c r="AM23044" s="22"/>
      <c r="AN23044" s="22"/>
    </row>
    <row r="23045" spans="37:40">
      <c r="AK23045" s="22"/>
      <c r="AL23045" s="22"/>
      <c r="AM23045" s="22"/>
      <c r="AN23045" s="22"/>
    </row>
    <row r="23046" spans="37:40">
      <c r="AK23046" s="22"/>
      <c r="AL23046" s="22"/>
      <c r="AM23046" s="22"/>
      <c r="AN23046" s="22"/>
    </row>
    <row r="23047" spans="37:40">
      <c r="AK23047" s="22"/>
      <c r="AL23047" s="22"/>
      <c r="AM23047" s="22"/>
      <c r="AN23047" s="22"/>
    </row>
    <row r="23048" spans="37:40">
      <c r="AK23048" s="22"/>
      <c r="AL23048" s="22"/>
      <c r="AM23048" s="22"/>
      <c r="AN23048" s="22"/>
    </row>
    <row r="23049" spans="37:40">
      <c r="AK23049" s="22"/>
      <c r="AL23049" s="22"/>
      <c r="AM23049" s="22"/>
      <c r="AN23049" s="22"/>
    </row>
    <row r="23050" spans="37:40">
      <c r="AK23050" s="22"/>
      <c r="AL23050" s="22"/>
      <c r="AM23050" s="22"/>
      <c r="AN23050" s="22"/>
    </row>
    <row r="23051" spans="37:40">
      <c r="AK23051" s="22"/>
      <c r="AL23051" s="22"/>
      <c r="AM23051" s="22"/>
      <c r="AN23051" s="22"/>
    </row>
    <row r="23052" spans="37:40">
      <c r="AK23052" s="22"/>
      <c r="AL23052" s="22"/>
      <c r="AM23052" s="22"/>
      <c r="AN23052" s="22"/>
    </row>
    <row r="23053" spans="37:40">
      <c r="AK23053" s="22"/>
      <c r="AL23053" s="22"/>
      <c r="AM23053" s="22"/>
      <c r="AN23053" s="22"/>
    </row>
    <row r="23054" spans="37:40">
      <c r="AK23054" s="22"/>
      <c r="AL23054" s="22"/>
      <c r="AM23054" s="22"/>
      <c r="AN23054" s="22"/>
    </row>
    <row r="23055" spans="37:40">
      <c r="AK23055" s="22"/>
      <c r="AL23055" s="22"/>
      <c r="AM23055" s="22"/>
      <c r="AN23055" s="22"/>
    </row>
    <row r="23056" spans="37:40">
      <c r="AK23056" s="22"/>
      <c r="AL23056" s="22"/>
      <c r="AM23056" s="22"/>
      <c r="AN23056" s="22"/>
    </row>
    <row r="23057" spans="37:40">
      <c r="AK23057" s="22"/>
      <c r="AL23057" s="22"/>
      <c r="AM23057" s="22"/>
      <c r="AN23057" s="22"/>
    </row>
    <row r="23058" spans="37:40">
      <c r="AK23058" s="22"/>
      <c r="AL23058" s="22"/>
      <c r="AM23058" s="22"/>
      <c r="AN23058" s="22"/>
    </row>
    <row r="23059" spans="37:40">
      <c r="AK23059" s="22"/>
      <c r="AL23059" s="22"/>
      <c r="AM23059" s="22"/>
      <c r="AN23059" s="22"/>
    </row>
    <row r="23060" spans="37:40">
      <c r="AK23060" s="22"/>
      <c r="AL23060" s="22"/>
      <c r="AM23060" s="22"/>
      <c r="AN23060" s="22"/>
    </row>
    <row r="23061" spans="37:40">
      <c r="AK23061" s="22"/>
      <c r="AL23061" s="22"/>
      <c r="AM23061" s="22"/>
      <c r="AN23061" s="22"/>
    </row>
    <row r="23062" spans="37:40">
      <c r="AK23062" s="22"/>
      <c r="AL23062" s="22"/>
      <c r="AM23062" s="22"/>
      <c r="AN23062" s="22"/>
    </row>
    <row r="23063" spans="37:40">
      <c r="AK23063" s="22"/>
      <c r="AL23063" s="22"/>
      <c r="AM23063" s="22"/>
      <c r="AN23063" s="22"/>
    </row>
    <row r="23064" spans="37:40">
      <c r="AK23064" s="22"/>
      <c r="AL23064" s="22"/>
      <c r="AM23064" s="22"/>
      <c r="AN23064" s="22"/>
    </row>
    <row r="23065" spans="37:40">
      <c r="AK23065" s="22"/>
      <c r="AL23065" s="22"/>
      <c r="AM23065" s="22"/>
      <c r="AN23065" s="22"/>
    </row>
    <row r="23066" spans="37:40">
      <c r="AK23066" s="22"/>
      <c r="AL23066" s="22"/>
      <c r="AM23066" s="22"/>
      <c r="AN23066" s="22"/>
    </row>
    <row r="23067" spans="37:40">
      <c r="AK23067" s="22"/>
      <c r="AL23067" s="22"/>
      <c r="AM23067" s="22"/>
      <c r="AN23067" s="22"/>
    </row>
    <row r="23068" spans="37:40">
      <c r="AK23068" s="22"/>
      <c r="AL23068" s="22"/>
      <c r="AM23068" s="22"/>
      <c r="AN23068" s="22"/>
    </row>
    <row r="23069" spans="37:40">
      <c r="AK23069" s="22"/>
      <c r="AL23069" s="22"/>
      <c r="AM23069" s="22"/>
      <c r="AN23069" s="22"/>
    </row>
    <row r="23070" spans="37:40">
      <c r="AK23070" s="22"/>
      <c r="AL23070" s="22"/>
      <c r="AM23070" s="22"/>
      <c r="AN23070" s="22"/>
    </row>
    <row r="23071" spans="37:40">
      <c r="AK23071" s="22"/>
      <c r="AL23071" s="22"/>
      <c r="AM23071" s="22"/>
      <c r="AN23071" s="22"/>
    </row>
    <row r="23072" spans="37:40">
      <c r="AK23072" s="22"/>
      <c r="AL23072" s="22"/>
      <c r="AM23072" s="22"/>
      <c r="AN23072" s="22"/>
    </row>
    <row r="23073" spans="37:40">
      <c r="AK23073" s="22"/>
      <c r="AL23073" s="22"/>
      <c r="AM23073" s="22"/>
      <c r="AN23073" s="22"/>
    </row>
    <row r="23074" spans="37:40">
      <c r="AK23074" s="22"/>
      <c r="AL23074" s="22"/>
      <c r="AM23074" s="22"/>
      <c r="AN23074" s="22"/>
    </row>
    <row r="23075" spans="37:40">
      <c r="AK23075" s="22"/>
      <c r="AL23075" s="22"/>
      <c r="AM23075" s="22"/>
      <c r="AN23075" s="22"/>
    </row>
    <row r="23076" spans="37:40">
      <c r="AK23076" s="22"/>
      <c r="AL23076" s="22"/>
      <c r="AM23076" s="22"/>
      <c r="AN23076" s="22"/>
    </row>
    <row r="23077" spans="37:40">
      <c r="AK23077" s="22"/>
      <c r="AL23077" s="22"/>
      <c r="AM23077" s="22"/>
      <c r="AN23077" s="22"/>
    </row>
    <row r="23078" spans="37:40">
      <c r="AK23078" s="22"/>
      <c r="AL23078" s="22"/>
      <c r="AM23078" s="22"/>
      <c r="AN23078" s="22"/>
    </row>
    <row r="23079" spans="37:40">
      <c r="AK23079" s="22"/>
      <c r="AL23079" s="22"/>
      <c r="AM23079" s="22"/>
      <c r="AN23079" s="22"/>
    </row>
    <row r="23080" spans="37:40">
      <c r="AK23080" s="22"/>
      <c r="AL23080" s="22"/>
      <c r="AM23080" s="22"/>
      <c r="AN23080" s="22"/>
    </row>
    <row r="23081" spans="37:40">
      <c r="AK23081" s="22"/>
      <c r="AL23081" s="22"/>
      <c r="AM23081" s="22"/>
      <c r="AN23081" s="22"/>
    </row>
    <row r="23082" spans="37:40">
      <c r="AK23082" s="22"/>
      <c r="AL23082" s="22"/>
      <c r="AM23082" s="22"/>
      <c r="AN23082" s="22"/>
    </row>
    <row r="23083" spans="37:40">
      <c r="AK23083" s="22"/>
      <c r="AL23083" s="22"/>
      <c r="AM23083" s="22"/>
      <c r="AN23083" s="22"/>
    </row>
    <row r="23084" spans="37:40">
      <c r="AK23084" s="22"/>
      <c r="AL23084" s="22"/>
      <c r="AM23084" s="22"/>
      <c r="AN23084" s="22"/>
    </row>
    <row r="23085" spans="37:40">
      <c r="AK23085" s="22"/>
      <c r="AL23085" s="22"/>
      <c r="AM23085" s="22"/>
      <c r="AN23085" s="22"/>
    </row>
    <row r="23086" spans="37:40">
      <c r="AK23086" s="22"/>
      <c r="AL23086" s="22"/>
      <c r="AM23086" s="22"/>
      <c r="AN23086" s="22"/>
    </row>
    <row r="23087" spans="37:40">
      <c r="AK23087" s="22"/>
      <c r="AL23087" s="22"/>
      <c r="AM23087" s="22"/>
      <c r="AN23087" s="22"/>
    </row>
    <row r="23088" spans="37:40">
      <c r="AK23088" s="22"/>
      <c r="AL23088" s="22"/>
      <c r="AM23088" s="22"/>
      <c r="AN23088" s="22"/>
    </row>
    <row r="23089" spans="37:40">
      <c r="AK23089" s="22"/>
      <c r="AL23089" s="22"/>
      <c r="AM23089" s="22"/>
      <c r="AN23089" s="22"/>
    </row>
    <row r="23090" spans="37:40">
      <c r="AK23090" s="22"/>
      <c r="AL23090" s="22"/>
      <c r="AM23090" s="22"/>
      <c r="AN23090" s="22"/>
    </row>
    <row r="23091" spans="37:40">
      <c r="AK23091" s="22"/>
      <c r="AL23091" s="22"/>
      <c r="AM23091" s="22"/>
      <c r="AN23091" s="22"/>
    </row>
    <row r="23092" spans="37:40">
      <c r="AK23092" s="22"/>
      <c r="AL23092" s="22"/>
      <c r="AM23092" s="22"/>
      <c r="AN23092" s="22"/>
    </row>
    <row r="23093" spans="37:40">
      <c r="AK23093" s="22"/>
      <c r="AL23093" s="22"/>
      <c r="AM23093" s="22"/>
      <c r="AN23093" s="22"/>
    </row>
    <row r="23094" spans="37:40">
      <c r="AK23094" s="22"/>
      <c r="AL23094" s="22"/>
      <c r="AM23094" s="22"/>
      <c r="AN23094" s="22"/>
    </row>
    <row r="23095" spans="37:40">
      <c r="AK23095" s="22"/>
      <c r="AL23095" s="22"/>
      <c r="AM23095" s="22"/>
      <c r="AN23095" s="22"/>
    </row>
    <row r="23096" spans="37:40">
      <c r="AK23096" s="22"/>
      <c r="AL23096" s="22"/>
      <c r="AM23096" s="22"/>
      <c r="AN23096" s="22"/>
    </row>
    <row r="23097" spans="37:40">
      <c r="AK23097" s="22"/>
      <c r="AL23097" s="22"/>
      <c r="AM23097" s="22"/>
      <c r="AN23097" s="22"/>
    </row>
    <row r="23098" spans="37:40">
      <c r="AK23098" s="22"/>
      <c r="AL23098" s="22"/>
      <c r="AM23098" s="22"/>
      <c r="AN23098" s="22"/>
    </row>
    <row r="23099" spans="37:40">
      <c r="AK23099" s="22"/>
      <c r="AL23099" s="22"/>
      <c r="AM23099" s="22"/>
      <c r="AN23099" s="22"/>
    </row>
    <row r="23100" spans="37:40">
      <c r="AK23100" s="22"/>
      <c r="AL23100" s="22"/>
      <c r="AM23100" s="22"/>
      <c r="AN23100" s="22"/>
    </row>
    <row r="23101" spans="37:40">
      <c r="AK23101" s="22"/>
      <c r="AL23101" s="22"/>
      <c r="AM23101" s="22"/>
      <c r="AN23101" s="22"/>
    </row>
    <row r="23102" spans="37:40">
      <c r="AK23102" s="22"/>
      <c r="AL23102" s="22"/>
      <c r="AM23102" s="22"/>
      <c r="AN23102" s="22"/>
    </row>
    <row r="23103" spans="37:40">
      <c r="AK23103" s="22"/>
      <c r="AL23103" s="22"/>
      <c r="AM23103" s="22"/>
      <c r="AN23103" s="22"/>
    </row>
    <row r="23104" spans="37:40">
      <c r="AK23104" s="22"/>
      <c r="AL23104" s="22"/>
      <c r="AM23104" s="22"/>
      <c r="AN23104" s="22"/>
    </row>
    <row r="23105" spans="37:40">
      <c r="AK23105" s="22"/>
      <c r="AL23105" s="22"/>
      <c r="AM23105" s="22"/>
      <c r="AN23105" s="22"/>
    </row>
    <row r="23106" spans="37:40">
      <c r="AK23106" s="22"/>
      <c r="AL23106" s="22"/>
      <c r="AM23106" s="22"/>
      <c r="AN23106" s="22"/>
    </row>
    <row r="23107" spans="37:40">
      <c r="AK23107" s="22"/>
      <c r="AL23107" s="22"/>
      <c r="AM23107" s="22"/>
      <c r="AN23107" s="22"/>
    </row>
    <row r="23108" spans="37:40">
      <c r="AK23108" s="22"/>
      <c r="AL23108" s="22"/>
      <c r="AM23108" s="22"/>
      <c r="AN23108" s="22"/>
    </row>
    <row r="23109" spans="37:40">
      <c r="AK23109" s="22"/>
      <c r="AL23109" s="22"/>
      <c r="AM23109" s="22"/>
      <c r="AN23109" s="22"/>
    </row>
    <row r="23110" spans="37:40">
      <c r="AK23110" s="22"/>
      <c r="AL23110" s="22"/>
      <c r="AM23110" s="22"/>
      <c r="AN23110" s="22"/>
    </row>
    <row r="23111" spans="37:40">
      <c r="AK23111" s="22"/>
      <c r="AL23111" s="22"/>
      <c r="AM23111" s="22"/>
      <c r="AN23111" s="22"/>
    </row>
    <row r="23112" spans="37:40">
      <c r="AK23112" s="22"/>
      <c r="AL23112" s="22"/>
      <c r="AM23112" s="22"/>
      <c r="AN23112" s="22"/>
    </row>
    <row r="23113" spans="37:40">
      <c r="AK23113" s="22"/>
      <c r="AL23113" s="22"/>
      <c r="AM23113" s="22"/>
      <c r="AN23113" s="22"/>
    </row>
    <row r="23114" spans="37:40">
      <c r="AK23114" s="22"/>
      <c r="AL23114" s="22"/>
      <c r="AM23114" s="22"/>
      <c r="AN23114" s="22"/>
    </row>
    <row r="23115" spans="37:40">
      <c r="AK23115" s="22"/>
      <c r="AL23115" s="22"/>
      <c r="AM23115" s="22"/>
      <c r="AN23115" s="22"/>
    </row>
    <row r="23116" spans="37:40">
      <c r="AK23116" s="22"/>
      <c r="AL23116" s="22"/>
      <c r="AM23116" s="22"/>
      <c r="AN23116" s="22"/>
    </row>
    <row r="23117" spans="37:40">
      <c r="AK23117" s="22"/>
      <c r="AL23117" s="22"/>
      <c r="AM23117" s="22"/>
      <c r="AN23117" s="22"/>
    </row>
    <row r="23118" spans="37:40">
      <c r="AK23118" s="22"/>
      <c r="AL23118" s="22"/>
      <c r="AM23118" s="22"/>
      <c r="AN23118" s="22"/>
    </row>
    <row r="23119" spans="37:40">
      <c r="AK23119" s="22"/>
      <c r="AL23119" s="22"/>
      <c r="AM23119" s="22"/>
      <c r="AN23119" s="22"/>
    </row>
    <row r="23120" spans="37:40">
      <c r="AK23120" s="22"/>
      <c r="AL23120" s="22"/>
      <c r="AM23120" s="22"/>
      <c r="AN23120" s="22"/>
    </row>
    <row r="23121" spans="37:40">
      <c r="AK23121" s="22"/>
      <c r="AL23121" s="22"/>
      <c r="AM23121" s="22"/>
      <c r="AN23121" s="22"/>
    </row>
    <row r="23122" spans="37:40">
      <c r="AK23122" s="22"/>
      <c r="AL23122" s="22"/>
      <c r="AM23122" s="22"/>
      <c r="AN23122" s="22"/>
    </row>
    <row r="23123" spans="37:40">
      <c r="AK23123" s="22"/>
      <c r="AL23123" s="22"/>
      <c r="AM23123" s="22"/>
      <c r="AN23123" s="22"/>
    </row>
    <row r="23124" spans="37:40">
      <c r="AK23124" s="22"/>
      <c r="AL23124" s="22"/>
      <c r="AM23124" s="22"/>
      <c r="AN23124" s="22"/>
    </row>
    <row r="23125" spans="37:40">
      <c r="AK23125" s="22"/>
      <c r="AL23125" s="22"/>
      <c r="AM23125" s="22"/>
      <c r="AN23125" s="22"/>
    </row>
    <row r="23126" spans="37:40">
      <c r="AK23126" s="22"/>
      <c r="AL23126" s="22"/>
      <c r="AM23126" s="22"/>
      <c r="AN23126" s="22"/>
    </row>
    <row r="23127" spans="37:40">
      <c r="AK23127" s="22"/>
      <c r="AL23127" s="22"/>
      <c r="AM23127" s="22"/>
      <c r="AN23127" s="22"/>
    </row>
    <row r="23128" spans="37:40">
      <c r="AK23128" s="22"/>
      <c r="AL23128" s="22"/>
      <c r="AM23128" s="22"/>
      <c r="AN23128" s="22"/>
    </row>
    <row r="23129" spans="37:40">
      <c r="AK23129" s="22"/>
      <c r="AL23129" s="22"/>
      <c r="AM23129" s="22"/>
      <c r="AN23129" s="22"/>
    </row>
    <row r="23130" spans="37:40">
      <c r="AK23130" s="22"/>
      <c r="AL23130" s="22"/>
      <c r="AM23130" s="22"/>
      <c r="AN23130" s="22"/>
    </row>
    <row r="23131" spans="37:40">
      <c r="AK23131" s="22"/>
      <c r="AL23131" s="22"/>
      <c r="AM23131" s="22"/>
      <c r="AN23131" s="22"/>
    </row>
    <row r="23132" spans="37:40">
      <c r="AK23132" s="22"/>
      <c r="AL23132" s="22"/>
      <c r="AM23132" s="22"/>
      <c r="AN23132" s="22"/>
    </row>
    <row r="23133" spans="37:40">
      <c r="AK23133" s="22"/>
      <c r="AL23133" s="22"/>
      <c r="AM23133" s="22"/>
      <c r="AN23133" s="22"/>
    </row>
    <row r="23134" spans="37:40">
      <c r="AK23134" s="22"/>
      <c r="AL23134" s="22"/>
      <c r="AM23134" s="22"/>
      <c r="AN23134" s="22"/>
    </row>
    <row r="23135" spans="37:40">
      <c r="AK23135" s="22"/>
      <c r="AL23135" s="22"/>
      <c r="AM23135" s="22"/>
      <c r="AN23135" s="22"/>
    </row>
    <row r="23136" spans="37:40">
      <c r="AK23136" s="22"/>
      <c r="AL23136" s="22"/>
      <c r="AM23136" s="22"/>
      <c r="AN23136" s="22"/>
    </row>
    <row r="23137" spans="37:40">
      <c r="AK23137" s="22"/>
      <c r="AL23137" s="22"/>
      <c r="AM23137" s="22"/>
      <c r="AN23137" s="22"/>
    </row>
    <row r="23138" spans="37:40">
      <c r="AK23138" s="22"/>
      <c r="AL23138" s="22"/>
      <c r="AM23138" s="22"/>
      <c r="AN23138" s="22"/>
    </row>
    <row r="23139" spans="37:40">
      <c r="AK23139" s="22"/>
      <c r="AL23139" s="22"/>
      <c r="AM23139" s="22"/>
      <c r="AN23139" s="22"/>
    </row>
    <row r="23140" spans="37:40">
      <c r="AK23140" s="22"/>
      <c r="AL23140" s="22"/>
      <c r="AM23140" s="22"/>
      <c r="AN23140" s="22"/>
    </row>
    <row r="23141" spans="37:40">
      <c r="AK23141" s="22"/>
      <c r="AL23141" s="22"/>
      <c r="AM23141" s="22"/>
      <c r="AN23141" s="22"/>
    </row>
    <row r="23142" spans="37:40">
      <c r="AK23142" s="22"/>
      <c r="AL23142" s="22"/>
      <c r="AM23142" s="22"/>
      <c r="AN23142" s="22"/>
    </row>
    <row r="23143" spans="37:40">
      <c r="AK23143" s="22"/>
      <c r="AL23143" s="22"/>
      <c r="AM23143" s="22"/>
      <c r="AN23143" s="22"/>
    </row>
    <row r="23144" spans="37:40">
      <c r="AK23144" s="22"/>
      <c r="AL23144" s="22"/>
      <c r="AM23144" s="22"/>
      <c r="AN23144" s="22"/>
    </row>
    <row r="23145" spans="37:40">
      <c r="AK23145" s="22"/>
      <c r="AL23145" s="22"/>
      <c r="AM23145" s="22"/>
      <c r="AN23145" s="22"/>
    </row>
    <row r="23146" spans="37:40">
      <c r="AK23146" s="22"/>
      <c r="AL23146" s="22"/>
      <c r="AM23146" s="22"/>
      <c r="AN23146" s="22"/>
    </row>
    <row r="23147" spans="37:40">
      <c r="AK23147" s="22"/>
      <c r="AL23147" s="22"/>
      <c r="AM23147" s="22"/>
      <c r="AN23147" s="22"/>
    </row>
    <row r="23148" spans="37:40">
      <c r="AK23148" s="22"/>
      <c r="AL23148" s="22"/>
      <c r="AM23148" s="22"/>
      <c r="AN23148" s="22"/>
    </row>
    <row r="23149" spans="37:40">
      <c r="AK23149" s="22"/>
      <c r="AL23149" s="22"/>
      <c r="AM23149" s="22"/>
      <c r="AN23149" s="22"/>
    </row>
    <row r="23150" spans="37:40">
      <c r="AK23150" s="22"/>
      <c r="AL23150" s="22"/>
      <c r="AM23150" s="22"/>
      <c r="AN23150" s="22"/>
    </row>
    <row r="23151" spans="37:40">
      <c r="AK23151" s="22"/>
      <c r="AL23151" s="22"/>
      <c r="AM23151" s="22"/>
      <c r="AN23151" s="22"/>
    </row>
    <row r="23152" spans="37:40">
      <c r="AK23152" s="22"/>
      <c r="AL23152" s="22"/>
      <c r="AM23152" s="22"/>
      <c r="AN23152" s="22"/>
    </row>
    <row r="23153" spans="37:40">
      <c r="AK23153" s="22"/>
      <c r="AL23153" s="22"/>
      <c r="AM23153" s="22"/>
      <c r="AN23153" s="22"/>
    </row>
    <row r="23154" spans="37:40">
      <c r="AK23154" s="22"/>
      <c r="AL23154" s="22"/>
      <c r="AM23154" s="22"/>
      <c r="AN23154" s="22"/>
    </row>
    <row r="23155" spans="37:40">
      <c r="AK23155" s="22"/>
      <c r="AL23155" s="22"/>
      <c r="AM23155" s="22"/>
      <c r="AN23155" s="22"/>
    </row>
    <row r="23156" spans="37:40">
      <c r="AK23156" s="22"/>
      <c r="AL23156" s="22"/>
      <c r="AM23156" s="22"/>
      <c r="AN23156" s="22"/>
    </row>
    <row r="23157" spans="37:40">
      <c r="AK23157" s="22"/>
      <c r="AL23157" s="22"/>
      <c r="AM23157" s="22"/>
      <c r="AN23157" s="22"/>
    </row>
    <row r="23158" spans="37:40">
      <c r="AK23158" s="22"/>
      <c r="AL23158" s="22"/>
      <c r="AM23158" s="22"/>
      <c r="AN23158" s="22"/>
    </row>
    <row r="23159" spans="37:40">
      <c r="AK23159" s="22"/>
      <c r="AL23159" s="22"/>
      <c r="AM23159" s="22"/>
      <c r="AN23159" s="22"/>
    </row>
    <row r="23160" spans="37:40">
      <c r="AK23160" s="22"/>
      <c r="AL23160" s="22"/>
      <c r="AM23160" s="22"/>
      <c r="AN23160" s="22"/>
    </row>
    <row r="23161" spans="37:40">
      <c r="AK23161" s="22"/>
      <c r="AL23161" s="22"/>
      <c r="AM23161" s="22"/>
      <c r="AN23161" s="22"/>
    </row>
    <row r="23162" spans="37:40">
      <c r="AK23162" s="22"/>
      <c r="AL23162" s="22"/>
      <c r="AM23162" s="22"/>
      <c r="AN23162" s="22"/>
    </row>
    <row r="23163" spans="37:40">
      <c r="AK23163" s="22"/>
      <c r="AL23163" s="22"/>
      <c r="AM23163" s="22"/>
      <c r="AN23163" s="22"/>
    </row>
    <row r="23164" spans="37:40">
      <c r="AK23164" s="22"/>
      <c r="AL23164" s="22"/>
      <c r="AM23164" s="22"/>
      <c r="AN23164" s="22"/>
    </row>
    <row r="23165" spans="37:40">
      <c r="AK23165" s="22"/>
      <c r="AL23165" s="22"/>
      <c r="AM23165" s="22"/>
      <c r="AN23165" s="22"/>
    </row>
    <row r="23166" spans="37:40">
      <c r="AK23166" s="22"/>
      <c r="AL23166" s="22"/>
      <c r="AM23166" s="22"/>
      <c r="AN23166" s="22"/>
    </row>
    <row r="23167" spans="37:40">
      <c r="AK23167" s="22"/>
      <c r="AL23167" s="22"/>
      <c r="AM23167" s="22"/>
      <c r="AN23167" s="22"/>
    </row>
    <row r="23168" spans="37:40">
      <c r="AK23168" s="22"/>
      <c r="AL23168" s="22"/>
      <c r="AM23168" s="22"/>
      <c r="AN23168" s="22"/>
    </row>
    <row r="23169" spans="37:40">
      <c r="AK23169" s="22"/>
      <c r="AL23169" s="22"/>
      <c r="AM23169" s="22"/>
      <c r="AN23169" s="22"/>
    </row>
    <row r="23170" spans="37:40">
      <c r="AK23170" s="22"/>
      <c r="AL23170" s="22"/>
      <c r="AM23170" s="22"/>
      <c r="AN23170" s="22"/>
    </row>
    <row r="23171" spans="37:40">
      <c r="AK23171" s="22"/>
      <c r="AL23171" s="22"/>
      <c r="AM23171" s="22"/>
      <c r="AN23171" s="22"/>
    </row>
    <row r="23172" spans="37:40">
      <c r="AK23172" s="22"/>
      <c r="AL23172" s="22"/>
      <c r="AM23172" s="22"/>
      <c r="AN23172" s="22"/>
    </row>
    <row r="23173" spans="37:40">
      <c r="AK23173" s="22"/>
      <c r="AL23173" s="22"/>
      <c r="AM23173" s="22"/>
      <c r="AN23173" s="22"/>
    </row>
    <row r="23174" spans="37:40">
      <c r="AK23174" s="22"/>
      <c r="AL23174" s="22"/>
      <c r="AM23174" s="22"/>
      <c r="AN23174" s="22"/>
    </row>
    <row r="23175" spans="37:40">
      <c r="AK23175" s="22"/>
      <c r="AL23175" s="22"/>
      <c r="AM23175" s="22"/>
      <c r="AN23175" s="22"/>
    </row>
    <row r="23176" spans="37:40">
      <c r="AK23176" s="22"/>
      <c r="AL23176" s="22"/>
      <c r="AM23176" s="22"/>
      <c r="AN23176" s="22"/>
    </row>
    <row r="23177" spans="37:40">
      <c r="AK23177" s="22"/>
      <c r="AL23177" s="22"/>
      <c r="AM23177" s="22"/>
      <c r="AN23177" s="22"/>
    </row>
    <row r="23178" spans="37:40">
      <c r="AK23178" s="22"/>
      <c r="AL23178" s="22"/>
      <c r="AM23178" s="22"/>
      <c r="AN23178" s="22"/>
    </row>
    <row r="23179" spans="37:40">
      <c r="AK23179" s="22"/>
      <c r="AL23179" s="22"/>
      <c r="AM23179" s="22"/>
      <c r="AN23179" s="22"/>
    </row>
    <row r="23180" spans="37:40">
      <c r="AK23180" s="22"/>
      <c r="AL23180" s="22"/>
      <c r="AM23180" s="22"/>
      <c r="AN23180" s="22"/>
    </row>
    <row r="23181" spans="37:40">
      <c r="AK23181" s="22"/>
      <c r="AL23181" s="22"/>
      <c r="AM23181" s="22"/>
      <c r="AN23181" s="22"/>
    </row>
    <row r="23182" spans="37:40">
      <c r="AK23182" s="22"/>
      <c r="AL23182" s="22"/>
      <c r="AM23182" s="22"/>
      <c r="AN23182" s="22"/>
    </row>
    <row r="23183" spans="37:40">
      <c r="AK23183" s="22"/>
      <c r="AL23183" s="22"/>
      <c r="AM23183" s="22"/>
      <c r="AN23183" s="22"/>
    </row>
    <row r="23184" spans="37:40">
      <c r="AK23184" s="22"/>
      <c r="AL23184" s="22"/>
      <c r="AM23184" s="22"/>
      <c r="AN23184" s="22"/>
    </row>
    <row r="23185" spans="37:40">
      <c r="AK23185" s="22"/>
      <c r="AL23185" s="22"/>
      <c r="AM23185" s="22"/>
      <c r="AN23185" s="22"/>
    </row>
    <row r="23186" spans="37:40">
      <c r="AK23186" s="22"/>
      <c r="AL23186" s="22"/>
      <c r="AM23186" s="22"/>
      <c r="AN23186" s="22"/>
    </row>
    <row r="23187" spans="37:40">
      <c r="AK23187" s="22"/>
      <c r="AL23187" s="22"/>
      <c r="AM23187" s="22"/>
      <c r="AN23187" s="22"/>
    </row>
    <row r="23188" spans="37:40">
      <c r="AK23188" s="22"/>
      <c r="AL23188" s="22"/>
      <c r="AM23188" s="22"/>
      <c r="AN23188" s="22"/>
    </row>
    <row r="23189" spans="37:40">
      <c r="AK23189" s="22"/>
      <c r="AL23189" s="22"/>
      <c r="AM23189" s="22"/>
      <c r="AN23189" s="22"/>
    </row>
    <row r="23190" spans="37:40">
      <c r="AK23190" s="22"/>
      <c r="AL23190" s="22"/>
      <c r="AM23190" s="22"/>
      <c r="AN23190" s="22"/>
    </row>
    <row r="23191" spans="37:40">
      <c r="AK23191" s="22"/>
      <c r="AL23191" s="22"/>
      <c r="AM23191" s="22"/>
      <c r="AN23191" s="22"/>
    </row>
    <row r="23192" spans="37:40">
      <c r="AK23192" s="22"/>
      <c r="AL23192" s="22"/>
      <c r="AM23192" s="22"/>
      <c r="AN23192" s="22"/>
    </row>
    <row r="23193" spans="37:40">
      <c r="AK23193" s="22"/>
      <c r="AL23193" s="22"/>
      <c r="AM23193" s="22"/>
      <c r="AN23193" s="22"/>
    </row>
    <row r="23194" spans="37:40">
      <c r="AK23194" s="22"/>
      <c r="AL23194" s="22"/>
      <c r="AM23194" s="22"/>
      <c r="AN23194" s="22"/>
    </row>
    <row r="23195" spans="37:40">
      <c r="AK23195" s="22"/>
      <c r="AL23195" s="22"/>
      <c r="AM23195" s="22"/>
      <c r="AN23195" s="22"/>
    </row>
    <row r="23196" spans="37:40">
      <c r="AK23196" s="22"/>
      <c r="AL23196" s="22"/>
      <c r="AM23196" s="22"/>
      <c r="AN23196" s="22"/>
    </row>
    <row r="23197" spans="37:40">
      <c r="AK23197" s="22"/>
      <c r="AL23197" s="22"/>
      <c r="AM23197" s="22"/>
      <c r="AN23197" s="22"/>
    </row>
    <row r="23198" spans="37:40">
      <c r="AK23198" s="22"/>
      <c r="AL23198" s="22"/>
      <c r="AM23198" s="22"/>
      <c r="AN23198" s="22"/>
    </row>
    <row r="23199" spans="37:40">
      <c r="AK23199" s="22"/>
      <c r="AL23199" s="22"/>
      <c r="AM23199" s="22"/>
      <c r="AN23199" s="22"/>
    </row>
    <row r="23200" spans="37:40">
      <c r="AK23200" s="22"/>
      <c r="AL23200" s="22"/>
      <c r="AM23200" s="22"/>
      <c r="AN23200" s="22"/>
    </row>
    <row r="23201" spans="37:40">
      <c r="AK23201" s="22"/>
      <c r="AL23201" s="22"/>
      <c r="AM23201" s="22"/>
      <c r="AN23201" s="22"/>
    </row>
    <row r="23202" spans="37:40">
      <c r="AK23202" s="22"/>
      <c r="AL23202" s="22"/>
      <c r="AM23202" s="22"/>
      <c r="AN23202" s="22"/>
    </row>
    <row r="23203" spans="37:40">
      <c r="AK23203" s="22"/>
      <c r="AL23203" s="22"/>
      <c r="AM23203" s="22"/>
      <c r="AN23203" s="22"/>
    </row>
    <row r="23204" spans="37:40">
      <c r="AK23204" s="22"/>
      <c r="AL23204" s="22"/>
      <c r="AM23204" s="22"/>
      <c r="AN23204" s="22"/>
    </row>
    <row r="23205" spans="37:40">
      <c r="AK23205" s="22"/>
      <c r="AL23205" s="22"/>
      <c r="AM23205" s="22"/>
      <c r="AN23205" s="22"/>
    </row>
    <row r="23206" spans="37:40">
      <c r="AK23206" s="22"/>
      <c r="AL23206" s="22"/>
      <c r="AM23206" s="22"/>
      <c r="AN23206" s="22"/>
    </row>
    <row r="23207" spans="37:40">
      <c r="AK23207" s="22"/>
      <c r="AL23207" s="22"/>
      <c r="AM23207" s="22"/>
      <c r="AN23207" s="22"/>
    </row>
    <row r="23208" spans="37:40">
      <c r="AK23208" s="22"/>
      <c r="AL23208" s="22"/>
      <c r="AM23208" s="22"/>
      <c r="AN23208" s="22"/>
    </row>
    <row r="23209" spans="37:40">
      <c r="AK23209" s="22"/>
      <c r="AL23209" s="22"/>
      <c r="AM23209" s="22"/>
      <c r="AN23209" s="22"/>
    </row>
    <row r="23210" spans="37:40">
      <c r="AK23210" s="22"/>
      <c r="AL23210" s="22"/>
      <c r="AM23210" s="22"/>
      <c r="AN23210" s="22"/>
    </row>
    <row r="23211" spans="37:40">
      <c r="AK23211" s="22"/>
      <c r="AL23211" s="22"/>
      <c r="AM23211" s="22"/>
      <c r="AN23211" s="22"/>
    </row>
    <row r="23212" spans="37:40">
      <c r="AK23212" s="22"/>
      <c r="AL23212" s="22"/>
      <c r="AM23212" s="22"/>
      <c r="AN23212" s="22"/>
    </row>
    <row r="23213" spans="37:40">
      <c r="AK23213" s="22"/>
      <c r="AL23213" s="22"/>
      <c r="AM23213" s="22"/>
      <c r="AN23213" s="22"/>
    </row>
    <row r="23214" spans="37:40">
      <c r="AK23214" s="22"/>
      <c r="AL23214" s="22"/>
      <c r="AM23214" s="22"/>
      <c r="AN23214" s="22"/>
    </row>
    <row r="23215" spans="37:40">
      <c r="AK23215" s="22"/>
      <c r="AL23215" s="22"/>
      <c r="AM23215" s="22"/>
      <c r="AN23215" s="22"/>
    </row>
    <row r="23216" spans="37:40">
      <c r="AK23216" s="22"/>
      <c r="AL23216" s="22"/>
      <c r="AM23216" s="22"/>
      <c r="AN23216" s="22"/>
    </row>
    <row r="23217" spans="37:40">
      <c r="AK23217" s="22"/>
      <c r="AL23217" s="22"/>
      <c r="AM23217" s="22"/>
      <c r="AN23217" s="22"/>
    </row>
    <row r="23218" spans="37:40">
      <c r="AK23218" s="22"/>
      <c r="AL23218" s="22"/>
      <c r="AM23218" s="22"/>
      <c r="AN23218" s="22"/>
    </row>
    <row r="23219" spans="37:40">
      <c r="AK23219" s="22"/>
      <c r="AL23219" s="22"/>
      <c r="AM23219" s="22"/>
      <c r="AN23219" s="22"/>
    </row>
    <row r="23220" spans="37:40">
      <c r="AK23220" s="22"/>
      <c r="AL23220" s="22"/>
      <c r="AM23220" s="22"/>
      <c r="AN23220" s="22"/>
    </row>
    <row r="23221" spans="37:40">
      <c r="AK23221" s="22"/>
      <c r="AL23221" s="22"/>
      <c r="AM23221" s="22"/>
      <c r="AN23221" s="22"/>
    </row>
    <row r="23222" spans="37:40">
      <c r="AK23222" s="22"/>
      <c r="AL23222" s="22"/>
      <c r="AM23222" s="22"/>
      <c r="AN23222" s="22"/>
    </row>
    <row r="23223" spans="37:40">
      <c r="AK23223" s="22"/>
      <c r="AL23223" s="22"/>
      <c r="AM23223" s="22"/>
      <c r="AN23223" s="22"/>
    </row>
    <row r="23224" spans="37:40">
      <c r="AK23224" s="22"/>
      <c r="AL23224" s="22"/>
      <c r="AM23224" s="22"/>
      <c r="AN23224" s="22"/>
    </row>
    <row r="23225" spans="37:40">
      <c r="AK23225" s="22"/>
      <c r="AL23225" s="22"/>
      <c r="AM23225" s="22"/>
      <c r="AN23225" s="22"/>
    </row>
    <row r="23226" spans="37:40">
      <c r="AK23226" s="22"/>
      <c r="AL23226" s="22"/>
      <c r="AM23226" s="22"/>
      <c r="AN23226" s="22"/>
    </row>
    <row r="23227" spans="37:40">
      <c r="AK23227" s="22"/>
      <c r="AL23227" s="22"/>
      <c r="AM23227" s="22"/>
      <c r="AN23227" s="22"/>
    </row>
    <row r="23228" spans="37:40">
      <c r="AK23228" s="22"/>
      <c r="AL23228" s="22"/>
      <c r="AM23228" s="22"/>
      <c r="AN23228" s="22"/>
    </row>
    <row r="23229" spans="37:40">
      <c r="AK23229" s="22"/>
      <c r="AL23229" s="22"/>
      <c r="AM23229" s="22"/>
      <c r="AN23229" s="22"/>
    </row>
    <row r="23230" spans="37:40">
      <c r="AK23230" s="22"/>
      <c r="AL23230" s="22"/>
      <c r="AM23230" s="22"/>
      <c r="AN23230" s="22"/>
    </row>
    <row r="23231" spans="37:40">
      <c r="AK23231" s="22"/>
      <c r="AL23231" s="22"/>
      <c r="AM23231" s="22"/>
      <c r="AN23231" s="22"/>
    </row>
    <row r="23232" spans="37:40">
      <c r="AK23232" s="22"/>
      <c r="AL23232" s="22"/>
      <c r="AM23232" s="22"/>
      <c r="AN23232" s="22"/>
    </row>
    <row r="23233" spans="37:40">
      <c r="AK23233" s="22"/>
      <c r="AL23233" s="22"/>
      <c r="AM23233" s="22"/>
      <c r="AN23233" s="22"/>
    </row>
    <row r="23234" spans="37:40">
      <c r="AK23234" s="22"/>
      <c r="AL23234" s="22"/>
      <c r="AM23234" s="22"/>
      <c r="AN23234" s="22"/>
    </row>
    <row r="23235" spans="37:40">
      <c r="AK23235" s="22"/>
      <c r="AL23235" s="22"/>
      <c r="AM23235" s="22"/>
      <c r="AN23235" s="22"/>
    </row>
    <row r="23236" spans="37:40">
      <c r="AK23236" s="22"/>
      <c r="AL23236" s="22"/>
      <c r="AM23236" s="22"/>
      <c r="AN23236" s="22"/>
    </row>
    <row r="23237" spans="37:40">
      <c r="AK23237" s="22"/>
      <c r="AL23237" s="22"/>
      <c r="AM23237" s="22"/>
      <c r="AN23237" s="22"/>
    </row>
    <row r="23238" spans="37:40">
      <c r="AK23238" s="22"/>
      <c r="AL23238" s="22"/>
      <c r="AM23238" s="22"/>
      <c r="AN23238" s="22"/>
    </row>
    <row r="23239" spans="37:40">
      <c r="AK23239" s="22"/>
      <c r="AL23239" s="22"/>
      <c r="AM23239" s="22"/>
      <c r="AN23239" s="22"/>
    </row>
    <row r="23240" spans="37:40">
      <c r="AK23240" s="22"/>
      <c r="AL23240" s="22"/>
      <c r="AM23240" s="22"/>
      <c r="AN23240" s="22"/>
    </row>
    <row r="23241" spans="37:40">
      <c r="AK23241" s="22"/>
      <c r="AL23241" s="22"/>
      <c r="AM23241" s="22"/>
      <c r="AN23241" s="22"/>
    </row>
    <row r="23242" spans="37:40">
      <c r="AK23242" s="22"/>
      <c r="AL23242" s="22"/>
      <c r="AM23242" s="22"/>
      <c r="AN23242" s="22"/>
    </row>
    <row r="23243" spans="37:40">
      <c r="AK23243" s="22"/>
      <c r="AL23243" s="22"/>
      <c r="AM23243" s="22"/>
      <c r="AN23243" s="22"/>
    </row>
    <row r="23244" spans="37:40">
      <c r="AK23244" s="22"/>
      <c r="AL23244" s="22"/>
      <c r="AM23244" s="22"/>
      <c r="AN23244" s="22"/>
    </row>
    <row r="23245" spans="37:40">
      <c r="AK23245" s="22"/>
      <c r="AL23245" s="22"/>
      <c r="AM23245" s="22"/>
      <c r="AN23245" s="22"/>
    </row>
    <row r="23246" spans="37:40">
      <c r="AK23246" s="22"/>
      <c r="AL23246" s="22"/>
      <c r="AM23246" s="22"/>
      <c r="AN23246" s="22"/>
    </row>
    <row r="23247" spans="37:40">
      <c r="AK23247" s="22"/>
      <c r="AL23247" s="22"/>
      <c r="AM23247" s="22"/>
      <c r="AN23247" s="22"/>
    </row>
    <row r="23248" spans="37:40">
      <c r="AK23248" s="22"/>
      <c r="AL23248" s="22"/>
      <c r="AM23248" s="22"/>
      <c r="AN23248" s="22"/>
    </row>
    <row r="23249" spans="37:40">
      <c r="AK23249" s="22"/>
      <c r="AL23249" s="22"/>
      <c r="AM23249" s="22"/>
      <c r="AN23249" s="22"/>
    </row>
    <row r="23250" spans="37:40">
      <c r="AK23250" s="22"/>
      <c r="AL23250" s="22"/>
      <c r="AM23250" s="22"/>
      <c r="AN23250" s="22"/>
    </row>
    <row r="23251" spans="37:40">
      <c r="AK23251" s="22"/>
      <c r="AL23251" s="22"/>
      <c r="AM23251" s="22"/>
      <c r="AN23251" s="22"/>
    </row>
    <row r="23252" spans="37:40">
      <c r="AK23252" s="22"/>
      <c r="AL23252" s="22"/>
      <c r="AM23252" s="22"/>
      <c r="AN23252" s="22"/>
    </row>
    <row r="23253" spans="37:40">
      <c r="AK23253" s="22"/>
      <c r="AL23253" s="22"/>
      <c r="AM23253" s="22"/>
      <c r="AN23253" s="22"/>
    </row>
    <row r="23254" spans="37:40">
      <c r="AK23254" s="22"/>
      <c r="AL23254" s="22"/>
      <c r="AM23254" s="22"/>
      <c r="AN23254" s="22"/>
    </row>
    <row r="23255" spans="37:40">
      <c r="AK23255" s="22"/>
      <c r="AL23255" s="22"/>
      <c r="AM23255" s="22"/>
      <c r="AN23255" s="22"/>
    </row>
    <row r="23256" spans="37:40">
      <c r="AK23256" s="22"/>
      <c r="AL23256" s="22"/>
      <c r="AM23256" s="22"/>
      <c r="AN23256" s="22"/>
    </row>
    <row r="23257" spans="37:40">
      <c r="AK23257" s="22"/>
      <c r="AL23257" s="22"/>
      <c r="AM23257" s="22"/>
      <c r="AN23257" s="22"/>
    </row>
    <row r="23258" spans="37:40">
      <c r="AK23258" s="22"/>
      <c r="AL23258" s="22"/>
      <c r="AM23258" s="22"/>
      <c r="AN23258" s="22"/>
    </row>
    <row r="23259" spans="37:40">
      <c r="AK23259" s="22"/>
      <c r="AL23259" s="22"/>
      <c r="AM23259" s="22"/>
      <c r="AN23259" s="22"/>
    </row>
    <row r="23260" spans="37:40">
      <c r="AK23260" s="22"/>
      <c r="AL23260" s="22"/>
      <c r="AM23260" s="22"/>
      <c r="AN23260" s="22"/>
    </row>
    <row r="23261" spans="37:40">
      <c r="AK23261" s="22"/>
      <c r="AL23261" s="22"/>
      <c r="AM23261" s="22"/>
      <c r="AN23261" s="22"/>
    </row>
    <row r="23262" spans="37:40">
      <c r="AK23262" s="22"/>
      <c r="AL23262" s="22"/>
      <c r="AM23262" s="22"/>
      <c r="AN23262" s="22"/>
    </row>
    <row r="23263" spans="37:40">
      <c r="AK23263" s="22"/>
      <c r="AL23263" s="22"/>
      <c r="AM23263" s="22"/>
      <c r="AN23263" s="22"/>
    </row>
    <row r="23264" spans="37:40">
      <c r="AK23264" s="22"/>
      <c r="AL23264" s="22"/>
      <c r="AM23264" s="22"/>
      <c r="AN23264" s="22"/>
    </row>
    <row r="23265" spans="37:40">
      <c r="AK23265" s="22"/>
      <c r="AL23265" s="22"/>
      <c r="AM23265" s="22"/>
      <c r="AN23265" s="22"/>
    </row>
    <row r="23266" spans="37:40">
      <c r="AK23266" s="22"/>
      <c r="AL23266" s="22"/>
      <c r="AM23266" s="22"/>
      <c r="AN23266" s="22"/>
    </row>
    <row r="23267" spans="37:40">
      <c r="AK23267" s="22"/>
      <c r="AL23267" s="22"/>
      <c r="AM23267" s="22"/>
      <c r="AN23267" s="22"/>
    </row>
    <row r="23268" spans="37:40">
      <c r="AK23268" s="22"/>
      <c r="AL23268" s="22"/>
      <c r="AM23268" s="22"/>
      <c r="AN23268" s="22"/>
    </row>
    <row r="23269" spans="37:40">
      <c r="AK23269" s="22"/>
      <c r="AL23269" s="22"/>
      <c r="AM23269" s="22"/>
      <c r="AN23269" s="22"/>
    </row>
    <row r="23270" spans="37:40">
      <c r="AK23270" s="22"/>
      <c r="AL23270" s="22"/>
      <c r="AM23270" s="22"/>
      <c r="AN23270" s="22"/>
    </row>
    <row r="23271" spans="37:40">
      <c r="AK23271" s="22"/>
      <c r="AL23271" s="22"/>
      <c r="AM23271" s="22"/>
      <c r="AN23271" s="22"/>
    </row>
    <row r="23272" spans="37:40">
      <c r="AK23272" s="22"/>
      <c r="AL23272" s="22"/>
      <c r="AM23272" s="22"/>
      <c r="AN23272" s="22"/>
    </row>
    <row r="23273" spans="37:40">
      <c r="AK23273" s="22"/>
      <c r="AL23273" s="22"/>
      <c r="AM23273" s="22"/>
      <c r="AN23273" s="22"/>
    </row>
    <row r="23274" spans="37:40">
      <c r="AK23274" s="22"/>
      <c r="AL23274" s="22"/>
      <c r="AM23274" s="22"/>
      <c r="AN23274" s="22"/>
    </row>
    <row r="23275" spans="37:40">
      <c r="AK23275" s="22"/>
      <c r="AL23275" s="22"/>
      <c r="AM23275" s="22"/>
      <c r="AN23275" s="22"/>
    </row>
    <row r="23276" spans="37:40">
      <c r="AK23276" s="22"/>
      <c r="AL23276" s="22"/>
      <c r="AM23276" s="22"/>
      <c r="AN23276" s="22"/>
    </row>
    <row r="23277" spans="37:40">
      <c r="AK23277" s="22"/>
      <c r="AL23277" s="22"/>
      <c r="AM23277" s="22"/>
      <c r="AN23277" s="22"/>
    </row>
    <row r="23278" spans="37:40">
      <c r="AK23278" s="22"/>
      <c r="AL23278" s="22"/>
      <c r="AM23278" s="22"/>
      <c r="AN23278" s="22"/>
    </row>
    <row r="23279" spans="37:40">
      <c r="AK23279" s="22"/>
      <c r="AL23279" s="22"/>
      <c r="AM23279" s="22"/>
      <c r="AN23279" s="22"/>
    </row>
    <row r="23280" spans="37:40">
      <c r="AK23280" s="22"/>
      <c r="AL23280" s="22"/>
      <c r="AM23280" s="22"/>
      <c r="AN23280" s="22"/>
    </row>
    <row r="23281" spans="37:40">
      <c r="AK23281" s="22"/>
      <c r="AL23281" s="22"/>
      <c r="AM23281" s="22"/>
      <c r="AN23281" s="22"/>
    </row>
    <row r="23282" spans="37:40">
      <c r="AK23282" s="22"/>
      <c r="AL23282" s="22"/>
      <c r="AM23282" s="22"/>
      <c r="AN23282" s="22"/>
    </row>
    <row r="23283" spans="37:40">
      <c r="AK23283" s="22"/>
      <c r="AL23283" s="22"/>
      <c r="AM23283" s="22"/>
      <c r="AN23283" s="22"/>
    </row>
    <row r="23284" spans="37:40">
      <c r="AK23284" s="22"/>
      <c r="AL23284" s="22"/>
      <c r="AM23284" s="22"/>
      <c r="AN23284" s="22"/>
    </row>
    <row r="23285" spans="37:40">
      <c r="AK23285" s="22"/>
      <c r="AL23285" s="22"/>
      <c r="AM23285" s="22"/>
      <c r="AN23285" s="22"/>
    </row>
    <row r="23286" spans="37:40">
      <c r="AK23286" s="22"/>
      <c r="AL23286" s="22"/>
      <c r="AM23286" s="22"/>
      <c r="AN23286" s="22"/>
    </row>
    <row r="23287" spans="37:40">
      <c r="AK23287" s="22"/>
      <c r="AL23287" s="22"/>
      <c r="AM23287" s="22"/>
      <c r="AN23287" s="22"/>
    </row>
    <row r="23288" spans="37:40">
      <c r="AK23288" s="22"/>
      <c r="AL23288" s="22"/>
      <c r="AM23288" s="22"/>
      <c r="AN23288" s="22"/>
    </row>
    <row r="23289" spans="37:40">
      <c r="AK23289" s="22"/>
      <c r="AL23289" s="22"/>
      <c r="AM23289" s="22"/>
      <c r="AN23289" s="22"/>
    </row>
    <row r="23290" spans="37:40">
      <c r="AK23290" s="22"/>
      <c r="AL23290" s="22"/>
      <c r="AM23290" s="22"/>
      <c r="AN23290" s="22"/>
    </row>
    <row r="23291" spans="37:40">
      <c r="AK23291" s="22"/>
      <c r="AL23291" s="22"/>
      <c r="AM23291" s="22"/>
      <c r="AN23291" s="22"/>
    </row>
    <row r="23292" spans="37:40">
      <c r="AK23292" s="22"/>
      <c r="AL23292" s="22"/>
      <c r="AM23292" s="22"/>
      <c r="AN23292" s="22"/>
    </row>
    <row r="23293" spans="37:40">
      <c r="AK23293" s="22"/>
      <c r="AL23293" s="22"/>
      <c r="AM23293" s="22"/>
      <c r="AN23293" s="22"/>
    </row>
    <row r="23294" spans="37:40">
      <c r="AK23294" s="22"/>
      <c r="AL23294" s="22"/>
      <c r="AM23294" s="22"/>
      <c r="AN23294" s="22"/>
    </row>
    <row r="23295" spans="37:40">
      <c r="AK23295" s="22"/>
      <c r="AL23295" s="22"/>
      <c r="AM23295" s="22"/>
      <c r="AN23295" s="22"/>
    </row>
    <row r="23296" spans="37:40">
      <c r="AK23296" s="22"/>
      <c r="AL23296" s="22"/>
      <c r="AM23296" s="22"/>
      <c r="AN23296" s="22"/>
    </row>
    <row r="23297" spans="37:40">
      <c r="AK23297" s="22"/>
      <c r="AL23297" s="22"/>
      <c r="AM23297" s="22"/>
      <c r="AN23297" s="22"/>
    </row>
    <row r="23298" spans="37:40">
      <c r="AK23298" s="22"/>
      <c r="AL23298" s="22"/>
      <c r="AM23298" s="22"/>
      <c r="AN23298" s="22"/>
    </row>
    <row r="23299" spans="37:40">
      <c r="AK23299" s="22"/>
      <c r="AL23299" s="22"/>
      <c r="AM23299" s="22"/>
      <c r="AN23299" s="22"/>
    </row>
    <row r="23300" spans="37:40">
      <c r="AK23300" s="22"/>
      <c r="AL23300" s="22"/>
      <c r="AM23300" s="22"/>
      <c r="AN23300" s="22"/>
    </row>
    <row r="23301" spans="37:40">
      <c r="AK23301" s="22"/>
      <c r="AL23301" s="22"/>
      <c r="AM23301" s="22"/>
      <c r="AN23301" s="22"/>
    </row>
    <row r="23302" spans="37:40">
      <c r="AK23302" s="22"/>
      <c r="AL23302" s="22"/>
      <c r="AM23302" s="22"/>
      <c r="AN23302" s="22"/>
    </row>
    <row r="23303" spans="37:40">
      <c r="AK23303" s="22"/>
      <c r="AL23303" s="22"/>
      <c r="AM23303" s="22"/>
      <c r="AN23303" s="22"/>
    </row>
    <row r="23304" spans="37:40">
      <c r="AK23304" s="22"/>
      <c r="AL23304" s="22"/>
      <c r="AM23304" s="22"/>
      <c r="AN23304" s="22"/>
    </row>
    <row r="23305" spans="37:40">
      <c r="AK23305" s="22"/>
      <c r="AL23305" s="22"/>
      <c r="AM23305" s="22"/>
      <c r="AN23305" s="22"/>
    </row>
    <row r="23306" spans="37:40">
      <c r="AK23306" s="22"/>
      <c r="AL23306" s="22"/>
      <c r="AM23306" s="22"/>
      <c r="AN23306" s="22"/>
    </row>
    <row r="23307" spans="37:40">
      <c r="AK23307" s="22"/>
      <c r="AL23307" s="22"/>
      <c r="AM23307" s="22"/>
      <c r="AN23307" s="22"/>
    </row>
    <row r="23308" spans="37:40">
      <c r="AK23308" s="22"/>
      <c r="AL23308" s="22"/>
      <c r="AM23308" s="22"/>
      <c r="AN23308" s="22"/>
    </row>
    <row r="23309" spans="37:40">
      <c r="AK23309" s="22"/>
      <c r="AL23309" s="22"/>
      <c r="AM23309" s="22"/>
      <c r="AN23309" s="22"/>
    </row>
    <row r="23310" spans="37:40">
      <c r="AK23310" s="22"/>
      <c r="AL23310" s="22"/>
      <c r="AM23310" s="22"/>
      <c r="AN23310" s="22"/>
    </row>
    <row r="23311" spans="37:40">
      <c r="AK23311" s="22"/>
      <c r="AL23311" s="22"/>
      <c r="AM23311" s="22"/>
      <c r="AN23311" s="22"/>
    </row>
    <row r="23312" spans="37:40">
      <c r="AK23312" s="22"/>
      <c r="AL23312" s="22"/>
      <c r="AM23312" s="22"/>
      <c r="AN23312" s="22"/>
    </row>
    <row r="23313" spans="37:40">
      <c r="AK23313" s="22"/>
      <c r="AL23313" s="22"/>
      <c r="AM23313" s="22"/>
      <c r="AN23313" s="22"/>
    </row>
    <row r="23314" spans="37:40">
      <c r="AK23314" s="22"/>
      <c r="AL23314" s="22"/>
      <c r="AM23314" s="22"/>
      <c r="AN23314" s="22"/>
    </row>
    <row r="23315" spans="37:40">
      <c r="AK23315" s="22"/>
      <c r="AL23315" s="22"/>
      <c r="AM23315" s="22"/>
      <c r="AN23315" s="22"/>
    </row>
    <row r="23316" spans="37:40">
      <c r="AK23316" s="22"/>
      <c r="AL23316" s="22"/>
      <c r="AM23316" s="22"/>
      <c r="AN23316" s="22"/>
    </row>
    <row r="23317" spans="37:40">
      <c r="AK23317" s="22"/>
      <c r="AL23317" s="22"/>
      <c r="AM23317" s="22"/>
      <c r="AN23317" s="22"/>
    </row>
    <row r="23318" spans="37:40">
      <c r="AK23318" s="22"/>
      <c r="AL23318" s="22"/>
      <c r="AM23318" s="22"/>
      <c r="AN23318" s="22"/>
    </row>
    <row r="23319" spans="37:40">
      <c r="AK23319" s="22"/>
      <c r="AL23319" s="22"/>
      <c r="AM23319" s="22"/>
      <c r="AN23319" s="22"/>
    </row>
    <row r="23320" spans="37:40">
      <c r="AK23320" s="22"/>
      <c r="AL23320" s="22"/>
      <c r="AM23320" s="22"/>
      <c r="AN23320" s="22"/>
    </row>
    <row r="23321" spans="37:40">
      <c r="AK23321" s="22"/>
      <c r="AL23321" s="22"/>
      <c r="AM23321" s="22"/>
      <c r="AN23321" s="22"/>
    </row>
    <row r="23322" spans="37:40">
      <c r="AK23322" s="22"/>
      <c r="AL23322" s="22"/>
      <c r="AM23322" s="22"/>
      <c r="AN23322" s="22"/>
    </row>
    <row r="23323" spans="37:40">
      <c r="AK23323" s="22"/>
      <c r="AL23323" s="22"/>
      <c r="AM23323" s="22"/>
      <c r="AN23323" s="22"/>
    </row>
    <row r="23324" spans="37:40">
      <c r="AK23324" s="22"/>
      <c r="AL23324" s="22"/>
      <c r="AM23324" s="22"/>
      <c r="AN23324" s="22"/>
    </row>
    <row r="23325" spans="37:40">
      <c r="AK23325" s="22"/>
      <c r="AL23325" s="22"/>
      <c r="AM23325" s="22"/>
      <c r="AN23325" s="22"/>
    </row>
    <row r="23326" spans="37:40">
      <c r="AK23326" s="22"/>
      <c r="AL23326" s="22"/>
      <c r="AM23326" s="22"/>
      <c r="AN23326" s="22"/>
    </row>
    <row r="23327" spans="37:40">
      <c r="AK23327" s="22"/>
      <c r="AL23327" s="22"/>
      <c r="AM23327" s="22"/>
      <c r="AN23327" s="22"/>
    </row>
    <row r="23328" spans="37:40">
      <c r="AK23328" s="22"/>
      <c r="AL23328" s="22"/>
      <c r="AM23328" s="22"/>
      <c r="AN23328" s="22"/>
    </row>
    <row r="23329" spans="37:40">
      <c r="AK23329" s="22"/>
      <c r="AL23329" s="22"/>
      <c r="AM23329" s="22"/>
      <c r="AN23329" s="22"/>
    </row>
    <row r="23330" spans="37:40">
      <c r="AK23330" s="22"/>
      <c r="AL23330" s="22"/>
      <c r="AM23330" s="22"/>
      <c r="AN23330" s="22"/>
    </row>
    <row r="23331" spans="37:40">
      <c r="AK23331" s="22"/>
      <c r="AL23331" s="22"/>
      <c r="AM23331" s="22"/>
      <c r="AN23331" s="22"/>
    </row>
    <row r="23332" spans="37:40">
      <c r="AK23332" s="22"/>
      <c r="AL23332" s="22"/>
      <c r="AM23332" s="22"/>
      <c r="AN23332" s="22"/>
    </row>
    <row r="23333" spans="37:40">
      <c r="AK23333" s="22"/>
      <c r="AL23333" s="22"/>
      <c r="AM23333" s="22"/>
      <c r="AN23333" s="22"/>
    </row>
    <row r="23334" spans="37:40">
      <c r="AK23334" s="22"/>
      <c r="AL23334" s="22"/>
      <c r="AM23334" s="22"/>
      <c r="AN23334" s="22"/>
    </row>
    <row r="23335" spans="37:40">
      <c r="AK23335" s="22"/>
      <c r="AL23335" s="22"/>
      <c r="AM23335" s="22"/>
      <c r="AN23335" s="22"/>
    </row>
    <row r="23336" spans="37:40">
      <c r="AK23336" s="22"/>
      <c r="AL23336" s="22"/>
      <c r="AM23336" s="22"/>
      <c r="AN23336" s="22"/>
    </row>
    <row r="23337" spans="37:40">
      <c r="AK23337" s="22"/>
      <c r="AL23337" s="22"/>
      <c r="AM23337" s="22"/>
      <c r="AN23337" s="22"/>
    </row>
    <row r="23338" spans="37:40">
      <c r="AK23338" s="22"/>
      <c r="AL23338" s="22"/>
      <c r="AM23338" s="22"/>
      <c r="AN23338" s="22"/>
    </row>
    <row r="23339" spans="37:40">
      <c r="AK23339" s="22"/>
      <c r="AL23339" s="22"/>
      <c r="AM23339" s="22"/>
      <c r="AN23339" s="22"/>
    </row>
    <row r="23340" spans="37:40">
      <c r="AK23340" s="22"/>
      <c r="AL23340" s="22"/>
      <c r="AM23340" s="22"/>
      <c r="AN23340" s="22"/>
    </row>
    <row r="23341" spans="37:40">
      <c r="AK23341" s="22"/>
      <c r="AL23341" s="22"/>
      <c r="AM23341" s="22"/>
      <c r="AN23341" s="22"/>
    </row>
    <row r="23342" spans="37:40">
      <c r="AK23342" s="22"/>
      <c r="AL23342" s="22"/>
      <c r="AM23342" s="22"/>
      <c r="AN23342" s="22"/>
    </row>
    <row r="23343" spans="37:40">
      <c r="AK23343" s="22"/>
      <c r="AL23343" s="22"/>
      <c r="AM23343" s="22"/>
      <c r="AN23343" s="22"/>
    </row>
    <row r="23344" spans="37:40">
      <c r="AK23344" s="22"/>
      <c r="AL23344" s="22"/>
      <c r="AM23344" s="22"/>
      <c r="AN23344" s="22"/>
    </row>
    <row r="23345" spans="37:40">
      <c r="AK23345" s="22"/>
      <c r="AL23345" s="22"/>
      <c r="AM23345" s="22"/>
      <c r="AN23345" s="22"/>
    </row>
    <row r="23346" spans="37:40">
      <c r="AK23346" s="22"/>
      <c r="AL23346" s="22"/>
      <c r="AM23346" s="22"/>
      <c r="AN23346" s="22"/>
    </row>
    <row r="23347" spans="37:40">
      <c r="AK23347" s="22"/>
      <c r="AL23347" s="22"/>
      <c r="AM23347" s="22"/>
      <c r="AN23347" s="22"/>
    </row>
    <row r="23348" spans="37:40">
      <c r="AK23348" s="22"/>
      <c r="AL23348" s="22"/>
      <c r="AM23348" s="22"/>
      <c r="AN23348" s="22"/>
    </row>
    <row r="23349" spans="37:40">
      <c r="AK23349" s="22"/>
      <c r="AL23349" s="22"/>
      <c r="AM23349" s="22"/>
      <c r="AN23349" s="22"/>
    </row>
    <row r="23350" spans="37:40">
      <c r="AK23350" s="22"/>
      <c r="AL23350" s="22"/>
      <c r="AM23350" s="22"/>
      <c r="AN23350" s="22"/>
    </row>
    <row r="23351" spans="37:40">
      <c r="AK23351" s="22"/>
      <c r="AL23351" s="22"/>
      <c r="AM23351" s="22"/>
      <c r="AN23351" s="22"/>
    </row>
    <row r="23352" spans="37:40">
      <c r="AK23352" s="22"/>
      <c r="AL23352" s="22"/>
      <c r="AM23352" s="22"/>
      <c r="AN23352" s="22"/>
    </row>
    <row r="23353" spans="37:40">
      <c r="AK23353" s="22"/>
      <c r="AL23353" s="22"/>
      <c r="AM23353" s="22"/>
      <c r="AN23353" s="22"/>
    </row>
    <row r="23354" spans="37:40">
      <c r="AK23354" s="22"/>
      <c r="AL23354" s="22"/>
      <c r="AM23354" s="22"/>
      <c r="AN23354" s="22"/>
    </row>
    <row r="23355" spans="37:40">
      <c r="AK23355" s="22"/>
      <c r="AL23355" s="22"/>
      <c r="AM23355" s="22"/>
      <c r="AN23355" s="22"/>
    </row>
    <row r="23356" spans="37:40">
      <c r="AK23356" s="22"/>
      <c r="AL23356" s="22"/>
      <c r="AM23356" s="22"/>
      <c r="AN23356" s="22"/>
    </row>
    <row r="23357" spans="37:40">
      <c r="AK23357" s="22"/>
      <c r="AL23357" s="22"/>
      <c r="AM23357" s="22"/>
      <c r="AN23357" s="22"/>
    </row>
    <row r="23358" spans="37:40">
      <c r="AK23358" s="22"/>
      <c r="AL23358" s="22"/>
      <c r="AM23358" s="22"/>
      <c r="AN23358" s="22"/>
    </row>
    <row r="23359" spans="37:40">
      <c r="AK23359" s="22"/>
      <c r="AL23359" s="22"/>
      <c r="AM23359" s="22"/>
      <c r="AN23359" s="22"/>
    </row>
    <row r="23360" spans="37:40">
      <c r="AK23360" s="22"/>
      <c r="AL23360" s="22"/>
      <c r="AM23360" s="22"/>
      <c r="AN23360" s="22"/>
    </row>
    <row r="23361" spans="37:40">
      <c r="AK23361" s="22"/>
      <c r="AL23361" s="22"/>
      <c r="AM23361" s="22"/>
      <c r="AN23361" s="22"/>
    </row>
    <row r="23362" spans="37:40">
      <c r="AK23362" s="22"/>
      <c r="AL23362" s="22"/>
      <c r="AM23362" s="22"/>
      <c r="AN23362" s="22"/>
    </row>
    <row r="23363" spans="37:40">
      <c r="AK23363" s="22"/>
      <c r="AL23363" s="22"/>
      <c r="AM23363" s="22"/>
      <c r="AN23363" s="22"/>
    </row>
    <row r="23364" spans="37:40">
      <c r="AK23364" s="22"/>
      <c r="AL23364" s="22"/>
      <c r="AM23364" s="22"/>
      <c r="AN23364" s="22"/>
    </row>
    <row r="23365" spans="37:40">
      <c r="AK23365" s="22"/>
      <c r="AL23365" s="22"/>
      <c r="AM23365" s="22"/>
      <c r="AN23365" s="22"/>
    </row>
    <row r="23366" spans="37:40">
      <c r="AK23366" s="22"/>
      <c r="AL23366" s="22"/>
      <c r="AM23366" s="22"/>
      <c r="AN23366" s="22"/>
    </row>
    <row r="23367" spans="37:40">
      <c r="AK23367" s="22"/>
      <c r="AL23367" s="22"/>
      <c r="AM23367" s="22"/>
      <c r="AN23367" s="22"/>
    </row>
    <row r="23368" spans="37:40">
      <c r="AK23368" s="22"/>
      <c r="AL23368" s="22"/>
      <c r="AM23368" s="22"/>
      <c r="AN23368" s="22"/>
    </row>
    <row r="23369" spans="37:40">
      <c r="AK23369" s="22"/>
      <c r="AL23369" s="22"/>
      <c r="AM23369" s="22"/>
      <c r="AN23369" s="22"/>
    </row>
    <row r="23370" spans="37:40">
      <c r="AK23370" s="22"/>
      <c r="AL23370" s="22"/>
      <c r="AM23370" s="22"/>
      <c r="AN23370" s="22"/>
    </row>
    <row r="23371" spans="37:40">
      <c r="AK23371" s="22"/>
      <c r="AL23371" s="22"/>
      <c r="AM23371" s="22"/>
      <c r="AN23371" s="22"/>
    </row>
    <row r="23372" spans="37:40">
      <c r="AK23372" s="22"/>
      <c r="AL23372" s="22"/>
      <c r="AM23372" s="22"/>
      <c r="AN23372" s="22"/>
    </row>
    <row r="23373" spans="37:40">
      <c r="AK23373" s="22"/>
      <c r="AL23373" s="22"/>
      <c r="AM23373" s="22"/>
      <c r="AN23373" s="22"/>
    </row>
    <row r="23374" spans="37:40">
      <c r="AK23374" s="22"/>
      <c r="AL23374" s="22"/>
      <c r="AM23374" s="22"/>
      <c r="AN23374" s="22"/>
    </row>
    <row r="23375" spans="37:40">
      <c r="AK23375" s="22"/>
      <c r="AL23375" s="22"/>
      <c r="AM23375" s="22"/>
      <c r="AN23375" s="22"/>
    </row>
    <row r="23376" spans="37:40">
      <c r="AK23376" s="22"/>
      <c r="AL23376" s="22"/>
      <c r="AM23376" s="22"/>
      <c r="AN23376" s="22"/>
    </row>
    <row r="23377" spans="37:40">
      <c r="AK23377" s="22"/>
      <c r="AL23377" s="22"/>
      <c r="AM23377" s="22"/>
      <c r="AN23377" s="22"/>
    </row>
    <row r="23378" spans="37:40">
      <c r="AK23378" s="22"/>
      <c r="AL23378" s="22"/>
      <c r="AM23378" s="22"/>
      <c r="AN23378" s="22"/>
    </row>
    <row r="23379" spans="37:40">
      <c r="AK23379" s="22"/>
      <c r="AL23379" s="22"/>
      <c r="AM23379" s="22"/>
      <c r="AN23379" s="22"/>
    </row>
    <row r="23380" spans="37:40">
      <c r="AK23380" s="22"/>
      <c r="AL23380" s="22"/>
      <c r="AM23380" s="22"/>
      <c r="AN23380" s="22"/>
    </row>
    <row r="23381" spans="37:40">
      <c r="AK23381" s="22"/>
      <c r="AL23381" s="22"/>
      <c r="AM23381" s="22"/>
      <c r="AN23381" s="22"/>
    </row>
    <row r="23382" spans="37:40">
      <c r="AK23382" s="22"/>
      <c r="AL23382" s="22"/>
      <c r="AM23382" s="22"/>
      <c r="AN23382" s="22"/>
    </row>
    <row r="23383" spans="37:40">
      <c r="AK23383" s="22"/>
      <c r="AL23383" s="22"/>
      <c r="AM23383" s="22"/>
      <c r="AN23383" s="22"/>
    </row>
    <row r="23384" spans="37:40">
      <c r="AK23384" s="22"/>
      <c r="AL23384" s="22"/>
      <c r="AM23384" s="22"/>
      <c r="AN23384" s="22"/>
    </row>
    <row r="23385" spans="37:40">
      <c r="AK23385" s="22"/>
      <c r="AL23385" s="22"/>
      <c r="AM23385" s="22"/>
      <c r="AN23385" s="22"/>
    </row>
    <row r="23386" spans="37:40">
      <c r="AK23386" s="22"/>
      <c r="AL23386" s="22"/>
      <c r="AM23386" s="22"/>
      <c r="AN23386" s="22"/>
    </row>
    <row r="23387" spans="37:40">
      <c r="AK23387" s="22"/>
      <c r="AL23387" s="22"/>
      <c r="AM23387" s="22"/>
      <c r="AN23387" s="22"/>
    </row>
    <row r="23388" spans="37:40">
      <c r="AK23388" s="22"/>
      <c r="AL23388" s="22"/>
      <c r="AM23388" s="22"/>
      <c r="AN23388" s="22"/>
    </row>
    <row r="23389" spans="37:40">
      <c r="AK23389" s="22"/>
      <c r="AL23389" s="22"/>
      <c r="AM23389" s="22"/>
      <c r="AN23389" s="22"/>
    </row>
    <row r="23390" spans="37:40">
      <c r="AK23390" s="22"/>
      <c r="AL23390" s="22"/>
      <c r="AM23390" s="22"/>
      <c r="AN23390" s="22"/>
    </row>
    <row r="23391" spans="37:40">
      <c r="AK23391" s="22"/>
      <c r="AL23391" s="22"/>
      <c r="AM23391" s="22"/>
      <c r="AN23391" s="22"/>
    </row>
    <row r="23392" spans="37:40">
      <c r="AK23392" s="22"/>
      <c r="AL23392" s="22"/>
      <c r="AM23392" s="22"/>
      <c r="AN23392" s="22"/>
    </row>
    <row r="23393" spans="37:40">
      <c r="AK23393" s="22"/>
      <c r="AL23393" s="22"/>
      <c r="AM23393" s="22"/>
      <c r="AN23393" s="22"/>
    </row>
    <row r="23394" spans="37:40">
      <c r="AK23394" s="22"/>
      <c r="AL23394" s="22"/>
      <c r="AM23394" s="22"/>
      <c r="AN23394" s="22"/>
    </row>
    <row r="23395" spans="37:40">
      <c r="AK23395" s="22"/>
      <c r="AL23395" s="22"/>
      <c r="AM23395" s="22"/>
      <c r="AN23395" s="22"/>
    </row>
    <row r="23396" spans="37:40">
      <c r="AK23396" s="22"/>
      <c r="AL23396" s="22"/>
      <c r="AM23396" s="22"/>
      <c r="AN23396" s="22"/>
    </row>
    <row r="23397" spans="37:40">
      <c r="AK23397" s="22"/>
      <c r="AL23397" s="22"/>
      <c r="AM23397" s="22"/>
      <c r="AN23397" s="22"/>
    </row>
    <row r="23398" spans="37:40">
      <c r="AK23398" s="22"/>
      <c r="AL23398" s="22"/>
      <c r="AM23398" s="22"/>
      <c r="AN23398" s="22"/>
    </row>
    <row r="23399" spans="37:40">
      <c r="AK23399" s="22"/>
      <c r="AL23399" s="22"/>
      <c r="AM23399" s="22"/>
      <c r="AN23399" s="22"/>
    </row>
    <row r="23400" spans="37:40">
      <c r="AK23400" s="22"/>
      <c r="AL23400" s="22"/>
      <c r="AM23400" s="22"/>
      <c r="AN23400" s="22"/>
    </row>
    <row r="23401" spans="37:40">
      <c r="AK23401" s="22"/>
      <c r="AL23401" s="22"/>
      <c r="AM23401" s="22"/>
      <c r="AN23401" s="22"/>
    </row>
    <row r="23402" spans="37:40">
      <c r="AK23402" s="22"/>
      <c r="AL23402" s="22"/>
      <c r="AM23402" s="22"/>
      <c r="AN23402" s="22"/>
    </row>
    <row r="23403" spans="37:40">
      <c r="AK23403" s="22"/>
      <c r="AL23403" s="22"/>
      <c r="AM23403" s="22"/>
      <c r="AN23403" s="22"/>
    </row>
    <row r="23404" spans="37:40">
      <c r="AK23404" s="22"/>
      <c r="AL23404" s="22"/>
      <c r="AM23404" s="22"/>
      <c r="AN23404" s="22"/>
    </row>
    <row r="23405" spans="37:40">
      <c r="AK23405" s="22"/>
      <c r="AL23405" s="22"/>
      <c r="AM23405" s="22"/>
      <c r="AN23405" s="22"/>
    </row>
    <row r="23406" spans="37:40">
      <c r="AK23406" s="22"/>
      <c r="AL23406" s="22"/>
      <c r="AM23406" s="22"/>
      <c r="AN23406" s="22"/>
    </row>
    <row r="23407" spans="37:40">
      <c r="AK23407" s="22"/>
      <c r="AL23407" s="22"/>
      <c r="AM23407" s="22"/>
      <c r="AN23407" s="22"/>
    </row>
    <row r="23408" spans="37:40">
      <c r="AK23408" s="22"/>
      <c r="AL23408" s="22"/>
      <c r="AM23408" s="22"/>
      <c r="AN23408" s="22"/>
    </row>
    <row r="23409" spans="37:40">
      <c r="AK23409" s="22"/>
      <c r="AL23409" s="22"/>
      <c r="AM23409" s="22"/>
      <c r="AN23409" s="22"/>
    </row>
    <row r="23410" spans="37:40">
      <c r="AK23410" s="22"/>
      <c r="AL23410" s="22"/>
      <c r="AM23410" s="22"/>
      <c r="AN23410" s="22"/>
    </row>
    <row r="23411" spans="37:40">
      <c r="AK23411" s="22"/>
      <c r="AL23411" s="22"/>
      <c r="AM23411" s="22"/>
      <c r="AN23411" s="22"/>
    </row>
    <row r="23412" spans="37:40">
      <c r="AK23412" s="22"/>
      <c r="AL23412" s="22"/>
      <c r="AM23412" s="22"/>
      <c r="AN23412" s="22"/>
    </row>
    <row r="23413" spans="37:40">
      <c r="AK23413" s="22"/>
      <c r="AL23413" s="22"/>
      <c r="AM23413" s="22"/>
      <c r="AN23413" s="22"/>
    </row>
    <row r="23414" spans="37:40">
      <c r="AK23414" s="22"/>
      <c r="AL23414" s="22"/>
      <c r="AM23414" s="22"/>
      <c r="AN23414" s="22"/>
    </row>
    <row r="23415" spans="37:40">
      <c r="AK23415" s="22"/>
      <c r="AL23415" s="22"/>
      <c r="AM23415" s="22"/>
      <c r="AN23415" s="22"/>
    </row>
    <row r="23416" spans="37:40">
      <c r="AK23416" s="22"/>
      <c r="AL23416" s="22"/>
      <c r="AM23416" s="22"/>
      <c r="AN23416" s="22"/>
    </row>
    <row r="23417" spans="37:40">
      <c r="AK23417" s="22"/>
      <c r="AL23417" s="22"/>
      <c r="AM23417" s="22"/>
      <c r="AN23417" s="22"/>
    </row>
    <row r="23418" spans="37:40">
      <c r="AK23418" s="22"/>
      <c r="AL23418" s="22"/>
      <c r="AM23418" s="22"/>
      <c r="AN23418" s="22"/>
    </row>
    <row r="23419" spans="37:40">
      <c r="AK23419" s="22"/>
      <c r="AL23419" s="22"/>
      <c r="AM23419" s="22"/>
      <c r="AN23419" s="22"/>
    </row>
    <row r="23420" spans="37:40">
      <c r="AK23420" s="22"/>
      <c r="AL23420" s="22"/>
      <c r="AM23420" s="22"/>
      <c r="AN23420" s="22"/>
    </row>
    <row r="23421" spans="37:40">
      <c r="AK23421" s="22"/>
      <c r="AL23421" s="22"/>
      <c r="AM23421" s="22"/>
      <c r="AN23421" s="22"/>
    </row>
    <row r="23422" spans="37:40">
      <c r="AK23422" s="22"/>
      <c r="AL23422" s="22"/>
      <c r="AM23422" s="22"/>
      <c r="AN23422" s="22"/>
    </row>
    <row r="23423" spans="37:40">
      <c r="AK23423" s="22"/>
      <c r="AL23423" s="22"/>
      <c r="AM23423" s="22"/>
      <c r="AN23423" s="22"/>
    </row>
    <row r="23424" spans="37:40">
      <c r="AK23424" s="22"/>
      <c r="AL23424" s="22"/>
      <c r="AM23424" s="22"/>
      <c r="AN23424" s="22"/>
    </row>
    <row r="23425" spans="37:40">
      <c r="AK23425" s="22"/>
      <c r="AL23425" s="22"/>
      <c r="AM23425" s="22"/>
      <c r="AN23425" s="22"/>
    </row>
    <row r="23426" spans="37:40">
      <c r="AK23426" s="22"/>
      <c r="AL23426" s="22"/>
      <c r="AM23426" s="22"/>
      <c r="AN23426" s="22"/>
    </row>
    <row r="23427" spans="37:40">
      <c r="AK23427" s="22"/>
      <c r="AL23427" s="22"/>
      <c r="AM23427" s="22"/>
      <c r="AN23427" s="22"/>
    </row>
    <row r="23428" spans="37:40">
      <c r="AK23428" s="22"/>
      <c r="AL23428" s="22"/>
      <c r="AM23428" s="22"/>
      <c r="AN23428" s="22"/>
    </row>
    <row r="23429" spans="37:40">
      <c r="AK23429" s="22"/>
      <c r="AL23429" s="22"/>
      <c r="AM23429" s="22"/>
      <c r="AN23429" s="22"/>
    </row>
    <row r="23430" spans="37:40">
      <c r="AK23430" s="22"/>
      <c r="AL23430" s="22"/>
      <c r="AM23430" s="22"/>
      <c r="AN23430" s="22"/>
    </row>
    <row r="23431" spans="37:40">
      <c r="AK23431" s="22"/>
      <c r="AL23431" s="22"/>
      <c r="AM23431" s="22"/>
      <c r="AN23431" s="22"/>
    </row>
    <row r="23432" spans="37:40">
      <c r="AK23432" s="22"/>
      <c r="AL23432" s="22"/>
      <c r="AM23432" s="22"/>
      <c r="AN23432" s="22"/>
    </row>
    <row r="23433" spans="37:40">
      <c r="AK23433" s="22"/>
      <c r="AL23433" s="22"/>
      <c r="AM23433" s="22"/>
      <c r="AN23433" s="22"/>
    </row>
    <row r="23434" spans="37:40">
      <c r="AK23434" s="22"/>
      <c r="AL23434" s="22"/>
      <c r="AM23434" s="22"/>
      <c r="AN23434" s="22"/>
    </row>
    <row r="23435" spans="37:40">
      <c r="AK23435" s="22"/>
      <c r="AL23435" s="22"/>
      <c r="AM23435" s="22"/>
      <c r="AN23435" s="22"/>
    </row>
    <row r="23436" spans="37:40">
      <c r="AK23436" s="22"/>
      <c r="AL23436" s="22"/>
      <c r="AM23436" s="22"/>
      <c r="AN23436" s="22"/>
    </row>
    <row r="23437" spans="37:40">
      <c r="AK23437" s="22"/>
      <c r="AL23437" s="22"/>
      <c r="AM23437" s="22"/>
      <c r="AN23437" s="22"/>
    </row>
    <row r="23438" spans="37:40">
      <c r="AK23438" s="22"/>
      <c r="AL23438" s="22"/>
      <c r="AM23438" s="22"/>
      <c r="AN23438" s="22"/>
    </row>
    <row r="23439" spans="37:40">
      <c r="AK23439" s="22"/>
      <c r="AL23439" s="22"/>
      <c r="AM23439" s="22"/>
      <c r="AN23439" s="22"/>
    </row>
    <row r="23440" spans="37:40">
      <c r="AK23440" s="22"/>
      <c r="AL23440" s="22"/>
      <c r="AM23440" s="22"/>
      <c r="AN23440" s="22"/>
    </row>
    <row r="23441" spans="37:40">
      <c r="AK23441" s="22"/>
      <c r="AL23441" s="22"/>
      <c r="AM23441" s="22"/>
      <c r="AN23441" s="22"/>
    </row>
    <row r="23442" spans="37:40">
      <c r="AK23442" s="22"/>
      <c r="AL23442" s="22"/>
      <c r="AM23442" s="22"/>
      <c r="AN23442" s="22"/>
    </row>
    <row r="23443" spans="37:40">
      <c r="AK23443" s="22"/>
      <c r="AL23443" s="22"/>
      <c r="AM23443" s="22"/>
      <c r="AN23443" s="22"/>
    </row>
    <row r="23444" spans="37:40">
      <c r="AK23444" s="22"/>
      <c r="AL23444" s="22"/>
      <c r="AM23444" s="22"/>
      <c r="AN23444" s="22"/>
    </row>
    <row r="23445" spans="37:40">
      <c r="AK23445" s="22"/>
      <c r="AL23445" s="22"/>
      <c r="AM23445" s="22"/>
      <c r="AN23445" s="22"/>
    </row>
    <row r="23446" spans="37:40">
      <c r="AK23446" s="22"/>
      <c r="AL23446" s="22"/>
      <c r="AM23446" s="22"/>
      <c r="AN23446" s="22"/>
    </row>
    <row r="23447" spans="37:40">
      <c r="AK23447" s="22"/>
      <c r="AL23447" s="22"/>
      <c r="AM23447" s="22"/>
      <c r="AN23447" s="22"/>
    </row>
    <row r="23448" spans="37:40">
      <c r="AK23448" s="22"/>
      <c r="AL23448" s="22"/>
      <c r="AM23448" s="22"/>
      <c r="AN23448" s="22"/>
    </row>
    <row r="23449" spans="37:40">
      <c r="AK23449" s="22"/>
      <c r="AL23449" s="22"/>
      <c r="AM23449" s="22"/>
      <c r="AN23449" s="22"/>
    </row>
    <row r="23450" spans="37:40">
      <c r="AK23450" s="22"/>
      <c r="AL23450" s="22"/>
      <c r="AM23450" s="22"/>
      <c r="AN23450" s="22"/>
    </row>
    <row r="23451" spans="37:40">
      <c r="AK23451" s="22"/>
      <c r="AL23451" s="22"/>
      <c r="AM23451" s="22"/>
      <c r="AN23451" s="22"/>
    </row>
    <row r="23452" spans="37:40">
      <c r="AK23452" s="22"/>
      <c r="AL23452" s="22"/>
      <c r="AM23452" s="22"/>
      <c r="AN23452" s="22"/>
    </row>
    <row r="23453" spans="37:40">
      <c r="AK23453" s="22"/>
      <c r="AL23453" s="22"/>
      <c r="AM23453" s="22"/>
      <c r="AN23453" s="22"/>
    </row>
    <row r="23454" spans="37:40">
      <c r="AK23454" s="22"/>
      <c r="AL23454" s="22"/>
      <c r="AM23454" s="22"/>
      <c r="AN23454" s="22"/>
    </row>
    <row r="23455" spans="37:40">
      <c r="AK23455" s="22"/>
      <c r="AL23455" s="22"/>
      <c r="AM23455" s="22"/>
      <c r="AN23455" s="22"/>
    </row>
    <row r="23456" spans="37:40">
      <c r="AK23456" s="22"/>
      <c r="AL23456" s="22"/>
      <c r="AM23456" s="22"/>
      <c r="AN23456" s="22"/>
    </row>
    <row r="23457" spans="37:40">
      <c r="AK23457" s="22"/>
      <c r="AL23457" s="22"/>
      <c r="AM23457" s="22"/>
      <c r="AN23457" s="22"/>
    </row>
    <row r="23458" spans="37:40">
      <c r="AK23458" s="22"/>
      <c r="AL23458" s="22"/>
      <c r="AM23458" s="22"/>
      <c r="AN23458" s="22"/>
    </row>
    <row r="23459" spans="37:40">
      <c r="AK23459" s="22"/>
      <c r="AL23459" s="22"/>
      <c r="AM23459" s="22"/>
      <c r="AN23459" s="22"/>
    </row>
    <row r="23460" spans="37:40">
      <c r="AK23460" s="22"/>
      <c r="AL23460" s="22"/>
      <c r="AM23460" s="22"/>
      <c r="AN23460" s="22"/>
    </row>
    <row r="23461" spans="37:40">
      <c r="AK23461" s="22"/>
      <c r="AL23461" s="22"/>
      <c r="AM23461" s="22"/>
      <c r="AN23461" s="22"/>
    </row>
    <row r="23462" spans="37:40">
      <c r="AK23462" s="22"/>
      <c r="AL23462" s="22"/>
      <c r="AM23462" s="22"/>
      <c r="AN23462" s="22"/>
    </row>
    <row r="23463" spans="37:40">
      <c r="AK23463" s="22"/>
      <c r="AL23463" s="22"/>
      <c r="AM23463" s="22"/>
      <c r="AN23463" s="22"/>
    </row>
    <row r="23464" spans="37:40">
      <c r="AK23464" s="22"/>
      <c r="AL23464" s="22"/>
      <c r="AM23464" s="22"/>
      <c r="AN23464" s="22"/>
    </row>
    <row r="23465" spans="37:40">
      <c r="AK23465" s="22"/>
      <c r="AL23465" s="22"/>
      <c r="AM23465" s="22"/>
      <c r="AN23465" s="22"/>
    </row>
    <row r="23466" spans="37:40">
      <c r="AK23466" s="22"/>
      <c r="AL23466" s="22"/>
      <c r="AM23466" s="22"/>
      <c r="AN23466" s="22"/>
    </row>
    <row r="23467" spans="37:40">
      <c r="AK23467" s="22"/>
      <c r="AL23467" s="22"/>
      <c r="AM23467" s="22"/>
      <c r="AN23467" s="22"/>
    </row>
    <row r="23468" spans="37:40">
      <c r="AK23468" s="22"/>
      <c r="AL23468" s="22"/>
      <c r="AM23468" s="22"/>
      <c r="AN23468" s="22"/>
    </row>
    <row r="23469" spans="37:40">
      <c r="AK23469" s="22"/>
      <c r="AL23469" s="22"/>
      <c r="AM23469" s="22"/>
      <c r="AN23469" s="22"/>
    </row>
    <row r="23470" spans="37:40">
      <c r="AK23470" s="22"/>
      <c r="AL23470" s="22"/>
      <c r="AM23470" s="22"/>
      <c r="AN23470" s="22"/>
    </row>
    <row r="23471" spans="37:40">
      <c r="AK23471" s="22"/>
      <c r="AL23471" s="22"/>
      <c r="AM23471" s="22"/>
      <c r="AN23471" s="22"/>
    </row>
    <row r="23472" spans="37:40">
      <c r="AK23472" s="22"/>
      <c r="AL23472" s="22"/>
      <c r="AM23472" s="22"/>
      <c r="AN23472" s="22"/>
    </row>
    <row r="23473" spans="37:40">
      <c r="AK23473" s="22"/>
      <c r="AL23473" s="22"/>
      <c r="AM23473" s="22"/>
      <c r="AN23473" s="22"/>
    </row>
    <row r="23474" spans="37:40">
      <c r="AK23474" s="22"/>
      <c r="AL23474" s="22"/>
      <c r="AM23474" s="22"/>
      <c r="AN23474" s="22"/>
    </row>
    <row r="23475" spans="37:40">
      <c r="AK23475" s="22"/>
      <c r="AL23475" s="22"/>
      <c r="AM23475" s="22"/>
      <c r="AN23475" s="22"/>
    </row>
    <row r="23476" spans="37:40">
      <c r="AK23476" s="22"/>
      <c r="AL23476" s="22"/>
      <c r="AM23476" s="22"/>
      <c r="AN23476" s="22"/>
    </row>
    <row r="23477" spans="37:40">
      <c r="AK23477" s="22"/>
      <c r="AL23477" s="22"/>
      <c r="AM23477" s="22"/>
      <c r="AN23477" s="22"/>
    </row>
    <row r="23478" spans="37:40">
      <c r="AK23478" s="22"/>
      <c r="AL23478" s="22"/>
      <c r="AM23478" s="22"/>
      <c r="AN23478" s="22"/>
    </row>
    <row r="23479" spans="37:40">
      <c r="AK23479" s="22"/>
      <c r="AL23479" s="22"/>
      <c r="AM23479" s="22"/>
      <c r="AN23479" s="22"/>
    </row>
    <row r="23480" spans="37:40">
      <c r="AK23480" s="22"/>
      <c r="AL23480" s="22"/>
      <c r="AM23480" s="22"/>
      <c r="AN23480" s="22"/>
    </row>
    <row r="23481" spans="37:40">
      <c r="AK23481" s="22"/>
      <c r="AL23481" s="22"/>
      <c r="AM23481" s="22"/>
      <c r="AN23481" s="22"/>
    </row>
    <row r="23482" spans="37:40">
      <c r="AK23482" s="22"/>
      <c r="AL23482" s="22"/>
      <c r="AM23482" s="22"/>
      <c r="AN23482" s="22"/>
    </row>
    <row r="23483" spans="37:40">
      <c r="AK23483" s="22"/>
      <c r="AL23483" s="22"/>
      <c r="AM23483" s="22"/>
      <c r="AN23483" s="22"/>
    </row>
    <row r="23484" spans="37:40">
      <c r="AK23484" s="22"/>
      <c r="AL23484" s="22"/>
      <c r="AM23484" s="22"/>
      <c r="AN23484" s="22"/>
    </row>
    <row r="23485" spans="37:40">
      <c r="AK23485" s="22"/>
      <c r="AL23485" s="22"/>
      <c r="AM23485" s="22"/>
      <c r="AN23485" s="22"/>
    </row>
    <row r="23486" spans="37:40">
      <c r="AK23486" s="22"/>
      <c r="AL23486" s="22"/>
      <c r="AM23486" s="22"/>
      <c r="AN23486" s="22"/>
    </row>
    <row r="23487" spans="37:40">
      <c r="AK23487" s="22"/>
      <c r="AL23487" s="22"/>
      <c r="AM23487" s="22"/>
      <c r="AN23487" s="22"/>
    </row>
    <row r="23488" spans="37:40">
      <c r="AK23488" s="22"/>
      <c r="AL23488" s="22"/>
      <c r="AM23488" s="22"/>
      <c r="AN23488" s="22"/>
    </row>
    <row r="23489" spans="37:40">
      <c r="AK23489" s="22"/>
      <c r="AL23489" s="22"/>
      <c r="AM23489" s="22"/>
      <c r="AN23489" s="22"/>
    </row>
    <row r="23490" spans="37:40">
      <c r="AK23490" s="22"/>
      <c r="AL23490" s="22"/>
      <c r="AM23490" s="22"/>
      <c r="AN23490" s="22"/>
    </row>
    <row r="23491" spans="37:40">
      <c r="AK23491" s="22"/>
      <c r="AL23491" s="22"/>
      <c r="AM23491" s="22"/>
      <c r="AN23491" s="22"/>
    </row>
    <row r="23492" spans="37:40">
      <c r="AK23492" s="22"/>
      <c r="AL23492" s="22"/>
      <c r="AM23492" s="22"/>
      <c r="AN23492" s="22"/>
    </row>
    <row r="23493" spans="37:40">
      <c r="AK23493" s="22"/>
      <c r="AL23493" s="22"/>
      <c r="AM23493" s="22"/>
      <c r="AN23493" s="22"/>
    </row>
    <row r="23494" spans="37:40">
      <c r="AK23494" s="22"/>
      <c r="AL23494" s="22"/>
      <c r="AM23494" s="22"/>
      <c r="AN23494" s="22"/>
    </row>
    <row r="23495" spans="37:40">
      <c r="AK23495" s="22"/>
      <c r="AL23495" s="22"/>
      <c r="AM23495" s="22"/>
      <c r="AN23495" s="22"/>
    </row>
    <row r="23496" spans="37:40">
      <c r="AK23496" s="22"/>
      <c r="AL23496" s="22"/>
      <c r="AM23496" s="22"/>
      <c r="AN23496" s="22"/>
    </row>
    <row r="23497" spans="37:40">
      <c r="AK23497" s="22"/>
      <c r="AL23497" s="22"/>
      <c r="AM23497" s="22"/>
      <c r="AN23497" s="22"/>
    </row>
    <row r="23498" spans="37:40">
      <c r="AK23498" s="22"/>
      <c r="AL23498" s="22"/>
      <c r="AM23498" s="22"/>
      <c r="AN23498" s="22"/>
    </row>
    <row r="23499" spans="37:40">
      <c r="AK23499" s="22"/>
      <c r="AL23499" s="22"/>
      <c r="AM23499" s="22"/>
      <c r="AN23499" s="22"/>
    </row>
    <row r="23500" spans="37:40">
      <c r="AK23500" s="22"/>
      <c r="AL23500" s="22"/>
      <c r="AM23500" s="22"/>
      <c r="AN23500" s="22"/>
    </row>
    <row r="23501" spans="37:40">
      <c r="AK23501" s="22"/>
      <c r="AL23501" s="22"/>
      <c r="AM23501" s="22"/>
      <c r="AN23501" s="22"/>
    </row>
    <row r="23502" spans="37:40">
      <c r="AK23502" s="22"/>
      <c r="AL23502" s="22"/>
      <c r="AM23502" s="22"/>
      <c r="AN23502" s="22"/>
    </row>
    <row r="23503" spans="37:40">
      <c r="AK23503" s="22"/>
      <c r="AL23503" s="22"/>
      <c r="AM23503" s="22"/>
      <c r="AN23503" s="22"/>
    </row>
    <row r="23504" spans="37:40">
      <c r="AK23504" s="22"/>
      <c r="AL23504" s="22"/>
      <c r="AM23504" s="22"/>
      <c r="AN23504" s="22"/>
    </row>
    <row r="23505" spans="37:40">
      <c r="AK23505" s="22"/>
      <c r="AL23505" s="22"/>
      <c r="AM23505" s="22"/>
      <c r="AN23505" s="22"/>
    </row>
    <row r="23506" spans="37:40">
      <c r="AK23506" s="22"/>
      <c r="AL23506" s="22"/>
      <c r="AM23506" s="22"/>
      <c r="AN23506" s="22"/>
    </row>
    <row r="23507" spans="37:40">
      <c r="AK23507" s="22"/>
      <c r="AL23507" s="22"/>
      <c r="AM23507" s="22"/>
      <c r="AN23507" s="22"/>
    </row>
    <row r="23508" spans="37:40">
      <c r="AK23508" s="22"/>
      <c r="AL23508" s="22"/>
      <c r="AM23508" s="22"/>
      <c r="AN23508" s="22"/>
    </row>
    <row r="23509" spans="37:40">
      <c r="AK23509" s="22"/>
      <c r="AL23509" s="22"/>
      <c r="AM23509" s="22"/>
      <c r="AN23509" s="22"/>
    </row>
    <row r="23510" spans="37:40">
      <c r="AK23510" s="22"/>
      <c r="AL23510" s="22"/>
      <c r="AM23510" s="22"/>
      <c r="AN23510" s="22"/>
    </row>
    <row r="23511" spans="37:40">
      <c r="AK23511" s="22"/>
      <c r="AL23511" s="22"/>
      <c r="AM23511" s="22"/>
      <c r="AN23511" s="22"/>
    </row>
    <row r="23512" spans="37:40">
      <c r="AK23512" s="22"/>
      <c r="AL23512" s="22"/>
      <c r="AM23512" s="22"/>
      <c r="AN23512" s="22"/>
    </row>
    <row r="23513" spans="37:40">
      <c r="AK23513" s="22"/>
      <c r="AL23513" s="22"/>
      <c r="AM23513" s="22"/>
      <c r="AN23513" s="22"/>
    </row>
    <row r="23514" spans="37:40">
      <c r="AK23514" s="22"/>
      <c r="AL23514" s="22"/>
      <c r="AM23514" s="22"/>
      <c r="AN23514" s="22"/>
    </row>
    <row r="23515" spans="37:40">
      <c r="AK23515" s="22"/>
      <c r="AL23515" s="22"/>
      <c r="AM23515" s="22"/>
      <c r="AN23515" s="22"/>
    </row>
    <row r="23516" spans="37:40">
      <c r="AK23516" s="22"/>
      <c r="AL23516" s="22"/>
      <c r="AM23516" s="22"/>
      <c r="AN23516" s="22"/>
    </row>
    <row r="23517" spans="37:40">
      <c r="AK23517" s="22"/>
      <c r="AL23517" s="22"/>
      <c r="AM23517" s="22"/>
      <c r="AN23517" s="22"/>
    </row>
    <row r="23518" spans="37:40">
      <c r="AK23518" s="22"/>
      <c r="AL23518" s="22"/>
      <c r="AM23518" s="22"/>
      <c r="AN23518" s="22"/>
    </row>
    <row r="23519" spans="37:40">
      <c r="AK23519" s="22"/>
      <c r="AL23519" s="22"/>
      <c r="AM23519" s="22"/>
      <c r="AN23519" s="22"/>
    </row>
    <row r="23520" spans="37:40">
      <c r="AK23520" s="22"/>
      <c r="AL23520" s="22"/>
      <c r="AM23520" s="22"/>
      <c r="AN23520" s="22"/>
    </row>
    <row r="23521" spans="37:40">
      <c r="AK23521" s="22"/>
      <c r="AL23521" s="22"/>
      <c r="AM23521" s="22"/>
      <c r="AN23521" s="22"/>
    </row>
    <row r="23522" spans="37:40">
      <c r="AK23522" s="22"/>
      <c r="AL23522" s="22"/>
      <c r="AM23522" s="22"/>
      <c r="AN23522" s="22"/>
    </row>
    <row r="23523" spans="37:40">
      <c r="AK23523" s="22"/>
      <c r="AL23523" s="22"/>
      <c r="AM23523" s="22"/>
      <c r="AN23523" s="22"/>
    </row>
    <row r="23524" spans="37:40">
      <c r="AK23524" s="22"/>
      <c r="AL23524" s="22"/>
      <c r="AM23524" s="22"/>
      <c r="AN23524" s="22"/>
    </row>
    <row r="23525" spans="37:40">
      <c r="AK23525" s="22"/>
      <c r="AL23525" s="22"/>
      <c r="AM23525" s="22"/>
      <c r="AN23525" s="22"/>
    </row>
    <row r="23526" spans="37:40">
      <c r="AK23526" s="22"/>
      <c r="AL23526" s="22"/>
      <c r="AM23526" s="22"/>
      <c r="AN23526" s="22"/>
    </row>
    <row r="23527" spans="37:40">
      <c r="AK23527" s="22"/>
      <c r="AL23527" s="22"/>
      <c r="AM23527" s="22"/>
      <c r="AN23527" s="22"/>
    </row>
    <row r="23528" spans="37:40">
      <c r="AK23528" s="22"/>
      <c r="AL23528" s="22"/>
      <c r="AM23528" s="22"/>
      <c r="AN23528" s="22"/>
    </row>
    <row r="23529" spans="37:40">
      <c r="AK23529" s="22"/>
      <c r="AL23529" s="22"/>
      <c r="AM23529" s="22"/>
      <c r="AN23529" s="22"/>
    </row>
    <row r="23530" spans="37:40">
      <c r="AK23530" s="22"/>
      <c r="AL23530" s="22"/>
      <c r="AM23530" s="22"/>
      <c r="AN23530" s="22"/>
    </row>
    <row r="23531" spans="37:40">
      <c r="AK23531" s="22"/>
      <c r="AL23531" s="22"/>
      <c r="AM23531" s="22"/>
      <c r="AN23531" s="22"/>
    </row>
    <row r="23532" spans="37:40">
      <c r="AK23532" s="22"/>
      <c r="AL23532" s="22"/>
      <c r="AM23532" s="22"/>
      <c r="AN23532" s="22"/>
    </row>
    <row r="23533" spans="37:40">
      <c r="AK23533" s="22"/>
      <c r="AL23533" s="22"/>
      <c r="AM23533" s="22"/>
      <c r="AN23533" s="22"/>
    </row>
    <row r="23534" spans="37:40">
      <c r="AK23534" s="22"/>
      <c r="AL23534" s="22"/>
      <c r="AM23534" s="22"/>
      <c r="AN23534" s="22"/>
    </row>
    <row r="23535" spans="37:40">
      <c r="AK23535" s="22"/>
      <c r="AL23535" s="22"/>
      <c r="AM23535" s="22"/>
      <c r="AN23535" s="22"/>
    </row>
    <row r="23536" spans="37:40">
      <c r="AK23536" s="22"/>
      <c r="AL23536" s="22"/>
      <c r="AM23536" s="22"/>
      <c r="AN23536" s="22"/>
    </row>
    <row r="23537" spans="37:40">
      <c r="AK23537" s="22"/>
      <c r="AL23537" s="22"/>
      <c r="AM23537" s="22"/>
      <c r="AN23537" s="22"/>
    </row>
    <row r="23538" spans="37:40">
      <c r="AK23538" s="22"/>
      <c r="AL23538" s="22"/>
      <c r="AM23538" s="22"/>
      <c r="AN23538" s="22"/>
    </row>
    <row r="23539" spans="37:40">
      <c r="AK23539" s="22"/>
      <c r="AL23539" s="22"/>
      <c r="AM23539" s="22"/>
      <c r="AN23539" s="22"/>
    </row>
    <row r="23540" spans="37:40">
      <c r="AK23540" s="22"/>
      <c r="AL23540" s="22"/>
      <c r="AM23540" s="22"/>
      <c r="AN23540" s="22"/>
    </row>
    <row r="23541" spans="37:40">
      <c r="AK23541" s="22"/>
      <c r="AL23541" s="22"/>
      <c r="AM23541" s="22"/>
      <c r="AN23541" s="22"/>
    </row>
    <row r="23542" spans="37:40">
      <c r="AK23542" s="22"/>
      <c r="AL23542" s="22"/>
      <c r="AM23542" s="22"/>
      <c r="AN23542" s="22"/>
    </row>
    <row r="23543" spans="37:40">
      <c r="AK23543" s="22"/>
      <c r="AL23543" s="22"/>
      <c r="AM23543" s="22"/>
      <c r="AN23543" s="22"/>
    </row>
    <row r="23544" spans="37:40">
      <c r="AK23544" s="22"/>
      <c r="AL23544" s="22"/>
      <c r="AM23544" s="22"/>
      <c r="AN23544" s="22"/>
    </row>
    <row r="23545" spans="37:40">
      <c r="AK23545" s="22"/>
      <c r="AL23545" s="22"/>
      <c r="AM23545" s="22"/>
      <c r="AN23545" s="22"/>
    </row>
    <row r="23546" spans="37:40">
      <c r="AK23546" s="22"/>
      <c r="AL23546" s="22"/>
      <c r="AM23546" s="22"/>
      <c r="AN23546" s="22"/>
    </row>
    <row r="23547" spans="37:40">
      <c r="AK23547" s="22"/>
      <c r="AL23547" s="22"/>
      <c r="AM23547" s="22"/>
      <c r="AN23547" s="22"/>
    </row>
    <row r="23548" spans="37:40">
      <c r="AK23548" s="22"/>
      <c r="AL23548" s="22"/>
      <c r="AM23548" s="22"/>
      <c r="AN23548" s="22"/>
    </row>
    <row r="23549" spans="37:40">
      <c r="AK23549" s="22"/>
      <c r="AL23549" s="22"/>
      <c r="AM23549" s="22"/>
      <c r="AN23549" s="22"/>
    </row>
    <row r="23550" spans="37:40">
      <c r="AK23550" s="22"/>
      <c r="AL23550" s="22"/>
      <c r="AM23550" s="22"/>
      <c r="AN23550" s="22"/>
    </row>
    <row r="23551" spans="37:40">
      <c r="AK23551" s="22"/>
      <c r="AL23551" s="22"/>
      <c r="AM23551" s="22"/>
      <c r="AN23551" s="22"/>
    </row>
    <row r="23552" spans="37:40">
      <c r="AK23552" s="22"/>
      <c r="AL23552" s="22"/>
      <c r="AM23552" s="22"/>
      <c r="AN23552" s="22"/>
    </row>
    <row r="23553" spans="37:40">
      <c r="AK23553" s="22"/>
      <c r="AL23553" s="22"/>
      <c r="AM23553" s="22"/>
      <c r="AN23553" s="22"/>
    </row>
    <row r="23554" spans="37:40">
      <c r="AK23554" s="22"/>
      <c r="AL23554" s="22"/>
      <c r="AM23554" s="22"/>
      <c r="AN23554" s="22"/>
    </row>
    <row r="23555" spans="37:40">
      <c r="AK23555" s="22"/>
      <c r="AL23555" s="22"/>
      <c r="AM23555" s="22"/>
      <c r="AN23555" s="22"/>
    </row>
    <row r="23556" spans="37:40">
      <c r="AK23556" s="22"/>
      <c r="AL23556" s="22"/>
      <c r="AM23556" s="22"/>
      <c r="AN23556" s="22"/>
    </row>
    <row r="23557" spans="37:40">
      <c r="AK23557" s="22"/>
      <c r="AL23557" s="22"/>
      <c r="AM23557" s="22"/>
      <c r="AN23557" s="22"/>
    </row>
    <row r="23558" spans="37:40">
      <c r="AK23558" s="22"/>
      <c r="AL23558" s="22"/>
      <c r="AM23558" s="22"/>
      <c r="AN23558" s="22"/>
    </row>
    <row r="23559" spans="37:40">
      <c r="AK23559" s="22"/>
      <c r="AL23559" s="22"/>
      <c r="AM23559" s="22"/>
      <c r="AN23559" s="22"/>
    </row>
    <row r="23560" spans="37:40">
      <c r="AK23560" s="22"/>
      <c r="AL23560" s="22"/>
      <c r="AM23560" s="22"/>
      <c r="AN23560" s="22"/>
    </row>
    <row r="23561" spans="37:40">
      <c r="AK23561" s="22"/>
      <c r="AL23561" s="22"/>
      <c r="AM23561" s="22"/>
      <c r="AN23561" s="22"/>
    </row>
    <row r="23562" spans="37:40">
      <c r="AK23562" s="22"/>
      <c r="AL23562" s="22"/>
      <c r="AM23562" s="22"/>
      <c r="AN23562" s="22"/>
    </row>
    <row r="23563" spans="37:40">
      <c r="AK23563" s="22"/>
      <c r="AL23563" s="22"/>
      <c r="AM23563" s="22"/>
      <c r="AN23563" s="22"/>
    </row>
    <row r="23564" spans="37:40">
      <c r="AK23564" s="22"/>
      <c r="AL23564" s="22"/>
      <c r="AM23564" s="22"/>
      <c r="AN23564" s="22"/>
    </row>
    <row r="23565" spans="37:40">
      <c r="AK23565" s="22"/>
      <c r="AL23565" s="22"/>
      <c r="AM23565" s="22"/>
      <c r="AN23565" s="22"/>
    </row>
    <row r="23566" spans="37:40">
      <c r="AK23566" s="22"/>
      <c r="AL23566" s="22"/>
      <c r="AM23566" s="22"/>
      <c r="AN23566" s="22"/>
    </row>
    <row r="23567" spans="37:40">
      <c r="AK23567" s="22"/>
      <c r="AL23567" s="22"/>
      <c r="AM23567" s="22"/>
      <c r="AN23567" s="22"/>
    </row>
    <row r="23568" spans="37:40">
      <c r="AK23568" s="22"/>
      <c r="AL23568" s="22"/>
      <c r="AM23568" s="22"/>
      <c r="AN23568" s="22"/>
    </row>
    <row r="23569" spans="37:40">
      <c r="AK23569" s="22"/>
      <c r="AL23569" s="22"/>
      <c r="AM23569" s="22"/>
      <c r="AN23569" s="22"/>
    </row>
    <row r="23570" spans="37:40">
      <c r="AK23570" s="22"/>
      <c r="AL23570" s="22"/>
      <c r="AM23570" s="22"/>
      <c r="AN23570" s="22"/>
    </row>
    <row r="23571" spans="37:40">
      <c r="AK23571" s="22"/>
      <c r="AL23571" s="22"/>
      <c r="AM23571" s="22"/>
      <c r="AN23571" s="22"/>
    </row>
    <row r="23572" spans="37:40">
      <c r="AK23572" s="22"/>
      <c r="AL23572" s="22"/>
      <c r="AM23572" s="22"/>
      <c r="AN23572" s="22"/>
    </row>
    <row r="23573" spans="37:40">
      <c r="AK23573" s="22"/>
      <c r="AL23573" s="22"/>
      <c r="AM23573" s="22"/>
      <c r="AN23573" s="22"/>
    </row>
    <row r="23574" spans="37:40">
      <c r="AK23574" s="22"/>
      <c r="AL23574" s="22"/>
      <c r="AM23574" s="22"/>
      <c r="AN23574" s="22"/>
    </row>
    <row r="23575" spans="37:40">
      <c r="AK23575" s="22"/>
      <c r="AL23575" s="22"/>
      <c r="AM23575" s="22"/>
      <c r="AN23575" s="22"/>
    </row>
    <row r="23576" spans="37:40">
      <c r="AK23576" s="22"/>
      <c r="AL23576" s="22"/>
      <c r="AM23576" s="22"/>
      <c r="AN23576" s="22"/>
    </row>
    <row r="23577" spans="37:40">
      <c r="AK23577" s="22"/>
      <c r="AL23577" s="22"/>
      <c r="AM23577" s="22"/>
      <c r="AN23577" s="22"/>
    </row>
    <row r="23578" spans="37:40">
      <c r="AK23578" s="22"/>
      <c r="AL23578" s="22"/>
      <c r="AM23578" s="22"/>
      <c r="AN23578" s="22"/>
    </row>
    <row r="23579" spans="37:40">
      <c r="AK23579" s="22"/>
      <c r="AL23579" s="22"/>
      <c r="AM23579" s="22"/>
      <c r="AN23579" s="22"/>
    </row>
    <row r="23580" spans="37:40">
      <c r="AK23580" s="22"/>
      <c r="AL23580" s="22"/>
      <c r="AM23580" s="22"/>
      <c r="AN23580" s="22"/>
    </row>
    <row r="23581" spans="37:40">
      <c r="AK23581" s="22"/>
      <c r="AL23581" s="22"/>
      <c r="AM23581" s="22"/>
      <c r="AN23581" s="22"/>
    </row>
    <row r="23582" spans="37:40">
      <c r="AK23582" s="22"/>
      <c r="AL23582" s="22"/>
      <c r="AM23582" s="22"/>
      <c r="AN23582" s="22"/>
    </row>
    <row r="23583" spans="37:40">
      <c r="AK23583" s="22"/>
      <c r="AL23583" s="22"/>
      <c r="AM23583" s="22"/>
      <c r="AN23583" s="22"/>
    </row>
    <row r="23584" spans="37:40">
      <c r="AK23584" s="22"/>
      <c r="AL23584" s="22"/>
      <c r="AM23584" s="22"/>
      <c r="AN23584" s="22"/>
    </row>
    <row r="23585" spans="37:40">
      <c r="AK23585" s="22"/>
      <c r="AL23585" s="22"/>
      <c r="AM23585" s="22"/>
      <c r="AN23585" s="22"/>
    </row>
    <row r="23586" spans="37:40">
      <c r="AK23586" s="22"/>
      <c r="AL23586" s="22"/>
      <c r="AM23586" s="22"/>
      <c r="AN23586" s="22"/>
    </row>
    <row r="23587" spans="37:40">
      <c r="AK23587" s="22"/>
      <c r="AL23587" s="22"/>
      <c r="AM23587" s="22"/>
      <c r="AN23587" s="22"/>
    </row>
    <row r="23588" spans="37:40">
      <c r="AK23588" s="22"/>
      <c r="AL23588" s="22"/>
      <c r="AM23588" s="22"/>
      <c r="AN23588" s="22"/>
    </row>
    <row r="23589" spans="37:40">
      <c r="AK23589" s="22"/>
      <c r="AL23589" s="22"/>
      <c r="AM23589" s="22"/>
      <c r="AN23589" s="22"/>
    </row>
    <row r="23590" spans="37:40">
      <c r="AK23590" s="22"/>
      <c r="AL23590" s="22"/>
      <c r="AM23590" s="22"/>
      <c r="AN23590" s="22"/>
    </row>
    <row r="23591" spans="37:40">
      <c r="AK23591" s="22"/>
      <c r="AL23591" s="22"/>
      <c r="AM23591" s="22"/>
      <c r="AN23591" s="22"/>
    </row>
    <row r="23592" spans="37:40">
      <c r="AK23592" s="22"/>
      <c r="AL23592" s="22"/>
      <c r="AM23592" s="22"/>
      <c r="AN23592" s="22"/>
    </row>
    <row r="23593" spans="37:40">
      <c r="AK23593" s="22"/>
      <c r="AL23593" s="22"/>
      <c r="AM23593" s="22"/>
      <c r="AN23593" s="22"/>
    </row>
    <row r="23594" spans="37:40">
      <c r="AK23594" s="22"/>
      <c r="AL23594" s="22"/>
      <c r="AM23594" s="22"/>
      <c r="AN23594" s="22"/>
    </row>
    <row r="23595" spans="37:40">
      <c r="AK23595" s="22"/>
      <c r="AL23595" s="22"/>
      <c r="AM23595" s="22"/>
      <c r="AN23595" s="22"/>
    </row>
    <row r="23596" spans="37:40">
      <c r="AK23596" s="22"/>
      <c r="AL23596" s="22"/>
      <c r="AM23596" s="22"/>
      <c r="AN23596" s="22"/>
    </row>
    <row r="23597" spans="37:40">
      <c r="AK23597" s="22"/>
      <c r="AL23597" s="22"/>
      <c r="AM23597" s="22"/>
      <c r="AN23597" s="22"/>
    </row>
    <row r="23598" spans="37:40">
      <c r="AK23598" s="22"/>
      <c r="AL23598" s="22"/>
      <c r="AM23598" s="22"/>
      <c r="AN23598" s="22"/>
    </row>
    <row r="23599" spans="37:40">
      <c r="AK23599" s="22"/>
      <c r="AL23599" s="22"/>
      <c r="AM23599" s="22"/>
      <c r="AN23599" s="22"/>
    </row>
    <row r="23600" spans="37:40">
      <c r="AK23600" s="22"/>
      <c r="AL23600" s="22"/>
      <c r="AM23600" s="22"/>
      <c r="AN23600" s="22"/>
    </row>
    <row r="23601" spans="37:40">
      <c r="AK23601" s="22"/>
      <c r="AL23601" s="22"/>
      <c r="AM23601" s="22"/>
      <c r="AN23601" s="22"/>
    </row>
    <row r="23602" spans="37:40">
      <c r="AK23602" s="22"/>
      <c r="AL23602" s="22"/>
      <c r="AM23602" s="22"/>
      <c r="AN23602" s="22"/>
    </row>
    <row r="23603" spans="37:40">
      <c r="AK23603" s="22"/>
      <c r="AL23603" s="22"/>
      <c r="AM23603" s="22"/>
      <c r="AN23603" s="22"/>
    </row>
    <row r="23604" spans="37:40">
      <c r="AK23604" s="22"/>
      <c r="AL23604" s="22"/>
      <c r="AM23604" s="22"/>
      <c r="AN23604" s="22"/>
    </row>
    <row r="23605" spans="37:40">
      <c r="AK23605" s="22"/>
      <c r="AL23605" s="22"/>
      <c r="AM23605" s="22"/>
      <c r="AN23605" s="22"/>
    </row>
    <row r="23606" spans="37:40">
      <c r="AK23606" s="22"/>
      <c r="AL23606" s="22"/>
      <c r="AM23606" s="22"/>
      <c r="AN23606" s="22"/>
    </row>
    <row r="23607" spans="37:40">
      <c r="AK23607" s="22"/>
      <c r="AL23607" s="22"/>
      <c r="AM23607" s="22"/>
      <c r="AN23607" s="22"/>
    </row>
    <row r="23608" spans="37:40">
      <c r="AK23608" s="22"/>
      <c r="AL23608" s="22"/>
      <c r="AM23608" s="22"/>
      <c r="AN23608" s="22"/>
    </row>
    <row r="23609" spans="37:40">
      <c r="AK23609" s="22"/>
      <c r="AL23609" s="22"/>
      <c r="AM23609" s="22"/>
      <c r="AN23609" s="22"/>
    </row>
    <row r="23610" spans="37:40">
      <c r="AK23610" s="22"/>
      <c r="AL23610" s="22"/>
      <c r="AM23610" s="22"/>
      <c r="AN23610" s="22"/>
    </row>
    <row r="23611" spans="37:40">
      <c r="AK23611" s="22"/>
      <c r="AL23611" s="22"/>
      <c r="AM23611" s="22"/>
      <c r="AN23611" s="22"/>
    </row>
    <row r="23612" spans="37:40">
      <c r="AK23612" s="22"/>
      <c r="AL23612" s="22"/>
      <c r="AM23612" s="22"/>
      <c r="AN23612" s="22"/>
    </row>
    <row r="23613" spans="37:40">
      <c r="AK23613" s="22"/>
      <c r="AL23613" s="22"/>
      <c r="AM23613" s="22"/>
      <c r="AN23613" s="22"/>
    </row>
    <row r="23614" spans="37:40">
      <c r="AK23614" s="22"/>
      <c r="AL23614" s="22"/>
      <c r="AM23614" s="22"/>
      <c r="AN23614" s="22"/>
    </row>
    <row r="23615" spans="37:40">
      <c r="AK23615" s="22"/>
      <c r="AL23615" s="22"/>
      <c r="AM23615" s="22"/>
      <c r="AN23615" s="22"/>
    </row>
    <row r="23616" spans="37:40">
      <c r="AK23616" s="22"/>
      <c r="AL23616" s="22"/>
      <c r="AM23616" s="22"/>
      <c r="AN23616" s="22"/>
    </row>
    <row r="23617" spans="37:40">
      <c r="AK23617" s="22"/>
      <c r="AL23617" s="22"/>
      <c r="AM23617" s="22"/>
      <c r="AN23617" s="22"/>
    </row>
    <row r="23618" spans="37:40">
      <c r="AK23618" s="22"/>
      <c r="AL23618" s="22"/>
      <c r="AM23618" s="22"/>
      <c r="AN23618" s="22"/>
    </row>
    <row r="23619" spans="37:40">
      <c r="AK23619" s="22"/>
      <c r="AL23619" s="22"/>
      <c r="AM23619" s="22"/>
      <c r="AN23619" s="22"/>
    </row>
    <row r="23620" spans="37:40">
      <c r="AK23620" s="22"/>
      <c r="AL23620" s="22"/>
      <c r="AM23620" s="22"/>
      <c r="AN23620" s="22"/>
    </row>
    <row r="23621" spans="37:40">
      <c r="AK23621" s="22"/>
      <c r="AL23621" s="22"/>
      <c r="AM23621" s="22"/>
      <c r="AN23621" s="22"/>
    </row>
    <row r="23622" spans="37:40">
      <c r="AK23622" s="22"/>
      <c r="AL23622" s="22"/>
      <c r="AM23622" s="22"/>
      <c r="AN23622" s="22"/>
    </row>
    <row r="23623" spans="37:40">
      <c r="AK23623" s="22"/>
      <c r="AL23623" s="22"/>
      <c r="AM23623" s="22"/>
      <c r="AN23623" s="22"/>
    </row>
    <row r="23624" spans="37:40">
      <c r="AK23624" s="22"/>
      <c r="AL23624" s="22"/>
      <c r="AM23624" s="22"/>
      <c r="AN23624" s="22"/>
    </row>
    <row r="23625" spans="37:40">
      <c r="AK23625" s="22"/>
      <c r="AL23625" s="22"/>
      <c r="AM23625" s="22"/>
      <c r="AN23625" s="22"/>
    </row>
    <row r="23626" spans="37:40">
      <c r="AK23626" s="22"/>
      <c r="AL23626" s="22"/>
      <c r="AM23626" s="22"/>
      <c r="AN23626" s="22"/>
    </row>
    <row r="23627" spans="37:40">
      <c r="AK23627" s="22"/>
      <c r="AL23627" s="22"/>
      <c r="AM23627" s="22"/>
      <c r="AN23627" s="22"/>
    </row>
    <row r="23628" spans="37:40">
      <c r="AK23628" s="22"/>
      <c r="AL23628" s="22"/>
      <c r="AM23628" s="22"/>
      <c r="AN23628" s="22"/>
    </row>
    <row r="23629" spans="37:40">
      <c r="AK23629" s="22"/>
      <c r="AL23629" s="22"/>
      <c r="AM23629" s="22"/>
      <c r="AN23629" s="22"/>
    </row>
    <row r="23630" spans="37:40">
      <c r="AK23630" s="22"/>
      <c r="AL23630" s="22"/>
      <c r="AM23630" s="22"/>
      <c r="AN23630" s="22"/>
    </row>
    <row r="23631" spans="37:40">
      <c r="AK23631" s="22"/>
      <c r="AL23631" s="22"/>
      <c r="AM23631" s="22"/>
      <c r="AN23631" s="22"/>
    </row>
    <row r="23632" spans="37:40">
      <c r="AK23632" s="22"/>
      <c r="AL23632" s="22"/>
      <c r="AM23632" s="22"/>
      <c r="AN23632" s="22"/>
    </row>
    <row r="23633" spans="37:40">
      <c r="AK23633" s="22"/>
      <c r="AL23633" s="22"/>
      <c r="AM23633" s="22"/>
      <c r="AN23633" s="22"/>
    </row>
    <row r="23634" spans="37:40">
      <c r="AK23634" s="22"/>
      <c r="AL23634" s="22"/>
      <c r="AM23634" s="22"/>
      <c r="AN23634" s="22"/>
    </row>
    <row r="23635" spans="37:40">
      <c r="AK23635" s="22"/>
      <c r="AL23635" s="22"/>
      <c r="AM23635" s="22"/>
      <c r="AN23635" s="22"/>
    </row>
    <row r="23636" spans="37:40">
      <c r="AK23636" s="22"/>
      <c r="AL23636" s="22"/>
      <c r="AM23636" s="22"/>
      <c r="AN23636" s="22"/>
    </row>
    <row r="23637" spans="37:40">
      <c r="AK23637" s="22"/>
      <c r="AL23637" s="22"/>
      <c r="AM23637" s="22"/>
      <c r="AN23637" s="22"/>
    </row>
    <row r="23638" spans="37:40">
      <c r="AK23638" s="22"/>
      <c r="AL23638" s="22"/>
      <c r="AM23638" s="22"/>
      <c r="AN23638" s="22"/>
    </row>
    <row r="23639" spans="37:40">
      <c r="AK23639" s="22"/>
      <c r="AL23639" s="22"/>
      <c r="AM23639" s="22"/>
      <c r="AN23639" s="22"/>
    </row>
    <row r="23640" spans="37:40">
      <c r="AK23640" s="22"/>
      <c r="AL23640" s="22"/>
      <c r="AM23640" s="22"/>
      <c r="AN23640" s="22"/>
    </row>
    <row r="23641" spans="37:40">
      <c r="AK23641" s="22"/>
      <c r="AL23641" s="22"/>
      <c r="AM23641" s="22"/>
      <c r="AN23641" s="22"/>
    </row>
    <row r="23642" spans="37:40">
      <c r="AK23642" s="22"/>
      <c r="AL23642" s="22"/>
      <c r="AM23642" s="22"/>
      <c r="AN23642" s="22"/>
    </row>
    <row r="23643" spans="37:40">
      <c r="AK23643" s="22"/>
      <c r="AL23643" s="22"/>
      <c r="AM23643" s="22"/>
      <c r="AN23643" s="22"/>
    </row>
    <row r="23644" spans="37:40">
      <c r="AK23644" s="22"/>
      <c r="AL23644" s="22"/>
      <c r="AM23644" s="22"/>
      <c r="AN23644" s="22"/>
    </row>
    <row r="23645" spans="37:40">
      <c r="AK23645" s="22"/>
      <c r="AL23645" s="22"/>
      <c r="AM23645" s="22"/>
      <c r="AN23645" s="22"/>
    </row>
    <row r="23646" spans="37:40">
      <c r="AK23646" s="22"/>
      <c r="AL23646" s="22"/>
      <c r="AM23646" s="22"/>
      <c r="AN23646" s="22"/>
    </row>
    <row r="23647" spans="37:40">
      <c r="AK23647" s="22"/>
      <c r="AL23647" s="22"/>
      <c r="AM23647" s="22"/>
      <c r="AN23647" s="22"/>
    </row>
    <row r="23648" spans="37:40">
      <c r="AK23648" s="22"/>
      <c r="AL23648" s="22"/>
      <c r="AM23648" s="22"/>
      <c r="AN23648" s="22"/>
    </row>
    <row r="23649" spans="37:40">
      <c r="AK23649" s="22"/>
      <c r="AL23649" s="22"/>
      <c r="AM23649" s="22"/>
      <c r="AN23649" s="22"/>
    </row>
    <row r="23650" spans="37:40">
      <c r="AK23650" s="22"/>
      <c r="AL23650" s="22"/>
      <c r="AM23650" s="22"/>
      <c r="AN23650" s="22"/>
    </row>
    <row r="23651" spans="37:40">
      <c r="AK23651" s="22"/>
      <c r="AL23651" s="22"/>
      <c r="AM23651" s="22"/>
      <c r="AN23651" s="22"/>
    </row>
    <row r="23652" spans="37:40">
      <c r="AK23652" s="22"/>
      <c r="AL23652" s="22"/>
      <c r="AM23652" s="22"/>
      <c r="AN23652" s="22"/>
    </row>
    <row r="23653" spans="37:40">
      <c r="AK23653" s="22"/>
      <c r="AL23653" s="22"/>
      <c r="AM23653" s="22"/>
      <c r="AN23653" s="22"/>
    </row>
    <row r="23654" spans="37:40">
      <c r="AK23654" s="22"/>
      <c r="AL23654" s="22"/>
      <c r="AM23654" s="22"/>
      <c r="AN23654" s="22"/>
    </row>
    <row r="23655" spans="37:40">
      <c r="AK23655" s="22"/>
      <c r="AL23655" s="22"/>
      <c r="AM23655" s="22"/>
      <c r="AN23655" s="22"/>
    </row>
    <row r="23656" spans="37:40">
      <c r="AK23656" s="22"/>
      <c r="AL23656" s="22"/>
      <c r="AM23656" s="22"/>
      <c r="AN23656" s="22"/>
    </row>
    <row r="23657" spans="37:40">
      <c r="AK23657" s="22"/>
      <c r="AL23657" s="22"/>
      <c r="AM23657" s="22"/>
      <c r="AN23657" s="22"/>
    </row>
    <row r="23658" spans="37:40">
      <c r="AK23658" s="22"/>
      <c r="AL23658" s="22"/>
      <c r="AM23658" s="22"/>
      <c r="AN23658" s="22"/>
    </row>
    <row r="23659" spans="37:40">
      <c r="AK23659" s="22"/>
      <c r="AL23659" s="22"/>
      <c r="AM23659" s="22"/>
      <c r="AN23659" s="22"/>
    </row>
    <row r="23660" spans="37:40">
      <c r="AK23660" s="22"/>
      <c r="AL23660" s="22"/>
      <c r="AM23660" s="22"/>
      <c r="AN23660" s="22"/>
    </row>
    <row r="23661" spans="37:40">
      <c r="AK23661" s="22"/>
      <c r="AL23661" s="22"/>
      <c r="AM23661" s="22"/>
      <c r="AN23661" s="22"/>
    </row>
    <row r="23662" spans="37:40">
      <c r="AK23662" s="22"/>
      <c r="AL23662" s="22"/>
      <c r="AM23662" s="22"/>
      <c r="AN23662" s="22"/>
    </row>
    <row r="23663" spans="37:40">
      <c r="AK23663" s="22"/>
      <c r="AL23663" s="22"/>
      <c r="AM23663" s="22"/>
      <c r="AN23663" s="22"/>
    </row>
    <row r="23664" spans="37:40">
      <c r="AK23664" s="22"/>
      <c r="AL23664" s="22"/>
      <c r="AM23664" s="22"/>
      <c r="AN23664" s="22"/>
    </row>
    <row r="23665" spans="37:40">
      <c r="AK23665" s="22"/>
      <c r="AL23665" s="22"/>
      <c r="AM23665" s="22"/>
      <c r="AN23665" s="22"/>
    </row>
    <row r="23666" spans="37:40">
      <c r="AK23666" s="22"/>
      <c r="AL23666" s="22"/>
      <c r="AM23666" s="22"/>
      <c r="AN23666" s="22"/>
    </row>
    <row r="23667" spans="37:40">
      <c r="AK23667" s="22"/>
      <c r="AL23667" s="22"/>
      <c r="AM23667" s="22"/>
      <c r="AN23667" s="22"/>
    </row>
    <row r="23668" spans="37:40">
      <c r="AK23668" s="22"/>
      <c r="AL23668" s="22"/>
      <c r="AM23668" s="22"/>
      <c r="AN23668" s="22"/>
    </row>
    <row r="23669" spans="37:40">
      <c r="AK23669" s="22"/>
      <c r="AL23669" s="22"/>
      <c r="AM23669" s="22"/>
      <c r="AN23669" s="22"/>
    </row>
    <row r="23670" spans="37:40">
      <c r="AK23670" s="22"/>
      <c r="AL23670" s="22"/>
      <c r="AM23670" s="22"/>
      <c r="AN23670" s="22"/>
    </row>
    <row r="23671" spans="37:40">
      <c r="AK23671" s="22"/>
      <c r="AL23671" s="22"/>
      <c r="AM23671" s="22"/>
      <c r="AN23671" s="22"/>
    </row>
    <row r="23672" spans="37:40">
      <c r="AK23672" s="22"/>
      <c r="AL23672" s="22"/>
      <c r="AM23672" s="22"/>
      <c r="AN23672" s="22"/>
    </row>
    <row r="23673" spans="37:40">
      <c r="AK23673" s="22"/>
      <c r="AL23673" s="22"/>
      <c r="AM23673" s="22"/>
      <c r="AN23673" s="22"/>
    </row>
    <row r="23674" spans="37:40">
      <c r="AK23674" s="22"/>
      <c r="AL23674" s="22"/>
      <c r="AM23674" s="22"/>
      <c r="AN23674" s="22"/>
    </row>
    <row r="23675" spans="37:40">
      <c r="AK23675" s="22"/>
      <c r="AL23675" s="22"/>
      <c r="AM23675" s="22"/>
      <c r="AN23675" s="22"/>
    </row>
    <row r="23676" spans="37:40">
      <c r="AK23676" s="22"/>
      <c r="AL23676" s="22"/>
      <c r="AM23676" s="22"/>
      <c r="AN23676" s="22"/>
    </row>
    <row r="23677" spans="37:40">
      <c r="AK23677" s="22"/>
      <c r="AL23677" s="22"/>
      <c r="AM23677" s="22"/>
      <c r="AN23677" s="22"/>
    </row>
    <row r="23678" spans="37:40">
      <c r="AK23678" s="22"/>
      <c r="AL23678" s="22"/>
      <c r="AM23678" s="22"/>
      <c r="AN23678" s="22"/>
    </row>
    <row r="23679" spans="37:40">
      <c r="AK23679" s="22"/>
      <c r="AL23679" s="22"/>
      <c r="AM23679" s="22"/>
      <c r="AN23679" s="22"/>
    </row>
    <row r="23680" spans="37:40">
      <c r="AK23680" s="22"/>
      <c r="AL23680" s="22"/>
      <c r="AM23680" s="22"/>
      <c r="AN23680" s="22"/>
    </row>
    <row r="23681" spans="37:40">
      <c r="AK23681" s="22"/>
      <c r="AL23681" s="22"/>
      <c r="AM23681" s="22"/>
      <c r="AN23681" s="22"/>
    </row>
    <row r="23682" spans="37:40">
      <c r="AK23682" s="22"/>
      <c r="AL23682" s="22"/>
      <c r="AM23682" s="22"/>
      <c r="AN23682" s="22"/>
    </row>
    <row r="23683" spans="37:40">
      <c r="AK23683" s="22"/>
      <c r="AL23683" s="22"/>
      <c r="AM23683" s="22"/>
      <c r="AN23683" s="22"/>
    </row>
    <row r="23684" spans="37:40">
      <c r="AK23684" s="22"/>
      <c r="AL23684" s="22"/>
      <c r="AM23684" s="22"/>
      <c r="AN23684" s="22"/>
    </row>
    <row r="23685" spans="37:40">
      <c r="AK23685" s="22"/>
      <c r="AL23685" s="22"/>
      <c r="AM23685" s="22"/>
      <c r="AN23685" s="22"/>
    </row>
    <row r="23686" spans="37:40">
      <c r="AK23686" s="22"/>
      <c r="AL23686" s="22"/>
      <c r="AM23686" s="22"/>
      <c r="AN23686" s="22"/>
    </row>
    <row r="23687" spans="37:40">
      <c r="AK23687" s="22"/>
      <c r="AL23687" s="22"/>
      <c r="AM23687" s="22"/>
      <c r="AN23687" s="22"/>
    </row>
    <row r="23688" spans="37:40">
      <c r="AK23688" s="22"/>
      <c r="AL23688" s="22"/>
      <c r="AM23688" s="22"/>
      <c r="AN23688" s="22"/>
    </row>
    <row r="23689" spans="37:40">
      <c r="AK23689" s="22"/>
      <c r="AL23689" s="22"/>
      <c r="AM23689" s="22"/>
      <c r="AN23689" s="22"/>
    </row>
    <row r="23690" spans="37:40">
      <c r="AK23690" s="22"/>
      <c r="AL23690" s="22"/>
      <c r="AM23690" s="22"/>
      <c r="AN23690" s="22"/>
    </row>
    <row r="23691" spans="37:40">
      <c r="AK23691" s="22"/>
      <c r="AL23691" s="22"/>
      <c r="AM23691" s="22"/>
      <c r="AN23691" s="22"/>
    </row>
    <row r="23692" spans="37:40">
      <c r="AK23692" s="22"/>
      <c r="AL23692" s="22"/>
      <c r="AM23692" s="22"/>
      <c r="AN23692" s="22"/>
    </row>
    <row r="23693" spans="37:40">
      <c r="AK23693" s="22"/>
      <c r="AL23693" s="22"/>
      <c r="AM23693" s="22"/>
      <c r="AN23693" s="22"/>
    </row>
    <row r="23694" spans="37:40">
      <c r="AK23694" s="22"/>
      <c r="AL23694" s="22"/>
      <c r="AM23694" s="22"/>
      <c r="AN23694" s="22"/>
    </row>
    <row r="23695" spans="37:40">
      <c r="AK23695" s="22"/>
      <c r="AL23695" s="22"/>
      <c r="AM23695" s="22"/>
      <c r="AN23695" s="22"/>
    </row>
    <row r="23696" spans="37:40">
      <c r="AK23696" s="22"/>
      <c r="AL23696" s="22"/>
      <c r="AM23696" s="22"/>
      <c r="AN23696" s="22"/>
    </row>
    <row r="23697" spans="37:40">
      <c r="AK23697" s="22"/>
      <c r="AL23697" s="22"/>
      <c r="AM23697" s="22"/>
      <c r="AN23697" s="22"/>
    </row>
    <row r="23698" spans="37:40">
      <c r="AK23698" s="22"/>
      <c r="AL23698" s="22"/>
      <c r="AM23698" s="22"/>
      <c r="AN23698" s="22"/>
    </row>
    <row r="23699" spans="37:40">
      <c r="AK23699" s="22"/>
      <c r="AL23699" s="22"/>
      <c r="AM23699" s="22"/>
      <c r="AN23699" s="22"/>
    </row>
    <row r="23700" spans="37:40">
      <c r="AK23700" s="22"/>
      <c r="AL23700" s="22"/>
      <c r="AM23700" s="22"/>
      <c r="AN23700" s="22"/>
    </row>
    <row r="23701" spans="37:40">
      <c r="AK23701" s="22"/>
      <c r="AL23701" s="22"/>
      <c r="AM23701" s="22"/>
      <c r="AN23701" s="22"/>
    </row>
    <row r="23702" spans="37:40">
      <c r="AK23702" s="22"/>
      <c r="AL23702" s="22"/>
      <c r="AM23702" s="22"/>
      <c r="AN23702" s="22"/>
    </row>
    <row r="23703" spans="37:40">
      <c r="AK23703" s="22"/>
      <c r="AL23703" s="22"/>
      <c r="AM23703" s="22"/>
      <c r="AN23703" s="22"/>
    </row>
    <row r="23704" spans="37:40">
      <c r="AK23704" s="22"/>
      <c r="AL23704" s="22"/>
      <c r="AM23704" s="22"/>
      <c r="AN23704" s="22"/>
    </row>
    <row r="23705" spans="37:40">
      <c r="AK23705" s="22"/>
      <c r="AL23705" s="22"/>
      <c r="AM23705" s="22"/>
      <c r="AN23705" s="22"/>
    </row>
    <row r="23706" spans="37:40">
      <c r="AK23706" s="22"/>
      <c r="AL23706" s="22"/>
      <c r="AM23706" s="22"/>
      <c r="AN23706" s="22"/>
    </row>
    <row r="23707" spans="37:40">
      <c r="AK23707" s="22"/>
      <c r="AL23707" s="22"/>
      <c r="AM23707" s="22"/>
      <c r="AN23707" s="22"/>
    </row>
    <row r="23708" spans="37:40">
      <c r="AK23708" s="22"/>
      <c r="AL23708" s="22"/>
      <c r="AM23708" s="22"/>
      <c r="AN23708" s="22"/>
    </row>
    <row r="23709" spans="37:40">
      <c r="AK23709" s="22"/>
      <c r="AL23709" s="22"/>
      <c r="AM23709" s="22"/>
      <c r="AN23709" s="22"/>
    </row>
    <row r="23710" spans="37:40">
      <c r="AK23710" s="22"/>
      <c r="AL23710" s="22"/>
      <c r="AM23710" s="22"/>
      <c r="AN23710" s="22"/>
    </row>
    <row r="23711" spans="37:40">
      <c r="AK23711" s="22"/>
      <c r="AL23711" s="22"/>
      <c r="AM23711" s="22"/>
      <c r="AN23711" s="22"/>
    </row>
    <row r="23712" spans="37:40">
      <c r="AK23712" s="22"/>
      <c r="AL23712" s="22"/>
      <c r="AM23712" s="22"/>
      <c r="AN23712" s="22"/>
    </row>
    <row r="23713" spans="37:40">
      <c r="AK23713" s="22"/>
      <c r="AL23713" s="22"/>
      <c r="AM23713" s="22"/>
      <c r="AN23713" s="22"/>
    </row>
    <row r="23714" spans="37:40">
      <c r="AK23714" s="22"/>
      <c r="AL23714" s="22"/>
      <c r="AM23714" s="22"/>
      <c r="AN23714" s="22"/>
    </row>
    <row r="23715" spans="37:40">
      <c r="AK23715" s="22"/>
      <c r="AL23715" s="22"/>
      <c r="AM23715" s="22"/>
      <c r="AN23715" s="22"/>
    </row>
    <row r="23716" spans="37:40">
      <c r="AK23716" s="22"/>
      <c r="AL23716" s="22"/>
      <c r="AM23716" s="22"/>
      <c r="AN23716" s="22"/>
    </row>
    <row r="23717" spans="37:40">
      <c r="AK23717" s="22"/>
      <c r="AL23717" s="22"/>
      <c r="AM23717" s="22"/>
      <c r="AN23717" s="22"/>
    </row>
    <row r="23718" spans="37:40">
      <c r="AK23718" s="22"/>
      <c r="AL23718" s="22"/>
      <c r="AM23718" s="22"/>
      <c r="AN23718" s="22"/>
    </row>
    <row r="23719" spans="37:40">
      <c r="AK23719" s="22"/>
      <c r="AL23719" s="22"/>
      <c r="AM23719" s="22"/>
      <c r="AN23719" s="22"/>
    </row>
    <row r="23720" spans="37:40">
      <c r="AK23720" s="22"/>
      <c r="AL23720" s="22"/>
      <c r="AM23720" s="22"/>
      <c r="AN23720" s="22"/>
    </row>
    <row r="23721" spans="37:40">
      <c r="AK23721" s="22"/>
      <c r="AL23721" s="22"/>
      <c r="AM23721" s="22"/>
      <c r="AN23721" s="22"/>
    </row>
    <row r="23722" spans="37:40">
      <c r="AK23722" s="22"/>
      <c r="AL23722" s="22"/>
      <c r="AM23722" s="22"/>
      <c r="AN23722" s="22"/>
    </row>
    <row r="23723" spans="37:40">
      <c r="AK23723" s="22"/>
      <c r="AL23723" s="22"/>
      <c r="AM23723" s="22"/>
      <c r="AN23723" s="22"/>
    </row>
    <row r="23724" spans="37:40">
      <c r="AK23724" s="22"/>
      <c r="AL23724" s="22"/>
      <c r="AM23724" s="22"/>
      <c r="AN23724" s="22"/>
    </row>
    <row r="23725" spans="37:40">
      <c r="AK23725" s="22"/>
      <c r="AL23725" s="22"/>
      <c r="AM23725" s="22"/>
      <c r="AN23725" s="22"/>
    </row>
    <row r="23726" spans="37:40">
      <c r="AK23726" s="22"/>
      <c r="AL23726" s="22"/>
      <c r="AM23726" s="22"/>
      <c r="AN23726" s="22"/>
    </row>
    <row r="23727" spans="37:40">
      <c r="AK23727" s="22"/>
      <c r="AL23727" s="22"/>
      <c r="AM23727" s="22"/>
      <c r="AN23727" s="22"/>
    </row>
    <row r="23728" spans="37:40">
      <c r="AK23728" s="22"/>
      <c r="AL23728" s="22"/>
      <c r="AM23728" s="22"/>
      <c r="AN23728" s="22"/>
    </row>
    <row r="23729" spans="37:40">
      <c r="AK23729" s="22"/>
      <c r="AL23729" s="22"/>
      <c r="AM23729" s="22"/>
      <c r="AN23729" s="22"/>
    </row>
    <row r="23730" spans="37:40">
      <c r="AK23730" s="22"/>
      <c r="AL23730" s="22"/>
      <c r="AM23730" s="22"/>
      <c r="AN23730" s="22"/>
    </row>
    <row r="23731" spans="37:40">
      <c r="AK23731" s="22"/>
      <c r="AL23731" s="22"/>
      <c r="AM23731" s="22"/>
      <c r="AN23731" s="22"/>
    </row>
    <row r="23732" spans="37:40">
      <c r="AK23732" s="22"/>
      <c r="AL23732" s="22"/>
      <c r="AM23732" s="22"/>
      <c r="AN23732" s="22"/>
    </row>
    <row r="23733" spans="37:40">
      <c r="AK23733" s="22"/>
      <c r="AL23733" s="22"/>
      <c r="AM23733" s="22"/>
      <c r="AN23733" s="22"/>
    </row>
    <row r="23734" spans="37:40">
      <c r="AK23734" s="22"/>
      <c r="AL23734" s="22"/>
      <c r="AM23734" s="22"/>
      <c r="AN23734" s="22"/>
    </row>
    <row r="23735" spans="37:40">
      <c r="AK23735" s="22"/>
      <c r="AL23735" s="22"/>
      <c r="AM23735" s="22"/>
      <c r="AN23735" s="22"/>
    </row>
    <row r="23736" spans="37:40">
      <c r="AK23736" s="22"/>
      <c r="AL23736" s="22"/>
      <c r="AM23736" s="22"/>
      <c r="AN23736" s="22"/>
    </row>
    <row r="23737" spans="37:40">
      <c r="AK23737" s="22"/>
      <c r="AL23737" s="22"/>
      <c r="AM23737" s="22"/>
      <c r="AN23737" s="22"/>
    </row>
    <row r="23738" spans="37:40">
      <c r="AK23738" s="22"/>
      <c r="AL23738" s="22"/>
      <c r="AM23738" s="22"/>
      <c r="AN23738" s="22"/>
    </row>
    <row r="23739" spans="37:40">
      <c r="AK23739" s="22"/>
      <c r="AL23739" s="22"/>
      <c r="AM23739" s="22"/>
      <c r="AN23739" s="22"/>
    </row>
    <row r="23740" spans="37:40">
      <c r="AK23740" s="22"/>
      <c r="AL23740" s="22"/>
      <c r="AM23740" s="22"/>
      <c r="AN23740" s="22"/>
    </row>
    <row r="23741" spans="37:40">
      <c r="AK23741" s="22"/>
      <c r="AL23741" s="22"/>
      <c r="AM23741" s="22"/>
      <c r="AN23741" s="22"/>
    </row>
    <row r="23742" spans="37:40">
      <c r="AK23742" s="22"/>
      <c r="AL23742" s="22"/>
      <c r="AM23742" s="22"/>
      <c r="AN23742" s="22"/>
    </row>
    <row r="23743" spans="37:40">
      <c r="AK23743" s="22"/>
      <c r="AL23743" s="22"/>
      <c r="AM23743" s="22"/>
      <c r="AN23743" s="22"/>
    </row>
    <row r="23744" spans="37:40">
      <c r="AK23744" s="22"/>
      <c r="AL23744" s="22"/>
      <c r="AM23744" s="22"/>
      <c r="AN23744" s="22"/>
    </row>
    <row r="23745" spans="37:40">
      <c r="AK23745" s="22"/>
      <c r="AL23745" s="22"/>
      <c r="AM23745" s="22"/>
      <c r="AN23745" s="22"/>
    </row>
    <row r="23746" spans="37:40">
      <c r="AK23746" s="22"/>
      <c r="AL23746" s="22"/>
      <c r="AM23746" s="22"/>
      <c r="AN23746" s="22"/>
    </row>
    <row r="23747" spans="37:40">
      <c r="AK23747" s="22"/>
      <c r="AL23747" s="22"/>
      <c r="AM23747" s="22"/>
      <c r="AN23747" s="22"/>
    </row>
    <row r="23748" spans="37:40">
      <c r="AK23748" s="22"/>
      <c r="AL23748" s="22"/>
      <c r="AM23748" s="22"/>
      <c r="AN23748" s="22"/>
    </row>
    <row r="23749" spans="37:40">
      <c r="AK23749" s="22"/>
      <c r="AL23749" s="22"/>
      <c r="AM23749" s="22"/>
      <c r="AN23749" s="22"/>
    </row>
    <row r="23750" spans="37:40">
      <c r="AK23750" s="22"/>
      <c r="AL23750" s="22"/>
      <c r="AM23750" s="22"/>
      <c r="AN23750" s="22"/>
    </row>
    <row r="23751" spans="37:40">
      <c r="AK23751" s="22"/>
      <c r="AL23751" s="22"/>
      <c r="AM23751" s="22"/>
      <c r="AN23751" s="22"/>
    </row>
    <row r="23752" spans="37:40">
      <c r="AK23752" s="22"/>
      <c r="AL23752" s="22"/>
      <c r="AM23752" s="22"/>
      <c r="AN23752" s="22"/>
    </row>
    <row r="23753" spans="37:40">
      <c r="AK23753" s="22"/>
      <c r="AL23753" s="22"/>
      <c r="AM23753" s="22"/>
      <c r="AN23753" s="22"/>
    </row>
    <row r="23754" spans="37:40">
      <c r="AK23754" s="22"/>
      <c r="AL23754" s="22"/>
      <c r="AM23754" s="22"/>
      <c r="AN23754" s="22"/>
    </row>
    <row r="23755" spans="37:40">
      <c r="AK23755" s="22"/>
      <c r="AL23755" s="22"/>
      <c r="AM23755" s="22"/>
      <c r="AN23755" s="22"/>
    </row>
    <row r="23756" spans="37:40">
      <c r="AK23756" s="22"/>
      <c r="AL23756" s="22"/>
      <c r="AM23756" s="22"/>
      <c r="AN23756" s="22"/>
    </row>
    <row r="23757" spans="37:40">
      <c r="AK23757" s="22"/>
      <c r="AL23757" s="22"/>
      <c r="AM23757" s="22"/>
      <c r="AN23757" s="22"/>
    </row>
    <row r="23758" spans="37:40">
      <c r="AK23758" s="22"/>
      <c r="AL23758" s="22"/>
      <c r="AM23758" s="22"/>
      <c r="AN23758" s="22"/>
    </row>
    <row r="23759" spans="37:40">
      <c r="AK23759" s="22"/>
      <c r="AL23759" s="22"/>
      <c r="AM23759" s="22"/>
      <c r="AN23759" s="22"/>
    </row>
    <row r="23760" spans="37:40">
      <c r="AK23760" s="22"/>
      <c r="AL23760" s="22"/>
      <c r="AM23760" s="22"/>
      <c r="AN23760" s="22"/>
    </row>
    <row r="23761" spans="37:40">
      <c r="AK23761" s="22"/>
      <c r="AL23761" s="22"/>
      <c r="AM23761" s="22"/>
      <c r="AN23761" s="22"/>
    </row>
    <row r="23762" spans="37:40">
      <c r="AK23762" s="22"/>
      <c r="AL23762" s="22"/>
      <c r="AM23762" s="22"/>
      <c r="AN23762" s="22"/>
    </row>
    <row r="23763" spans="37:40">
      <c r="AK23763" s="22"/>
      <c r="AL23763" s="22"/>
      <c r="AM23763" s="22"/>
      <c r="AN23763" s="22"/>
    </row>
    <row r="23764" spans="37:40">
      <c r="AK23764" s="22"/>
      <c r="AL23764" s="22"/>
      <c r="AM23764" s="22"/>
      <c r="AN23764" s="22"/>
    </row>
    <row r="23765" spans="37:40">
      <c r="AK23765" s="22"/>
      <c r="AL23765" s="22"/>
      <c r="AM23765" s="22"/>
      <c r="AN23765" s="22"/>
    </row>
    <row r="23766" spans="37:40">
      <c r="AK23766" s="22"/>
      <c r="AL23766" s="22"/>
      <c r="AM23766" s="22"/>
      <c r="AN23766" s="22"/>
    </row>
    <row r="23767" spans="37:40">
      <c r="AK23767" s="22"/>
      <c r="AL23767" s="22"/>
      <c r="AM23767" s="22"/>
      <c r="AN23767" s="22"/>
    </row>
    <row r="23768" spans="37:40">
      <c r="AK23768" s="22"/>
      <c r="AL23768" s="22"/>
      <c r="AM23768" s="22"/>
      <c r="AN23768" s="22"/>
    </row>
    <row r="23769" spans="37:40">
      <c r="AK23769" s="22"/>
      <c r="AL23769" s="22"/>
      <c r="AM23769" s="22"/>
      <c r="AN23769" s="22"/>
    </row>
    <row r="23770" spans="37:40">
      <c r="AK23770" s="22"/>
      <c r="AL23770" s="22"/>
      <c r="AM23770" s="22"/>
      <c r="AN23770" s="22"/>
    </row>
    <row r="23771" spans="37:40">
      <c r="AK23771" s="22"/>
      <c r="AL23771" s="22"/>
      <c r="AM23771" s="22"/>
      <c r="AN23771" s="22"/>
    </row>
    <row r="23772" spans="37:40">
      <c r="AK23772" s="22"/>
      <c r="AL23772" s="22"/>
      <c r="AM23772" s="22"/>
      <c r="AN23772" s="22"/>
    </row>
    <row r="23773" spans="37:40">
      <c r="AK23773" s="22"/>
      <c r="AL23773" s="22"/>
      <c r="AM23773" s="22"/>
      <c r="AN23773" s="22"/>
    </row>
    <row r="23774" spans="37:40">
      <c r="AK23774" s="22"/>
      <c r="AL23774" s="22"/>
      <c r="AM23774" s="22"/>
      <c r="AN23774" s="22"/>
    </row>
    <row r="23775" spans="37:40">
      <c r="AK23775" s="22"/>
      <c r="AL23775" s="22"/>
      <c r="AM23775" s="22"/>
      <c r="AN23775" s="22"/>
    </row>
    <row r="23776" spans="37:40">
      <c r="AK23776" s="22"/>
      <c r="AL23776" s="22"/>
      <c r="AM23776" s="22"/>
      <c r="AN23776" s="22"/>
    </row>
    <row r="23777" spans="37:40">
      <c r="AK23777" s="22"/>
      <c r="AL23777" s="22"/>
      <c r="AM23777" s="22"/>
      <c r="AN23777" s="22"/>
    </row>
    <row r="23778" spans="37:40">
      <c r="AK23778" s="22"/>
      <c r="AL23778" s="22"/>
      <c r="AM23778" s="22"/>
      <c r="AN23778" s="22"/>
    </row>
    <row r="23779" spans="37:40">
      <c r="AK23779" s="22"/>
      <c r="AL23779" s="22"/>
      <c r="AM23779" s="22"/>
      <c r="AN23779" s="22"/>
    </row>
    <row r="23780" spans="37:40">
      <c r="AK23780" s="22"/>
      <c r="AL23780" s="22"/>
      <c r="AM23780" s="22"/>
      <c r="AN23780" s="22"/>
    </row>
    <row r="23781" spans="37:40">
      <c r="AK23781" s="22"/>
      <c r="AL23781" s="22"/>
      <c r="AM23781" s="22"/>
      <c r="AN23781" s="22"/>
    </row>
    <row r="23782" spans="37:40">
      <c r="AK23782" s="22"/>
      <c r="AL23782" s="22"/>
      <c r="AM23782" s="22"/>
      <c r="AN23782" s="22"/>
    </row>
    <row r="23783" spans="37:40">
      <c r="AK23783" s="22"/>
      <c r="AL23783" s="22"/>
      <c r="AM23783" s="22"/>
      <c r="AN23783" s="22"/>
    </row>
    <row r="23784" spans="37:40">
      <c r="AK23784" s="22"/>
      <c r="AL23784" s="22"/>
      <c r="AM23784" s="22"/>
      <c r="AN23784" s="22"/>
    </row>
    <row r="23785" spans="37:40">
      <c r="AK23785" s="22"/>
      <c r="AL23785" s="22"/>
      <c r="AM23785" s="22"/>
      <c r="AN23785" s="22"/>
    </row>
    <row r="23786" spans="37:40">
      <c r="AK23786" s="22"/>
      <c r="AL23786" s="22"/>
      <c r="AM23786" s="22"/>
      <c r="AN23786" s="22"/>
    </row>
    <row r="23787" spans="37:40">
      <c r="AK23787" s="22"/>
      <c r="AL23787" s="22"/>
      <c r="AM23787" s="22"/>
      <c r="AN23787" s="22"/>
    </row>
    <row r="23788" spans="37:40">
      <c r="AK23788" s="22"/>
      <c r="AL23788" s="22"/>
      <c r="AM23788" s="22"/>
      <c r="AN23788" s="22"/>
    </row>
    <row r="23789" spans="37:40">
      <c r="AK23789" s="22"/>
      <c r="AL23789" s="22"/>
      <c r="AM23789" s="22"/>
      <c r="AN23789" s="22"/>
    </row>
    <row r="23790" spans="37:40">
      <c r="AK23790" s="22"/>
      <c r="AL23790" s="22"/>
      <c r="AM23790" s="22"/>
      <c r="AN23790" s="22"/>
    </row>
    <row r="23791" spans="37:40">
      <c r="AK23791" s="22"/>
      <c r="AL23791" s="22"/>
      <c r="AM23791" s="22"/>
      <c r="AN23791" s="22"/>
    </row>
    <row r="23792" spans="37:40">
      <c r="AK23792" s="22"/>
      <c r="AL23792" s="22"/>
      <c r="AM23792" s="22"/>
      <c r="AN23792" s="22"/>
    </row>
    <row r="23793" spans="37:40">
      <c r="AK23793" s="22"/>
      <c r="AL23793" s="22"/>
      <c r="AM23793" s="22"/>
      <c r="AN23793" s="22"/>
    </row>
    <row r="23794" spans="37:40">
      <c r="AK23794" s="22"/>
      <c r="AL23794" s="22"/>
      <c r="AM23794" s="22"/>
      <c r="AN23794" s="22"/>
    </row>
    <row r="23795" spans="37:40">
      <c r="AK23795" s="22"/>
      <c r="AL23795" s="22"/>
      <c r="AM23795" s="22"/>
      <c r="AN23795" s="22"/>
    </row>
    <row r="23796" spans="37:40">
      <c r="AK23796" s="22"/>
      <c r="AL23796" s="22"/>
      <c r="AM23796" s="22"/>
      <c r="AN23796" s="22"/>
    </row>
    <row r="23797" spans="37:40">
      <c r="AK23797" s="22"/>
      <c r="AL23797" s="22"/>
      <c r="AM23797" s="22"/>
      <c r="AN23797" s="22"/>
    </row>
    <row r="23798" spans="37:40">
      <c r="AK23798" s="22"/>
      <c r="AL23798" s="22"/>
      <c r="AM23798" s="22"/>
      <c r="AN23798" s="22"/>
    </row>
    <row r="23799" spans="37:40">
      <c r="AK23799" s="22"/>
      <c r="AL23799" s="22"/>
      <c r="AM23799" s="22"/>
      <c r="AN23799" s="22"/>
    </row>
    <row r="23800" spans="37:40">
      <c r="AK23800" s="22"/>
      <c r="AL23800" s="22"/>
      <c r="AM23800" s="22"/>
      <c r="AN23800" s="22"/>
    </row>
    <row r="23801" spans="37:40">
      <c r="AK23801" s="22"/>
      <c r="AL23801" s="22"/>
      <c r="AM23801" s="22"/>
      <c r="AN23801" s="22"/>
    </row>
    <row r="23802" spans="37:40">
      <c r="AK23802" s="22"/>
      <c r="AL23802" s="22"/>
      <c r="AM23802" s="22"/>
      <c r="AN23802" s="22"/>
    </row>
    <row r="23803" spans="37:40">
      <c r="AK23803" s="22"/>
      <c r="AL23803" s="22"/>
      <c r="AM23803" s="22"/>
      <c r="AN23803" s="22"/>
    </row>
    <row r="23804" spans="37:40">
      <c r="AK23804" s="22"/>
      <c r="AL23804" s="22"/>
      <c r="AM23804" s="22"/>
      <c r="AN23804" s="22"/>
    </row>
    <row r="23805" spans="37:40">
      <c r="AK23805" s="22"/>
      <c r="AL23805" s="22"/>
      <c r="AM23805" s="22"/>
      <c r="AN23805" s="22"/>
    </row>
    <row r="23806" spans="37:40">
      <c r="AK23806" s="22"/>
      <c r="AL23806" s="22"/>
      <c r="AM23806" s="22"/>
      <c r="AN23806" s="22"/>
    </row>
    <row r="23807" spans="37:40">
      <c r="AK23807" s="22"/>
      <c r="AL23807" s="22"/>
      <c r="AM23807" s="22"/>
      <c r="AN23807" s="22"/>
    </row>
    <row r="23808" spans="37:40">
      <c r="AK23808" s="22"/>
      <c r="AL23808" s="22"/>
      <c r="AM23808" s="22"/>
      <c r="AN23808" s="22"/>
    </row>
    <row r="23809" spans="37:40">
      <c r="AK23809" s="22"/>
      <c r="AL23809" s="22"/>
      <c r="AM23809" s="22"/>
      <c r="AN23809" s="22"/>
    </row>
    <row r="23810" spans="37:40">
      <c r="AK23810" s="22"/>
      <c r="AL23810" s="22"/>
      <c r="AM23810" s="22"/>
      <c r="AN23810" s="22"/>
    </row>
    <row r="23811" spans="37:40">
      <c r="AK23811" s="22"/>
      <c r="AL23811" s="22"/>
      <c r="AM23811" s="22"/>
      <c r="AN23811" s="22"/>
    </row>
    <row r="23812" spans="37:40">
      <c r="AK23812" s="22"/>
      <c r="AL23812" s="22"/>
      <c r="AM23812" s="22"/>
      <c r="AN23812" s="22"/>
    </row>
    <row r="23813" spans="37:40">
      <c r="AK23813" s="22"/>
      <c r="AL23813" s="22"/>
      <c r="AM23813" s="22"/>
      <c r="AN23813" s="22"/>
    </row>
    <row r="23814" spans="37:40">
      <c r="AK23814" s="22"/>
      <c r="AL23814" s="22"/>
      <c r="AM23814" s="22"/>
      <c r="AN23814" s="22"/>
    </row>
    <row r="23815" spans="37:40">
      <c r="AK23815" s="22"/>
      <c r="AL23815" s="22"/>
      <c r="AM23815" s="22"/>
      <c r="AN23815" s="22"/>
    </row>
    <row r="23816" spans="37:40">
      <c r="AK23816" s="22"/>
      <c r="AL23816" s="22"/>
      <c r="AM23816" s="22"/>
      <c r="AN23816" s="22"/>
    </row>
    <row r="23817" spans="37:40">
      <c r="AK23817" s="22"/>
      <c r="AL23817" s="22"/>
      <c r="AM23817" s="22"/>
      <c r="AN23817" s="22"/>
    </row>
    <row r="23818" spans="37:40">
      <c r="AK23818" s="22"/>
      <c r="AL23818" s="22"/>
      <c r="AM23818" s="22"/>
      <c r="AN23818" s="22"/>
    </row>
    <row r="23819" spans="37:40">
      <c r="AK23819" s="22"/>
      <c r="AL23819" s="22"/>
      <c r="AM23819" s="22"/>
      <c r="AN23819" s="22"/>
    </row>
    <row r="23820" spans="37:40">
      <c r="AK23820" s="22"/>
      <c r="AL23820" s="22"/>
      <c r="AM23820" s="22"/>
      <c r="AN23820" s="22"/>
    </row>
    <row r="23821" spans="37:40">
      <c r="AK23821" s="22"/>
      <c r="AL23821" s="22"/>
      <c r="AM23821" s="22"/>
      <c r="AN23821" s="22"/>
    </row>
    <row r="23822" spans="37:40">
      <c r="AK23822" s="22"/>
      <c r="AL23822" s="22"/>
      <c r="AM23822" s="22"/>
      <c r="AN23822" s="22"/>
    </row>
    <row r="23823" spans="37:40">
      <c r="AK23823" s="22"/>
      <c r="AL23823" s="22"/>
      <c r="AM23823" s="22"/>
      <c r="AN23823" s="22"/>
    </row>
    <row r="23824" spans="37:40">
      <c r="AK23824" s="22"/>
      <c r="AL23824" s="22"/>
      <c r="AM23824" s="22"/>
      <c r="AN23824" s="22"/>
    </row>
    <row r="23825" spans="37:40">
      <c r="AK23825" s="22"/>
      <c r="AL23825" s="22"/>
      <c r="AM23825" s="22"/>
      <c r="AN23825" s="22"/>
    </row>
    <row r="23826" spans="37:40">
      <c r="AK23826" s="22"/>
      <c r="AL23826" s="22"/>
      <c r="AM23826" s="22"/>
      <c r="AN23826" s="22"/>
    </row>
    <row r="23827" spans="37:40">
      <c r="AK23827" s="22"/>
      <c r="AL23827" s="22"/>
      <c r="AM23827" s="22"/>
      <c r="AN23827" s="22"/>
    </row>
    <row r="23828" spans="37:40">
      <c r="AK23828" s="22"/>
      <c r="AL23828" s="22"/>
      <c r="AM23828" s="22"/>
      <c r="AN23828" s="22"/>
    </row>
    <row r="23829" spans="37:40">
      <c r="AK23829" s="22"/>
      <c r="AL23829" s="22"/>
      <c r="AM23829" s="22"/>
      <c r="AN23829" s="22"/>
    </row>
    <row r="23830" spans="37:40">
      <c r="AK23830" s="22"/>
      <c r="AL23830" s="22"/>
      <c r="AM23830" s="22"/>
      <c r="AN23830" s="22"/>
    </row>
    <row r="23831" spans="37:40">
      <c r="AK23831" s="22"/>
      <c r="AL23831" s="22"/>
      <c r="AM23831" s="22"/>
      <c r="AN23831" s="22"/>
    </row>
    <row r="23832" spans="37:40">
      <c r="AK23832" s="22"/>
      <c r="AL23832" s="22"/>
      <c r="AM23832" s="22"/>
      <c r="AN23832" s="22"/>
    </row>
    <row r="23833" spans="37:40">
      <c r="AK23833" s="22"/>
      <c r="AL23833" s="22"/>
      <c r="AM23833" s="22"/>
      <c r="AN23833" s="22"/>
    </row>
    <row r="23834" spans="37:40">
      <c r="AK23834" s="22"/>
      <c r="AL23834" s="22"/>
      <c r="AM23834" s="22"/>
      <c r="AN23834" s="22"/>
    </row>
    <row r="23835" spans="37:40">
      <c r="AK23835" s="22"/>
      <c r="AL23835" s="22"/>
      <c r="AM23835" s="22"/>
      <c r="AN23835" s="22"/>
    </row>
    <row r="23836" spans="37:40">
      <c r="AK23836" s="22"/>
      <c r="AL23836" s="22"/>
      <c r="AM23836" s="22"/>
      <c r="AN23836" s="22"/>
    </row>
    <row r="23837" spans="37:40">
      <c r="AK23837" s="22"/>
      <c r="AL23837" s="22"/>
      <c r="AM23837" s="22"/>
      <c r="AN23837" s="22"/>
    </row>
    <row r="23838" spans="37:40">
      <c r="AK23838" s="22"/>
      <c r="AL23838" s="22"/>
      <c r="AM23838" s="22"/>
      <c r="AN23838" s="22"/>
    </row>
    <row r="23839" spans="37:40">
      <c r="AK23839" s="22"/>
      <c r="AL23839" s="22"/>
      <c r="AM23839" s="22"/>
      <c r="AN23839" s="22"/>
    </row>
    <row r="23840" spans="37:40">
      <c r="AK23840" s="22"/>
      <c r="AL23840" s="22"/>
      <c r="AM23840" s="22"/>
      <c r="AN23840" s="22"/>
    </row>
    <row r="23841" spans="37:40">
      <c r="AK23841" s="22"/>
      <c r="AL23841" s="22"/>
      <c r="AM23841" s="22"/>
      <c r="AN23841" s="22"/>
    </row>
    <row r="23842" spans="37:40">
      <c r="AK23842" s="22"/>
      <c r="AL23842" s="22"/>
      <c r="AM23842" s="22"/>
      <c r="AN23842" s="22"/>
    </row>
    <row r="23843" spans="37:40">
      <c r="AK23843" s="22"/>
      <c r="AL23843" s="22"/>
      <c r="AM23843" s="22"/>
      <c r="AN23843" s="22"/>
    </row>
    <row r="23844" spans="37:40">
      <c r="AK23844" s="22"/>
      <c r="AL23844" s="22"/>
      <c r="AM23844" s="22"/>
      <c r="AN23844" s="22"/>
    </row>
    <row r="23845" spans="37:40">
      <c r="AK23845" s="22"/>
      <c r="AL23845" s="22"/>
      <c r="AM23845" s="22"/>
      <c r="AN23845" s="22"/>
    </row>
    <row r="23846" spans="37:40">
      <c r="AK23846" s="22"/>
      <c r="AL23846" s="22"/>
      <c r="AM23846" s="22"/>
      <c r="AN23846" s="22"/>
    </row>
    <row r="23847" spans="37:40">
      <c r="AK23847" s="22"/>
      <c r="AL23847" s="22"/>
      <c r="AM23847" s="22"/>
      <c r="AN23847" s="22"/>
    </row>
    <row r="23848" spans="37:40">
      <c r="AK23848" s="22"/>
      <c r="AL23848" s="22"/>
      <c r="AM23848" s="22"/>
      <c r="AN23848" s="22"/>
    </row>
    <row r="23849" spans="37:40">
      <c r="AK23849" s="22"/>
      <c r="AL23849" s="22"/>
      <c r="AM23849" s="22"/>
      <c r="AN23849" s="22"/>
    </row>
    <row r="23850" spans="37:40">
      <c r="AK23850" s="22"/>
      <c r="AL23850" s="22"/>
      <c r="AM23850" s="22"/>
      <c r="AN23850" s="22"/>
    </row>
    <row r="23851" spans="37:40">
      <c r="AK23851" s="22"/>
      <c r="AL23851" s="22"/>
      <c r="AM23851" s="22"/>
      <c r="AN23851" s="22"/>
    </row>
    <row r="23852" spans="37:40">
      <c r="AK23852" s="22"/>
      <c r="AL23852" s="22"/>
      <c r="AM23852" s="22"/>
      <c r="AN23852" s="22"/>
    </row>
    <row r="23853" spans="37:40">
      <c r="AK23853" s="22"/>
      <c r="AL23853" s="22"/>
      <c r="AM23853" s="22"/>
      <c r="AN23853" s="22"/>
    </row>
    <row r="23854" spans="37:40">
      <c r="AK23854" s="22"/>
      <c r="AL23854" s="22"/>
      <c r="AM23854" s="22"/>
      <c r="AN23854" s="22"/>
    </row>
    <row r="23855" spans="37:40">
      <c r="AK23855" s="22"/>
      <c r="AL23855" s="22"/>
      <c r="AM23855" s="22"/>
      <c r="AN23855" s="22"/>
    </row>
    <row r="23856" spans="37:40">
      <c r="AK23856" s="22"/>
      <c r="AL23856" s="22"/>
      <c r="AM23856" s="22"/>
      <c r="AN23856" s="22"/>
    </row>
    <row r="23857" spans="37:40">
      <c r="AK23857" s="22"/>
      <c r="AL23857" s="22"/>
      <c r="AM23857" s="22"/>
      <c r="AN23857" s="22"/>
    </row>
    <row r="23858" spans="37:40">
      <c r="AK23858" s="22"/>
      <c r="AL23858" s="22"/>
      <c r="AM23858" s="22"/>
      <c r="AN23858" s="22"/>
    </row>
    <row r="23859" spans="37:40">
      <c r="AK23859" s="22"/>
      <c r="AL23859" s="22"/>
      <c r="AM23859" s="22"/>
      <c r="AN23859" s="22"/>
    </row>
    <row r="23860" spans="37:40">
      <c r="AK23860" s="22"/>
      <c r="AL23860" s="22"/>
      <c r="AM23860" s="22"/>
      <c r="AN23860" s="22"/>
    </row>
    <row r="23861" spans="37:40">
      <c r="AK23861" s="22"/>
      <c r="AL23861" s="22"/>
      <c r="AM23861" s="22"/>
      <c r="AN23861" s="22"/>
    </row>
    <row r="23862" spans="37:40">
      <c r="AK23862" s="22"/>
      <c r="AL23862" s="22"/>
      <c r="AM23862" s="22"/>
      <c r="AN23862" s="22"/>
    </row>
    <row r="23863" spans="37:40">
      <c r="AK23863" s="22"/>
      <c r="AL23863" s="22"/>
      <c r="AM23863" s="22"/>
      <c r="AN23863" s="22"/>
    </row>
    <row r="23864" spans="37:40">
      <c r="AK23864" s="22"/>
      <c r="AL23864" s="22"/>
      <c r="AM23864" s="22"/>
      <c r="AN23864" s="22"/>
    </row>
    <row r="23865" spans="37:40">
      <c r="AK23865" s="22"/>
      <c r="AL23865" s="22"/>
      <c r="AM23865" s="22"/>
      <c r="AN23865" s="22"/>
    </row>
    <row r="23866" spans="37:40">
      <c r="AK23866" s="22"/>
      <c r="AL23866" s="22"/>
      <c r="AM23866" s="22"/>
      <c r="AN23866" s="22"/>
    </row>
    <row r="23867" spans="37:40">
      <c r="AK23867" s="22"/>
      <c r="AL23867" s="22"/>
      <c r="AM23867" s="22"/>
      <c r="AN23867" s="22"/>
    </row>
    <row r="23868" spans="37:40">
      <c r="AK23868" s="22"/>
      <c r="AL23868" s="22"/>
      <c r="AM23868" s="22"/>
      <c r="AN23868" s="22"/>
    </row>
    <row r="23869" spans="37:40">
      <c r="AK23869" s="22"/>
      <c r="AL23869" s="22"/>
      <c r="AM23869" s="22"/>
      <c r="AN23869" s="22"/>
    </row>
    <row r="23870" spans="37:40">
      <c r="AK23870" s="22"/>
      <c r="AL23870" s="22"/>
      <c r="AM23870" s="22"/>
      <c r="AN23870" s="22"/>
    </row>
    <row r="23871" spans="37:40">
      <c r="AK23871" s="22"/>
      <c r="AL23871" s="22"/>
      <c r="AM23871" s="22"/>
      <c r="AN23871" s="22"/>
    </row>
    <row r="23872" spans="37:40">
      <c r="AK23872" s="22"/>
      <c r="AL23872" s="22"/>
      <c r="AM23872" s="22"/>
      <c r="AN23872" s="22"/>
    </row>
    <row r="23873" spans="37:40">
      <c r="AK23873" s="22"/>
      <c r="AL23873" s="22"/>
      <c r="AM23873" s="22"/>
      <c r="AN23873" s="22"/>
    </row>
    <row r="23874" spans="37:40">
      <c r="AK23874" s="22"/>
      <c r="AL23874" s="22"/>
      <c r="AM23874" s="22"/>
      <c r="AN23874" s="22"/>
    </row>
    <row r="23875" spans="37:40">
      <c r="AK23875" s="22"/>
      <c r="AL23875" s="22"/>
      <c r="AM23875" s="22"/>
      <c r="AN23875" s="22"/>
    </row>
    <row r="23876" spans="37:40">
      <c r="AK23876" s="22"/>
      <c r="AL23876" s="22"/>
      <c r="AM23876" s="22"/>
      <c r="AN23876" s="22"/>
    </row>
    <row r="23877" spans="37:40">
      <c r="AK23877" s="22"/>
      <c r="AL23877" s="22"/>
      <c r="AM23877" s="22"/>
      <c r="AN23877" s="22"/>
    </row>
    <row r="23878" spans="37:40">
      <c r="AK23878" s="22"/>
      <c r="AL23878" s="22"/>
      <c r="AM23878" s="22"/>
      <c r="AN23878" s="22"/>
    </row>
    <row r="23879" spans="37:40">
      <c r="AK23879" s="22"/>
      <c r="AL23879" s="22"/>
      <c r="AM23879" s="22"/>
      <c r="AN23879" s="22"/>
    </row>
    <row r="23880" spans="37:40">
      <c r="AK23880" s="22"/>
      <c r="AL23880" s="22"/>
      <c r="AM23880" s="22"/>
      <c r="AN23880" s="22"/>
    </row>
    <row r="23881" spans="37:40">
      <c r="AK23881" s="22"/>
      <c r="AL23881" s="22"/>
      <c r="AM23881" s="22"/>
      <c r="AN23881" s="22"/>
    </row>
    <row r="23882" spans="37:40">
      <c r="AK23882" s="22"/>
      <c r="AL23882" s="22"/>
      <c r="AM23882" s="22"/>
      <c r="AN23882" s="22"/>
    </row>
    <row r="23883" spans="37:40">
      <c r="AK23883" s="22"/>
      <c r="AL23883" s="22"/>
      <c r="AM23883" s="22"/>
      <c r="AN23883" s="22"/>
    </row>
    <row r="23884" spans="37:40">
      <c r="AK23884" s="22"/>
      <c r="AL23884" s="22"/>
      <c r="AM23884" s="22"/>
      <c r="AN23884" s="22"/>
    </row>
    <row r="23885" spans="37:40">
      <c r="AK23885" s="22"/>
      <c r="AL23885" s="22"/>
      <c r="AM23885" s="22"/>
      <c r="AN23885" s="22"/>
    </row>
    <row r="23886" spans="37:40">
      <c r="AK23886" s="22"/>
      <c r="AL23886" s="22"/>
      <c r="AM23886" s="22"/>
      <c r="AN23886" s="22"/>
    </row>
    <row r="23887" spans="37:40">
      <c r="AK23887" s="22"/>
      <c r="AL23887" s="22"/>
      <c r="AM23887" s="22"/>
      <c r="AN23887" s="22"/>
    </row>
    <row r="23888" spans="37:40">
      <c r="AK23888" s="22"/>
      <c r="AL23888" s="22"/>
      <c r="AM23888" s="22"/>
      <c r="AN23888" s="22"/>
    </row>
    <row r="23889" spans="37:40">
      <c r="AK23889" s="22"/>
      <c r="AL23889" s="22"/>
      <c r="AM23889" s="22"/>
      <c r="AN23889" s="22"/>
    </row>
    <row r="23890" spans="37:40">
      <c r="AK23890" s="22"/>
      <c r="AL23890" s="22"/>
      <c r="AM23890" s="22"/>
      <c r="AN23890" s="22"/>
    </row>
    <row r="23891" spans="37:40">
      <c r="AK23891" s="22"/>
      <c r="AL23891" s="22"/>
      <c r="AM23891" s="22"/>
      <c r="AN23891" s="22"/>
    </row>
    <row r="23892" spans="37:40">
      <c r="AK23892" s="22"/>
      <c r="AL23892" s="22"/>
      <c r="AM23892" s="22"/>
      <c r="AN23892" s="22"/>
    </row>
    <row r="23893" spans="37:40">
      <c r="AK23893" s="22"/>
      <c r="AL23893" s="22"/>
      <c r="AM23893" s="22"/>
      <c r="AN23893" s="22"/>
    </row>
    <row r="23894" spans="37:40">
      <c r="AK23894" s="22"/>
      <c r="AL23894" s="22"/>
      <c r="AM23894" s="22"/>
      <c r="AN23894" s="22"/>
    </row>
    <row r="23895" spans="37:40">
      <c r="AK23895" s="22"/>
      <c r="AL23895" s="22"/>
      <c r="AM23895" s="22"/>
      <c r="AN23895" s="22"/>
    </row>
    <row r="23896" spans="37:40">
      <c r="AK23896" s="22"/>
      <c r="AL23896" s="22"/>
      <c r="AM23896" s="22"/>
      <c r="AN23896" s="22"/>
    </row>
    <row r="23897" spans="37:40">
      <c r="AK23897" s="22"/>
      <c r="AL23897" s="22"/>
      <c r="AM23897" s="22"/>
      <c r="AN23897" s="22"/>
    </row>
    <row r="23898" spans="37:40">
      <c r="AK23898" s="22"/>
      <c r="AL23898" s="22"/>
      <c r="AM23898" s="22"/>
      <c r="AN23898" s="22"/>
    </row>
    <row r="23899" spans="37:40">
      <c r="AK23899" s="22"/>
      <c r="AL23899" s="22"/>
      <c r="AM23899" s="22"/>
      <c r="AN23899" s="22"/>
    </row>
    <row r="23900" spans="37:40">
      <c r="AK23900" s="22"/>
      <c r="AL23900" s="22"/>
      <c r="AM23900" s="22"/>
      <c r="AN23900" s="22"/>
    </row>
    <row r="23901" spans="37:40">
      <c r="AK23901" s="22"/>
      <c r="AL23901" s="22"/>
      <c r="AM23901" s="22"/>
      <c r="AN23901" s="22"/>
    </row>
    <row r="23902" spans="37:40">
      <c r="AK23902" s="22"/>
      <c r="AL23902" s="22"/>
      <c r="AM23902" s="22"/>
      <c r="AN23902" s="22"/>
    </row>
    <row r="23903" spans="37:40">
      <c r="AK23903" s="22"/>
      <c r="AL23903" s="22"/>
      <c r="AM23903" s="22"/>
      <c r="AN23903" s="22"/>
    </row>
    <row r="23904" spans="37:40">
      <c r="AK23904" s="22"/>
      <c r="AL23904" s="22"/>
      <c r="AM23904" s="22"/>
      <c r="AN23904" s="22"/>
    </row>
    <row r="23905" spans="37:40">
      <c r="AK23905" s="22"/>
      <c r="AL23905" s="22"/>
      <c r="AM23905" s="22"/>
      <c r="AN23905" s="22"/>
    </row>
    <row r="23906" spans="37:40">
      <c r="AK23906" s="22"/>
      <c r="AL23906" s="22"/>
      <c r="AM23906" s="22"/>
      <c r="AN23906" s="22"/>
    </row>
    <row r="23907" spans="37:40">
      <c r="AK23907" s="22"/>
      <c r="AL23907" s="22"/>
      <c r="AM23907" s="22"/>
      <c r="AN23907" s="22"/>
    </row>
    <row r="23908" spans="37:40">
      <c r="AK23908" s="22"/>
      <c r="AL23908" s="22"/>
      <c r="AM23908" s="22"/>
      <c r="AN23908" s="22"/>
    </row>
    <row r="23909" spans="37:40">
      <c r="AK23909" s="22"/>
      <c r="AL23909" s="22"/>
      <c r="AM23909" s="22"/>
      <c r="AN23909" s="22"/>
    </row>
    <row r="23910" spans="37:40">
      <c r="AK23910" s="22"/>
      <c r="AL23910" s="22"/>
      <c r="AM23910" s="22"/>
      <c r="AN23910" s="22"/>
    </row>
    <row r="23911" spans="37:40">
      <c r="AK23911" s="22"/>
      <c r="AL23911" s="22"/>
      <c r="AM23911" s="22"/>
      <c r="AN23911" s="22"/>
    </row>
    <row r="23912" spans="37:40">
      <c r="AK23912" s="22"/>
      <c r="AL23912" s="22"/>
      <c r="AM23912" s="22"/>
      <c r="AN23912" s="22"/>
    </row>
    <row r="23913" spans="37:40">
      <c r="AK23913" s="22"/>
      <c r="AL23913" s="22"/>
      <c r="AM23913" s="22"/>
      <c r="AN23913" s="22"/>
    </row>
    <row r="23914" spans="37:40">
      <c r="AK23914" s="22"/>
      <c r="AL23914" s="22"/>
      <c r="AM23914" s="22"/>
      <c r="AN23914" s="22"/>
    </row>
    <row r="23915" spans="37:40">
      <c r="AK23915" s="22"/>
      <c r="AL23915" s="22"/>
      <c r="AM23915" s="22"/>
      <c r="AN23915" s="22"/>
    </row>
    <row r="23916" spans="37:40">
      <c r="AK23916" s="22"/>
      <c r="AL23916" s="22"/>
      <c r="AM23916" s="22"/>
      <c r="AN23916" s="22"/>
    </row>
    <row r="23917" spans="37:40">
      <c r="AK23917" s="22"/>
      <c r="AL23917" s="22"/>
      <c r="AM23917" s="22"/>
      <c r="AN23917" s="22"/>
    </row>
    <row r="23918" spans="37:40">
      <c r="AK23918" s="22"/>
      <c r="AL23918" s="22"/>
      <c r="AM23918" s="22"/>
      <c r="AN23918" s="22"/>
    </row>
    <row r="23919" spans="37:40">
      <c r="AK23919" s="22"/>
      <c r="AL23919" s="22"/>
      <c r="AM23919" s="22"/>
      <c r="AN23919" s="22"/>
    </row>
    <row r="23920" spans="37:40">
      <c r="AK23920" s="22"/>
      <c r="AL23920" s="22"/>
      <c r="AM23920" s="22"/>
      <c r="AN23920" s="22"/>
    </row>
    <row r="23921" spans="37:40">
      <c r="AK23921" s="22"/>
      <c r="AL23921" s="22"/>
      <c r="AM23921" s="22"/>
      <c r="AN23921" s="22"/>
    </row>
    <row r="23922" spans="37:40">
      <c r="AK23922" s="22"/>
      <c r="AL23922" s="22"/>
      <c r="AM23922" s="22"/>
      <c r="AN23922" s="22"/>
    </row>
    <row r="23923" spans="37:40">
      <c r="AK23923" s="22"/>
      <c r="AL23923" s="22"/>
      <c r="AM23923" s="22"/>
      <c r="AN23923" s="22"/>
    </row>
    <row r="23924" spans="37:40">
      <c r="AK23924" s="22"/>
      <c r="AL23924" s="22"/>
      <c r="AM23924" s="22"/>
      <c r="AN23924" s="22"/>
    </row>
    <row r="23925" spans="37:40">
      <c r="AK23925" s="22"/>
      <c r="AL23925" s="22"/>
      <c r="AM23925" s="22"/>
      <c r="AN23925" s="22"/>
    </row>
    <row r="23926" spans="37:40">
      <c r="AK23926" s="22"/>
      <c r="AL23926" s="22"/>
      <c r="AM23926" s="22"/>
      <c r="AN23926" s="22"/>
    </row>
    <row r="23927" spans="37:40">
      <c r="AK23927" s="22"/>
      <c r="AL23927" s="22"/>
      <c r="AM23927" s="22"/>
      <c r="AN23927" s="22"/>
    </row>
    <row r="23928" spans="37:40">
      <c r="AK23928" s="22"/>
      <c r="AL23928" s="22"/>
      <c r="AM23928" s="22"/>
      <c r="AN23928" s="22"/>
    </row>
    <row r="23929" spans="37:40">
      <c r="AK23929" s="22"/>
      <c r="AL23929" s="22"/>
      <c r="AM23929" s="22"/>
      <c r="AN23929" s="22"/>
    </row>
    <row r="23930" spans="37:40">
      <c r="AK23930" s="22"/>
      <c r="AL23930" s="22"/>
      <c r="AM23930" s="22"/>
      <c r="AN23930" s="22"/>
    </row>
    <row r="23931" spans="37:40">
      <c r="AK23931" s="22"/>
      <c r="AL23931" s="22"/>
      <c r="AM23931" s="22"/>
      <c r="AN23931" s="22"/>
    </row>
    <row r="23932" spans="37:40">
      <c r="AK23932" s="22"/>
      <c r="AL23932" s="22"/>
      <c r="AM23932" s="22"/>
      <c r="AN23932" s="22"/>
    </row>
    <row r="23933" spans="37:40">
      <c r="AK23933" s="22"/>
      <c r="AL23933" s="22"/>
      <c r="AM23933" s="22"/>
      <c r="AN23933" s="22"/>
    </row>
    <row r="23934" spans="37:40">
      <c r="AK23934" s="22"/>
      <c r="AL23934" s="22"/>
      <c r="AM23934" s="22"/>
      <c r="AN23934" s="22"/>
    </row>
    <row r="23935" spans="37:40">
      <c r="AK23935" s="22"/>
      <c r="AL23935" s="22"/>
      <c r="AM23935" s="22"/>
      <c r="AN23935" s="22"/>
    </row>
    <row r="23936" spans="37:40">
      <c r="AK23936" s="22"/>
      <c r="AL23936" s="22"/>
      <c r="AM23936" s="22"/>
      <c r="AN23936" s="22"/>
    </row>
    <row r="23937" spans="37:40">
      <c r="AK23937" s="22"/>
      <c r="AL23937" s="22"/>
      <c r="AM23937" s="22"/>
      <c r="AN23937" s="22"/>
    </row>
    <row r="23938" spans="37:40">
      <c r="AK23938" s="22"/>
      <c r="AL23938" s="22"/>
      <c r="AM23938" s="22"/>
      <c r="AN23938" s="22"/>
    </row>
    <row r="23939" spans="37:40">
      <c r="AK23939" s="22"/>
      <c r="AL23939" s="22"/>
      <c r="AM23939" s="22"/>
      <c r="AN23939" s="22"/>
    </row>
    <row r="23940" spans="37:40">
      <c r="AK23940" s="22"/>
      <c r="AL23940" s="22"/>
      <c r="AM23940" s="22"/>
      <c r="AN23940" s="22"/>
    </row>
    <row r="23941" spans="37:40">
      <c r="AK23941" s="22"/>
      <c r="AL23941" s="22"/>
      <c r="AM23941" s="22"/>
      <c r="AN23941" s="22"/>
    </row>
    <row r="23942" spans="37:40">
      <c r="AK23942" s="22"/>
      <c r="AL23942" s="22"/>
      <c r="AM23942" s="22"/>
      <c r="AN23942" s="22"/>
    </row>
    <row r="23943" spans="37:40">
      <c r="AK23943" s="22"/>
      <c r="AL23943" s="22"/>
      <c r="AM23943" s="22"/>
      <c r="AN23943" s="22"/>
    </row>
    <row r="23944" spans="37:40">
      <c r="AK23944" s="22"/>
      <c r="AL23944" s="22"/>
      <c r="AM23944" s="22"/>
      <c r="AN23944" s="22"/>
    </row>
    <row r="23945" spans="37:40">
      <c r="AK23945" s="22"/>
      <c r="AL23945" s="22"/>
      <c r="AM23945" s="22"/>
      <c r="AN23945" s="22"/>
    </row>
    <row r="23946" spans="37:40">
      <c r="AK23946" s="22"/>
      <c r="AL23946" s="22"/>
      <c r="AM23946" s="22"/>
      <c r="AN23946" s="22"/>
    </row>
    <row r="23947" spans="37:40">
      <c r="AK23947" s="22"/>
      <c r="AL23947" s="22"/>
      <c r="AM23947" s="22"/>
      <c r="AN23947" s="22"/>
    </row>
    <row r="23948" spans="37:40">
      <c r="AK23948" s="22"/>
      <c r="AL23948" s="22"/>
      <c r="AM23948" s="22"/>
      <c r="AN23948" s="22"/>
    </row>
    <row r="23949" spans="37:40">
      <c r="AK23949" s="22"/>
      <c r="AL23949" s="22"/>
      <c r="AM23949" s="22"/>
      <c r="AN23949" s="22"/>
    </row>
    <row r="23950" spans="37:40">
      <c r="AK23950" s="22"/>
      <c r="AL23950" s="22"/>
      <c r="AM23950" s="22"/>
      <c r="AN23950" s="22"/>
    </row>
    <row r="23951" spans="37:40">
      <c r="AK23951" s="22"/>
      <c r="AL23951" s="22"/>
      <c r="AM23951" s="22"/>
      <c r="AN23951" s="22"/>
    </row>
    <row r="23952" spans="37:40">
      <c r="AK23952" s="22"/>
      <c r="AL23952" s="22"/>
      <c r="AM23952" s="22"/>
      <c r="AN23952" s="22"/>
    </row>
    <row r="23953" spans="37:40">
      <c r="AK23953" s="22"/>
      <c r="AL23953" s="22"/>
      <c r="AM23953" s="22"/>
      <c r="AN23953" s="22"/>
    </row>
    <row r="23954" spans="37:40">
      <c r="AK23954" s="22"/>
      <c r="AL23954" s="22"/>
      <c r="AM23954" s="22"/>
      <c r="AN23954" s="22"/>
    </row>
    <row r="23955" spans="37:40">
      <c r="AK23955" s="22"/>
      <c r="AL23955" s="22"/>
      <c r="AM23955" s="22"/>
      <c r="AN23955" s="22"/>
    </row>
    <row r="23956" spans="37:40">
      <c r="AK23956" s="22"/>
      <c r="AL23956" s="22"/>
      <c r="AM23956" s="22"/>
      <c r="AN23956" s="22"/>
    </row>
    <row r="23957" spans="37:40">
      <c r="AK23957" s="22"/>
      <c r="AL23957" s="22"/>
      <c r="AM23957" s="22"/>
      <c r="AN23957" s="22"/>
    </row>
    <row r="23958" spans="37:40">
      <c r="AK23958" s="22"/>
      <c r="AL23958" s="22"/>
      <c r="AM23958" s="22"/>
      <c r="AN23958" s="22"/>
    </row>
    <row r="23959" spans="37:40">
      <c r="AK23959" s="22"/>
      <c r="AL23959" s="22"/>
      <c r="AM23959" s="22"/>
      <c r="AN23959" s="22"/>
    </row>
    <row r="23960" spans="37:40">
      <c r="AK23960" s="22"/>
      <c r="AL23960" s="22"/>
      <c r="AM23960" s="22"/>
      <c r="AN23960" s="22"/>
    </row>
    <row r="23961" spans="37:40">
      <c r="AK23961" s="22"/>
      <c r="AL23961" s="22"/>
      <c r="AM23961" s="22"/>
      <c r="AN23961" s="22"/>
    </row>
    <row r="23962" spans="37:40">
      <c r="AK23962" s="22"/>
      <c r="AL23962" s="22"/>
      <c r="AM23962" s="22"/>
      <c r="AN23962" s="22"/>
    </row>
    <row r="23963" spans="37:40">
      <c r="AK23963" s="22"/>
      <c r="AL23963" s="22"/>
      <c r="AM23963" s="22"/>
      <c r="AN23963" s="22"/>
    </row>
    <row r="23964" spans="37:40">
      <c r="AK23964" s="22"/>
      <c r="AL23964" s="22"/>
      <c r="AM23964" s="22"/>
      <c r="AN23964" s="22"/>
    </row>
    <row r="23965" spans="37:40">
      <c r="AK23965" s="22"/>
      <c r="AL23965" s="22"/>
      <c r="AM23965" s="22"/>
      <c r="AN23965" s="22"/>
    </row>
    <row r="23966" spans="37:40">
      <c r="AK23966" s="22"/>
      <c r="AL23966" s="22"/>
      <c r="AM23966" s="22"/>
      <c r="AN23966" s="22"/>
    </row>
    <row r="23967" spans="37:40">
      <c r="AK23967" s="22"/>
      <c r="AL23967" s="22"/>
      <c r="AM23967" s="22"/>
      <c r="AN23967" s="22"/>
    </row>
    <row r="23968" spans="37:40">
      <c r="AK23968" s="22"/>
      <c r="AL23968" s="22"/>
      <c r="AM23968" s="22"/>
      <c r="AN23968" s="22"/>
    </row>
    <row r="23969" spans="37:40">
      <c r="AK23969" s="22"/>
      <c r="AL23969" s="22"/>
      <c r="AM23969" s="22"/>
      <c r="AN23969" s="22"/>
    </row>
    <row r="23970" spans="37:40">
      <c r="AK23970" s="22"/>
      <c r="AL23970" s="22"/>
      <c r="AM23970" s="22"/>
      <c r="AN23970" s="22"/>
    </row>
    <row r="23971" spans="37:40">
      <c r="AK23971" s="22"/>
      <c r="AL23971" s="22"/>
      <c r="AM23971" s="22"/>
      <c r="AN23971" s="22"/>
    </row>
    <row r="23972" spans="37:40">
      <c r="AK23972" s="22"/>
      <c r="AL23972" s="22"/>
      <c r="AM23972" s="22"/>
      <c r="AN23972" s="22"/>
    </row>
    <row r="23973" spans="37:40">
      <c r="AK23973" s="22"/>
      <c r="AL23973" s="22"/>
      <c r="AM23973" s="22"/>
      <c r="AN23973" s="22"/>
    </row>
    <row r="23974" spans="37:40">
      <c r="AK23974" s="22"/>
      <c r="AL23974" s="22"/>
      <c r="AM23974" s="22"/>
      <c r="AN23974" s="22"/>
    </row>
    <row r="23975" spans="37:40">
      <c r="AK23975" s="22"/>
      <c r="AL23975" s="22"/>
      <c r="AM23975" s="22"/>
      <c r="AN23975" s="22"/>
    </row>
    <row r="23976" spans="37:40">
      <c r="AK23976" s="22"/>
      <c r="AL23976" s="22"/>
      <c r="AM23976" s="22"/>
      <c r="AN23976" s="22"/>
    </row>
    <row r="23977" spans="37:40">
      <c r="AK23977" s="22"/>
      <c r="AL23977" s="22"/>
      <c r="AM23977" s="22"/>
      <c r="AN23977" s="22"/>
    </row>
    <row r="23978" spans="37:40">
      <c r="AK23978" s="22"/>
      <c r="AL23978" s="22"/>
      <c r="AM23978" s="22"/>
      <c r="AN23978" s="22"/>
    </row>
    <row r="23979" spans="37:40">
      <c r="AK23979" s="22"/>
      <c r="AL23979" s="22"/>
      <c r="AM23979" s="22"/>
      <c r="AN23979" s="22"/>
    </row>
    <row r="23980" spans="37:40">
      <c r="AK23980" s="22"/>
      <c r="AL23980" s="22"/>
      <c r="AM23980" s="22"/>
      <c r="AN23980" s="22"/>
    </row>
    <row r="23981" spans="37:40">
      <c r="AK23981" s="22"/>
      <c r="AL23981" s="22"/>
      <c r="AM23981" s="22"/>
      <c r="AN23981" s="22"/>
    </row>
    <row r="23982" spans="37:40">
      <c r="AK23982" s="22"/>
      <c r="AL23982" s="22"/>
      <c r="AM23982" s="22"/>
      <c r="AN23982" s="22"/>
    </row>
    <row r="23983" spans="37:40">
      <c r="AK23983" s="22"/>
      <c r="AL23983" s="22"/>
      <c r="AM23983" s="22"/>
      <c r="AN23983" s="22"/>
    </row>
    <row r="23984" spans="37:40">
      <c r="AK23984" s="22"/>
      <c r="AL23984" s="22"/>
      <c r="AM23984" s="22"/>
      <c r="AN23984" s="22"/>
    </row>
    <row r="23985" spans="37:40">
      <c r="AK23985" s="22"/>
      <c r="AL23985" s="22"/>
      <c r="AM23985" s="22"/>
      <c r="AN23985" s="22"/>
    </row>
    <row r="23986" spans="37:40">
      <c r="AK23986" s="22"/>
      <c r="AL23986" s="22"/>
      <c r="AM23986" s="22"/>
      <c r="AN23986" s="22"/>
    </row>
    <row r="23987" spans="37:40">
      <c r="AK23987" s="22"/>
      <c r="AL23987" s="22"/>
      <c r="AM23987" s="22"/>
      <c r="AN23987" s="22"/>
    </row>
    <row r="23988" spans="37:40">
      <c r="AK23988" s="22"/>
      <c r="AL23988" s="22"/>
      <c r="AM23988" s="22"/>
      <c r="AN23988" s="22"/>
    </row>
    <row r="23989" spans="37:40">
      <c r="AK23989" s="22"/>
      <c r="AL23989" s="22"/>
      <c r="AM23989" s="22"/>
      <c r="AN23989" s="22"/>
    </row>
    <row r="23990" spans="37:40">
      <c r="AK23990" s="22"/>
      <c r="AL23990" s="22"/>
      <c r="AM23990" s="22"/>
      <c r="AN23990" s="22"/>
    </row>
    <row r="23991" spans="37:40">
      <c r="AK23991" s="22"/>
      <c r="AL23991" s="22"/>
      <c r="AM23991" s="22"/>
      <c r="AN23991" s="22"/>
    </row>
    <row r="23992" spans="37:40">
      <c r="AK23992" s="22"/>
      <c r="AL23992" s="22"/>
      <c r="AM23992" s="22"/>
      <c r="AN23992" s="22"/>
    </row>
    <row r="23993" spans="37:40">
      <c r="AK23993" s="22"/>
      <c r="AL23993" s="22"/>
      <c r="AM23993" s="22"/>
      <c r="AN23993" s="22"/>
    </row>
    <row r="23994" spans="37:40">
      <c r="AK23994" s="22"/>
      <c r="AL23994" s="22"/>
      <c r="AM23994" s="22"/>
      <c r="AN23994" s="22"/>
    </row>
    <row r="23995" spans="37:40">
      <c r="AK23995" s="22"/>
      <c r="AL23995" s="22"/>
      <c r="AM23995" s="22"/>
      <c r="AN23995" s="22"/>
    </row>
    <row r="23996" spans="37:40">
      <c r="AK23996" s="22"/>
      <c r="AL23996" s="22"/>
      <c r="AM23996" s="22"/>
      <c r="AN23996" s="22"/>
    </row>
    <row r="23997" spans="37:40">
      <c r="AK23997" s="22"/>
      <c r="AL23997" s="22"/>
      <c r="AM23997" s="22"/>
      <c r="AN23997" s="22"/>
    </row>
    <row r="23998" spans="37:40">
      <c r="AK23998" s="22"/>
      <c r="AL23998" s="22"/>
      <c r="AM23998" s="22"/>
      <c r="AN23998" s="22"/>
    </row>
    <row r="23999" spans="37:40">
      <c r="AK23999" s="22"/>
      <c r="AL23999" s="22"/>
      <c r="AM23999" s="22"/>
      <c r="AN23999" s="22"/>
    </row>
    <row r="24000" spans="37:40">
      <c r="AK24000" s="22"/>
      <c r="AL24000" s="22"/>
      <c r="AM24000" s="22"/>
      <c r="AN24000" s="22"/>
    </row>
    <row r="24001" spans="37:40">
      <c r="AK24001" s="22"/>
      <c r="AL24001" s="22"/>
      <c r="AM24001" s="22"/>
      <c r="AN24001" s="22"/>
    </row>
    <row r="24002" spans="37:40">
      <c r="AK24002" s="22"/>
      <c r="AL24002" s="22"/>
      <c r="AM24002" s="22"/>
      <c r="AN24002" s="22"/>
    </row>
    <row r="24003" spans="37:40">
      <c r="AK24003" s="22"/>
      <c r="AL24003" s="22"/>
      <c r="AM24003" s="22"/>
      <c r="AN24003" s="22"/>
    </row>
    <row r="24004" spans="37:40">
      <c r="AK24004" s="22"/>
      <c r="AL24004" s="22"/>
      <c r="AM24004" s="22"/>
      <c r="AN24004" s="22"/>
    </row>
    <row r="24005" spans="37:40">
      <c r="AK24005" s="22"/>
      <c r="AL24005" s="22"/>
      <c r="AM24005" s="22"/>
      <c r="AN24005" s="22"/>
    </row>
    <row r="24006" spans="37:40">
      <c r="AK24006" s="22"/>
      <c r="AL24006" s="22"/>
      <c r="AM24006" s="22"/>
      <c r="AN24006" s="22"/>
    </row>
    <row r="24007" spans="37:40">
      <c r="AK24007" s="22"/>
      <c r="AL24007" s="22"/>
      <c r="AM24007" s="22"/>
      <c r="AN24007" s="22"/>
    </row>
    <row r="24008" spans="37:40">
      <c r="AK24008" s="22"/>
      <c r="AL24008" s="22"/>
      <c r="AM24008" s="22"/>
      <c r="AN24008" s="22"/>
    </row>
    <row r="24009" spans="37:40">
      <c r="AK24009" s="22"/>
      <c r="AL24009" s="22"/>
      <c r="AM24009" s="22"/>
      <c r="AN24009" s="22"/>
    </row>
    <row r="24010" spans="37:40">
      <c r="AK24010" s="22"/>
      <c r="AL24010" s="22"/>
      <c r="AM24010" s="22"/>
      <c r="AN24010" s="22"/>
    </row>
    <row r="24011" spans="37:40">
      <c r="AK24011" s="22"/>
      <c r="AL24011" s="22"/>
      <c r="AM24011" s="22"/>
      <c r="AN24011" s="22"/>
    </row>
    <row r="24012" spans="37:40">
      <c r="AK24012" s="22"/>
      <c r="AL24012" s="22"/>
      <c r="AM24012" s="22"/>
      <c r="AN24012" s="22"/>
    </row>
    <row r="24013" spans="37:40">
      <c r="AK24013" s="22"/>
      <c r="AL24013" s="22"/>
      <c r="AM24013" s="22"/>
      <c r="AN24013" s="22"/>
    </row>
    <row r="24014" spans="37:40">
      <c r="AK24014" s="22"/>
      <c r="AL24014" s="22"/>
      <c r="AM24014" s="22"/>
      <c r="AN24014" s="22"/>
    </row>
    <row r="24015" spans="37:40">
      <c r="AK24015" s="22"/>
      <c r="AL24015" s="22"/>
      <c r="AM24015" s="22"/>
      <c r="AN24015" s="22"/>
    </row>
    <row r="24016" spans="37:40">
      <c r="AK24016" s="22"/>
      <c r="AL24016" s="22"/>
      <c r="AM24016" s="22"/>
      <c r="AN24016" s="22"/>
    </row>
    <row r="24017" spans="37:40">
      <c r="AK24017" s="22"/>
      <c r="AL24017" s="22"/>
      <c r="AM24017" s="22"/>
      <c r="AN24017" s="22"/>
    </row>
    <row r="24018" spans="37:40">
      <c r="AK24018" s="22"/>
      <c r="AL24018" s="22"/>
      <c r="AM24018" s="22"/>
      <c r="AN24018" s="22"/>
    </row>
    <row r="24019" spans="37:40">
      <c r="AK24019" s="22"/>
      <c r="AL24019" s="22"/>
      <c r="AM24019" s="22"/>
      <c r="AN24019" s="22"/>
    </row>
    <row r="24020" spans="37:40">
      <c r="AK24020" s="22"/>
      <c r="AL24020" s="22"/>
      <c r="AM24020" s="22"/>
      <c r="AN24020" s="22"/>
    </row>
    <row r="24021" spans="37:40">
      <c r="AK24021" s="22"/>
      <c r="AL24021" s="22"/>
      <c r="AM24021" s="22"/>
      <c r="AN24021" s="22"/>
    </row>
    <row r="24022" spans="37:40">
      <c r="AK24022" s="22"/>
      <c r="AL24022" s="22"/>
      <c r="AM24022" s="22"/>
      <c r="AN24022" s="22"/>
    </row>
    <row r="24023" spans="37:40">
      <c r="AK24023" s="22"/>
      <c r="AL24023" s="22"/>
      <c r="AM24023" s="22"/>
      <c r="AN24023" s="22"/>
    </row>
    <row r="24024" spans="37:40">
      <c r="AK24024" s="22"/>
      <c r="AL24024" s="22"/>
      <c r="AM24024" s="22"/>
      <c r="AN24024" s="22"/>
    </row>
    <row r="24025" spans="37:40">
      <c r="AK24025" s="22"/>
      <c r="AL24025" s="22"/>
      <c r="AM24025" s="22"/>
      <c r="AN24025" s="22"/>
    </row>
    <row r="24026" spans="37:40">
      <c r="AK24026" s="22"/>
      <c r="AL24026" s="22"/>
      <c r="AM24026" s="22"/>
      <c r="AN24026" s="22"/>
    </row>
    <row r="24027" spans="37:40">
      <c r="AK24027" s="22"/>
      <c r="AL24027" s="22"/>
      <c r="AM24027" s="22"/>
      <c r="AN24027" s="22"/>
    </row>
    <row r="24028" spans="37:40">
      <c r="AK24028" s="22"/>
      <c r="AL24028" s="22"/>
      <c r="AM24028" s="22"/>
      <c r="AN24028" s="22"/>
    </row>
    <row r="24029" spans="37:40">
      <c r="AK24029" s="22"/>
      <c r="AL24029" s="22"/>
      <c r="AM24029" s="22"/>
      <c r="AN24029" s="22"/>
    </row>
    <row r="24030" spans="37:40">
      <c r="AK24030" s="22"/>
      <c r="AL24030" s="22"/>
      <c r="AM24030" s="22"/>
      <c r="AN24030" s="22"/>
    </row>
    <row r="24031" spans="37:40">
      <c r="AK24031" s="22"/>
      <c r="AL24031" s="22"/>
      <c r="AM24031" s="22"/>
      <c r="AN24031" s="22"/>
    </row>
    <row r="24032" spans="37:40">
      <c r="AK24032" s="22"/>
      <c r="AL24032" s="22"/>
      <c r="AM24032" s="22"/>
      <c r="AN24032" s="22"/>
    </row>
    <row r="24033" spans="37:40">
      <c r="AK24033" s="22"/>
      <c r="AL24033" s="22"/>
      <c r="AM24033" s="22"/>
      <c r="AN24033" s="22"/>
    </row>
    <row r="24034" spans="37:40">
      <c r="AK24034" s="22"/>
      <c r="AL24034" s="22"/>
      <c r="AM24034" s="22"/>
      <c r="AN24034" s="22"/>
    </row>
    <row r="24035" spans="37:40">
      <c r="AK24035" s="22"/>
      <c r="AL24035" s="22"/>
      <c r="AM24035" s="22"/>
      <c r="AN24035" s="22"/>
    </row>
    <row r="24036" spans="37:40">
      <c r="AK24036" s="22"/>
      <c r="AL24036" s="22"/>
      <c r="AM24036" s="22"/>
      <c r="AN24036" s="22"/>
    </row>
    <row r="24037" spans="37:40">
      <c r="AK24037" s="22"/>
      <c r="AL24037" s="22"/>
      <c r="AM24037" s="22"/>
      <c r="AN24037" s="22"/>
    </row>
    <row r="24038" spans="37:40">
      <c r="AK24038" s="22"/>
      <c r="AL24038" s="22"/>
      <c r="AM24038" s="22"/>
      <c r="AN24038" s="22"/>
    </row>
    <row r="24039" spans="37:40">
      <c r="AK24039" s="22"/>
      <c r="AL24039" s="22"/>
      <c r="AM24039" s="22"/>
      <c r="AN24039" s="22"/>
    </row>
    <row r="24040" spans="37:40">
      <c r="AK24040" s="22"/>
      <c r="AL24040" s="22"/>
      <c r="AM24040" s="22"/>
      <c r="AN24040" s="22"/>
    </row>
    <row r="24041" spans="37:40">
      <c r="AK24041" s="22"/>
      <c r="AL24041" s="22"/>
      <c r="AM24041" s="22"/>
      <c r="AN24041" s="22"/>
    </row>
    <row r="24042" spans="37:40">
      <c r="AK24042" s="22"/>
      <c r="AL24042" s="22"/>
      <c r="AM24042" s="22"/>
      <c r="AN24042" s="22"/>
    </row>
    <row r="24043" spans="37:40">
      <c r="AK24043" s="22"/>
      <c r="AL24043" s="22"/>
      <c r="AM24043" s="22"/>
      <c r="AN24043" s="22"/>
    </row>
    <row r="24044" spans="37:40">
      <c r="AK24044" s="22"/>
      <c r="AL24044" s="22"/>
      <c r="AM24044" s="22"/>
      <c r="AN24044" s="22"/>
    </row>
    <row r="24045" spans="37:40">
      <c r="AK24045" s="22"/>
      <c r="AL24045" s="22"/>
      <c r="AM24045" s="22"/>
      <c r="AN24045" s="22"/>
    </row>
    <row r="24046" spans="37:40">
      <c r="AK24046" s="22"/>
      <c r="AL24046" s="22"/>
      <c r="AM24046" s="22"/>
      <c r="AN24046" s="22"/>
    </row>
    <row r="24047" spans="37:40">
      <c r="AK24047" s="22"/>
      <c r="AL24047" s="22"/>
      <c r="AM24047" s="22"/>
      <c r="AN24047" s="22"/>
    </row>
    <row r="24048" spans="37:40">
      <c r="AK24048" s="22"/>
      <c r="AL24048" s="22"/>
      <c r="AM24048" s="22"/>
      <c r="AN24048" s="22"/>
    </row>
    <row r="24049" spans="37:40">
      <c r="AK24049" s="22"/>
      <c r="AL24049" s="22"/>
      <c r="AM24049" s="22"/>
      <c r="AN24049" s="22"/>
    </row>
    <row r="24050" spans="37:40">
      <c r="AK24050" s="22"/>
      <c r="AL24050" s="22"/>
      <c r="AM24050" s="22"/>
      <c r="AN24050" s="22"/>
    </row>
    <row r="24051" spans="37:40">
      <c r="AK24051" s="22"/>
      <c r="AL24051" s="22"/>
      <c r="AM24051" s="22"/>
      <c r="AN24051" s="22"/>
    </row>
    <row r="24052" spans="37:40">
      <c r="AK24052" s="22"/>
      <c r="AL24052" s="22"/>
      <c r="AM24052" s="22"/>
      <c r="AN24052" s="22"/>
    </row>
    <row r="24053" spans="37:40">
      <c r="AK24053" s="22"/>
      <c r="AL24053" s="22"/>
      <c r="AM24053" s="22"/>
      <c r="AN24053" s="22"/>
    </row>
    <row r="24054" spans="37:40">
      <c r="AK24054" s="22"/>
      <c r="AL24054" s="22"/>
      <c r="AM24054" s="22"/>
      <c r="AN24054" s="22"/>
    </row>
    <row r="24055" spans="37:40">
      <c r="AK24055" s="22"/>
      <c r="AL24055" s="22"/>
      <c r="AM24055" s="22"/>
      <c r="AN24055" s="22"/>
    </row>
    <row r="24056" spans="37:40">
      <c r="AK24056" s="22"/>
      <c r="AL24056" s="22"/>
      <c r="AM24056" s="22"/>
      <c r="AN24056" s="22"/>
    </row>
    <row r="24057" spans="37:40">
      <c r="AK24057" s="22"/>
      <c r="AL24057" s="22"/>
      <c r="AM24057" s="22"/>
      <c r="AN24057" s="22"/>
    </row>
    <row r="24058" spans="37:40">
      <c r="AK24058" s="22"/>
      <c r="AL24058" s="22"/>
      <c r="AM24058" s="22"/>
      <c r="AN24058" s="22"/>
    </row>
    <row r="24059" spans="37:40">
      <c r="AK24059" s="22"/>
      <c r="AL24059" s="22"/>
      <c r="AM24059" s="22"/>
      <c r="AN24059" s="22"/>
    </row>
    <row r="24060" spans="37:40">
      <c r="AK24060" s="22"/>
      <c r="AL24060" s="22"/>
      <c r="AM24060" s="22"/>
      <c r="AN24060" s="22"/>
    </row>
    <row r="24061" spans="37:40">
      <c r="AK24061" s="22"/>
      <c r="AL24061" s="22"/>
      <c r="AM24061" s="22"/>
      <c r="AN24061" s="22"/>
    </row>
    <row r="24062" spans="37:40">
      <c r="AK24062" s="22"/>
      <c r="AL24062" s="22"/>
      <c r="AM24062" s="22"/>
      <c r="AN24062" s="22"/>
    </row>
    <row r="24063" spans="37:40">
      <c r="AK24063" s="22"/>
      <c r="AL24063" s="22"/>
      <c r="AM24063" s="22"/>
      <c r="AN24063" s="22"/>
    </row>
    <row r="24064" spans="37:40">
      <c r="AK24064" s="22"/>
      <c r="AL24064" s="22"/>
      <c r="AM24064" s="22"/>
      <c r="AN24064" s="22"/>
    </row>
    <row r="24065" spans="37:40">
      <c r="AK24065" s="22"/>
      <c r="AL24065" s="22"/>
      <c r="AM24065" s="22"/>
      <c r="AN24065" s="22"/>
    </row>
    <row r="24066" spans="37:40">
      <c r="AK24066" s="22"/>
      <c r="AL24066" s="22"/>
      <c r="AM24066" s="22"/>
      <c r="AN24066" s="22"/>
    </row>
    <row r="24067" spans="37:40">
      <c r="AK24067" s="22"/>
      <c r="AL24067" s="22"/>
      <c r="AM24067" s="22"/>
      <c r="AN24067" s="22"/>
    </row>
    <row r="24068" spans="37:40">
      <c r="AK24068" s="22"/>
      <c r="AL24068" s="22"/>
      <c r="AM24068" s="22"/>
      <c r="AN24068" s="22"/>
    </row>
    <row r="24069" spans="37:40">
      <c r="AK24069" s="22"/>
      <c r="AL24069" s="22"/>
      <c r="AM24069" s="22"/>
      <c r="AN24069" s="22"/>
    </row>
    <row r="24070" spans="37:40">
      <c r="AK24070" s="22"/>
      <c r="AL24070" s="22"/>
      <c r="AM24070" s="22"/>
      <c r="AN24070" s="22"/>
    </row>
    <row r="24071" spans="37:40">
      <c r="AK24071" s="22"/>
      <c r="AL24071" s="22"/>
      <c r="AM24071" s="22"/>
      <c r="AN24071" s="22"/>
    </row>
    <row r="24072" spans="37:40">
      <c r="AK24072" s="22"/>
      <c r="AL24072" s="22"/>
      <c r="AM24072" s="22"/>
      <c r="AN24072" s="22"/>
    </row>
    <row r="24073" spans="37:40">
      <c r="AK24073" s="22"/>
      <c r="AL24073" s="22"/>
      <c r="AM24073" s="22"/>
      <c r="AN24073" s="22"/>
    </row>
    <row r="24074" spans="37:40">
      <c r="AK24074" s="22"/>
      <c r="AL24074" s="22"/>
      <c r="AM24074" s="22"/>
      <c r="AN24074" s="22"/>
    </row>
    <row r="24075" spans="37:40">
      <c r="AK24075" s="22"/>
      <c r="AL24075" s="22"/>
      <c r="AM24075" s="22"/>
      <c r="AN24075" s="22"/>
    </row>
    <row r="24076" spans="37:40">
      <c r="AK24076" s="22"/>
      <c r="AL24076" s="22"/>
      <c r="AM24076" s="22"/>
      <c r="AN24076" s="22"/>
    </row>
    <row r="24077" spans="37:40">
      <c r="AK24077" s="22"/>
      <c r="AL24077" s="22"/>
      <c r="AM24077" s="22"/>
      <c r="AN24077" s="22"/>
    </row>
    <row r="24078" spans="37:40">
      <c r="AK24078" s="22"/>
      <c r="AL24078" s="22"/>
      <c r="AM24078" s="22"/>
      <c r="AN24078" s="22"/>
    </row>
    <row r="24079" spans="37:40">
      <c r="AK24079" s="22"/>
      <c r="AL24079" s="22"/>
      <c r="AM24079" s="22"/>
      <c r="AN24079" s="22"/>
    </row>
    <row r="24080" spans="37:40">
      <c r="AK24080" s="22"/>
      <c r="AL24080" s="22"/>
      <c r="AM24080" s="22"/>
      <c r="AN24080" s="22"/>
    </row>
    <row r="24081" spans="37:40">
      <c r="AK24081" s="22"/>
      <c r="AL24081" s="22"/>
      <c r="AM24081" s="22"/>
      <c r="AN24081" s="22"/>
    </row>
    <row r="24082" spans="37:40">
      <c r="AK24082" s="22"/>
      <c r="AL24082" s="22"/>
      <c r="AM24082" s="22"/>
      <c r="AN24082" s="22"/>
    </row>
    <row r="24083" spans="37:40">
      <c r="AK24083" s="22"/>
      <c r="AL24083" s="22"/>
      <c r="AM24083" s="22"/>
      <c r="AN24083" s="22"/>
    </row>
    <row r="24084" spans="37:40">
      <c r="AK24084" s="22"/>
      <c r="AL24084" s="22"/>
      <c r="AM24084" s="22"/>
      <c r="AN24084" s="22"/>
    </row>
    <row r="24085" spans="37:40">
      <c r="AK24085" s="22"/>
      <c r="AL24085" s="22"/>
      <c r="AM24085" s="22"/>
      <c r="AN24085" s="22"/>
    </row>
    <row r="24086" spans="37:40">
      <c r="AK24086" s="22"/>
      <c r="AL24086" s="22"/>
      <c r="AM24086" s="22"/>
      <c r="AN24086" s="22"/>
    </row>
    <row r="24087" spans="37:40">
      <c r="AK24087" s="22"/>
      <c r="AL24087" s="22"/>
      <c r="AM24087" s="22"/>
      <c r="AN24087" s="22"/>
    </row>
    <row r="24088" spans="37:40">
      <c r="AK24088" s="22"/>
      <c r="AL24088" s="22"/>
      <c r="AM24088" s="22"/>
      <c r="AN24088" s="22"/>
    </row>
    <row r="24089" spans="37:40">
      <c r="AK24089" s="22"/>
      <c r="AL24089" s="22"/>
      <c r="AM24089" s="22"/>
      <c r="AN24089" s="22"/>
    </row>
    <row r="24090" spans="37:40">
      <c r="AK24090" s="22"/>
      <c r="AL24090" s="22"/>
      <c r="AM24090" s="22"/>
      <c r="AN24090" s="22"/>
    </row>
    <row r="24091" spans="37:40">
      <c r="AK24091" s="22"/>
      <c r="AL24091" s="22"/>
      <c r="AM24091" s="22"/>
      <c r="AN24091" s="22"/>
    </row>
    <row r="24092" spans="37:40">
      <c r="AK24092" s="22"/>
      <c r="AL24092" s="22"/>
      <c r="AM24092" s="22"/>
      <c r="AN24092" s="22"/>
    </row>
    <row r="24093" spans="37:40">
      <c r="AK24093" s="22"/>
      <c r="AL24093" s="22"/>
      <c r="AM24093" s="22"/>
      <c r="AN24093" s="22"/>
    </row>
    <row r="24094" spans="37:40">
      <c r="AK24094" s="22"/>
      <c r="AL24094" s="22"/>
      <c r="AM24094" s="22"/>
      <c r="AN24094" s="22"/>
    </row>
    <row r="24095" spans="37:40">
      <c r="AK24095" s="22"/>
      <c r="AL24095" s="22"/>
      <c r="AM24095" s="22"/>
      <c r="AN24095" s="22"/>
    </row>
    <row r="24096" spans="37:40">
      <c r="AK24096" s="22"/>
      <c r="AL24096" s="22"/>
      <c r="AM24096" s="22"/>
      <c r="AN24096" s="22"/>
    </row>
    <row r="24097" spans="37:40">
      <c r="AK24097" s="22"/>
      <c r="AL24097" s="22"/>
      <c r="AM24097" s="22"/>
      <c r="AN24097" s="22"/>
    </row>
    <row r="24098" spans="37:40">
      <c r="AK24098" s="22"/>
      <c r="AL24098" s="22"/>
      <c r="AM24098" s="22"/>
      <c r="AN24098" s="22"/>
    </row>
    <row r="24099" spans="37:40">
      <c r="AK24099" s="22"/>
      <c r="AL24099" s="22"/>
      <c r="AM24099" s="22"/>
      <c r="AN24099" s="22"/>
    </row>
    <row r="24100" spans="37:40">
      <c r="AK24100" s="22"/>
      <c r="AL24100" s="22"/>
      <c r="AM24100" s="22"/>
      <c r="AN24100" s="22"/>
    </row>
    <row r="24101" spans="37:40">
      <c r="AK24101" s="22"/>
      <c r="AL24101" s="22"/>
      <c r="AM24101" s="22"/>
      <c r="AN24101" s="22"/>
    </row>
    <row r="24102" spans="37:40">
      <c r="AK24102" s="22"/>
      <c r="AL24102" s="22"/>
      <c r="AM24102" s="22"/>
      <c r="AN24102" s="22"/>
    </row>
    <row r="24103" spans="37:40">
      <c r="AK24103" s="22"/>
      <c r="AL24103" s="22"/>
      <c r="AM24103" s="22"/>
      <c r="AN24103" s="22"/>
    </row>
    <row r="24104" spans="37:40">
      <c r="AK24104" s="22"/>
      <c r="AL24104" s="22"/>
      <c r="AM24104" s="22"/>
      <c r="AN24104" s="22"/>
    </row>
    <row r="24105" spans="37:40">
      <c r="AK24105" s="22"/>
      <c r="AL24105" s="22"/>
      <c r="AM24105" s="22"/>
      <c r="AN24105" s="22"/>
    </row>
    <row r="24106" spans="37:40">
      <c r="AK24106" s="22"/>
      <c r="AL24106" s="22"/>
      <c r="AM24106" s="22"/>
      <c r="AN24106" s="22"/>
    </row>
    <row r="24107" spans="37:40">
      <c r="AK24107" s="22"/>
      <c r="AL24107" s="22"/>
      <c r="AM24107" s="22"/>
      <c r="AN24107" s="22"/>
    </row>
    <row r="24108" spans="37:40">
      <c r="AK24108" s="22"/>
      <c r="AL24108" s="22"/>
      <c r="AM24108" s="22"/>
      <c r="AN24108" s="22"/>
    </row>
    <row r="24109" spans="37:40">
      <c r="AK24109" s="22"/>
      <c r="AL24109" s="22"/>
      <c r="AM24109" s="22"/>
      <c r="AN24109" s="22"/>
    </row>
    <row r="24110" spans="37:40">
      <c r="AK24110" s="22"/>
      <c r="AL24110" s="22"/>
      <c r="AM24110" s="22"/>
      <c r="AN24110" s="22"/>
    </row>
    <row r="24111" spans="37:40">
      <c r="AK24111" s="22"/>
      <c r="AL24111" s="22"/>
      <c r="AM24111" s="22"/>
      <c r="AN24111" s="22"/>
    </row>
    <row r="24112" spans="37:40">
      <c r="AK24112" s="22"/>
      <c r="AL24112" s="22"/>
      <c r="AM24112" s="22"/>
      <c r="AN24112" s="22"/>
    </row>
    <row r="24113" spans="37:40">
      <c r="AK24113" s="22"/>
      <c r="AL24113" s="22"/>
      <c r="AM24113" s="22"/>
      <c r="AN24113" s="22"/>
    </row>
    <row r="24114" spans="37:40">
      <c r="AK24114" s="22"/>
      <c r="AL24114" s="22"/>
      <c r="AM24114" s="22"/>
      <c r="AN24114" s="22"/>
    </row>
    <row r="24115" spans="37:40">
      <c r="AK24115" s="22"/>
      <c r="AL24115" s="22"/>
      <c r="AM24115" s="22"/>
      <c r="AN24115" s="22"/>
    </row>
    <row r="24116" spans="37:40">
      <c r="AK24116" s="22"/>
      <c r="AL24116" s="22"/>
      <c r="AM24116" s="22"/>
      <c r="AN24116" s="22"/>
    </row>
    <row r="24117" spans="37:40">
      <c r="AK24117" s="22"/>
      <c r="AL24117" s="22"/>
      <c r="AM24117" s="22"/>
      <c r="AN24117" s="22"/>
    </row>
    <row r="24118" spans="37:40">
      <c r="AK24118" s="22"/>
      <c r="AL24118" s="22"/>
      <c r="AM24118" s="22"/>
      <c r="AN24118" s="22"/>
    </row>
    <row r="24119" spans="37:40">
      <c r="AK24119" s="22"/>
      <c r="AL24119" s="22"/>
      <c r="AM24119" s="22"/>
      <c r="AN24119" s="22"/>
    </row>
    <row r="24120" spans="37:40">
      <c r="AK24120" s="22"/>
      <c r="AL24120" s="22"/>
      <c r="AM24120" s="22"/>
      <c r="AN24120" s="22"/>
    </row>
    <row r="24121" spans="37:40">
      <c r="AK24121" s="22"/>
      <c r="AL24121" s="22"/>
      <c r="AM24121" s="22"/>
      <c r="AN24121" s="22"/>
    </row>
    <row r="24122" spans="37:40">
      <c r="AK24122" s="22"/>
      <c r="AL24122" s="22"/>
      <c r="AM24122" s="22"/>
      <c r="AN24122" s="22"/>
    </row>
    <row r="24123" spans="37:40">
      <c r="AK24123" s="22"/>
      <c r="AL24123" s="22"/>
      <c r="AM24123" s="22"/>
      <c r="AN24123" s="22"/>
    </row>
    <row r="24124" spans="37:40">
      <c r="AK24124" s="22"/>
      <c r="AL24124" s="22"/>
      <c r="AM24124" s="22"/>
      <c r="AN24124" s="22"/>
    </row>
    <row r="24125" spans="37:40">
      <c r="AK24125" s="22"/>
      <c r="AL24125" s="22"/>
      <c r="AM24125" s="22"/>
      <c r="AN24125" s="22"/>
    </row>
    <row r="24126" spans="37:40">
      <c r="AK24126" s="22"/>
      <c r="AL24126" s="22"/>
      <c r="AM24126" s="22"/>
      <c r="AN24126" s="22"/>
    </row>
    <row r="24127" spans="37:40">
      <c r="AK24127" s="22"/>
      <c r="AL24127" s="22"/>
      <c r="AM24127" s="22"/>
      <c r="AN24127" s="22"/>
    </row>
    <row r="24128" spans="37:40">
      <c r="AK24128" s="22"/>
      <c r="AL24128" s="22"/>
      <c r="AM24128" s="22"/>
      <c r="AN24128" s="22"/>
    </row>
    <row r="24129" spans="37:40">
      <c r="AK24129" s="22"/>
      <c r="AL24129" s="22"/>
      <c r="AM24129" s="22"/>
      <c r="AN24129" s="22"/>
    </row>
    <row r="24130" spans="37:40">
      <c r="AK24130" s="22"/>
      <c r="AL24130" s="22"/>
      <c r="AM24130" s="22"/>
      <c r="AN24130" s="22"/>
    </row>
    <row r="24131" spans="37:40">
      <c r="AK24131" s="22"/>
      <c r="AL24131" s="22"/>
      <c r="AM24131" s="22"/>
      <c r="AN24131" s="22"/>
    </row>
    <row r="24132" spans="37:40">
      <c r="AK24132" s="22"/>
      <c r="AL24132" s="22"/>
      <c r="AM24132" s="22"/>
      <c r="AN24132" s="22"/>
    </row>
    <row r="24133" spans="37:40">
      <c r="AK24133" s="22"/>
      <c r="AL24133" s="22"/>
      <c r="AM24133" s="22"/>
      <c r="AN24133" s="22"/>
    </row>
    <row r="24134" spans="37:40">
      <c r="AK24134" s="22"/>
      <c r="AL24134" s="22"/>
      <c r="AM24134" s="22"/>
      <c r="AN24134" s="22"/>
    </row>
    <row r="24135" spans="37:40">
      <c r="AK24135" s="22"/>
      <c r="AL24135" s="22"/>
      <c r="AM24135" s="22"/>
      <c r="AN24135" s="22"/>
    </row>
    <row r="24136" spans="37:40">
      <c r="AK24136" s="22"/>
      <c r="AL24136" s="22"/>
      <c r="AM24136" s="22"/>
      <c r="AN24136" s="22"/>
    </row>
    <row r="24137" spans="37:40">
      <c r="AK24137" s="22"/>
      <c r="AL24137" s="22"/>
      <c r="AM24137" s="22"/>
      <c r="AN24137" s="22"/>
    </row>
    <row r="24138" spans="37:40">
      <c r="AK24138" s="22"/>
      <c r="AL24138" s="22"/>
      <c r="AM24138" s="22"/>
      <c r="AN24138" s="22"/>
    </row>
    <row r="24139" spans="37:40">
      <c r="AK24139" s="22"/>
      <c r="AL24139" s="22"/>
      <c r="AM24139" s="22"/>
      <c r="AN24139" s="22"/>
    </row>
    <row r="24140" spans="37:40">
      <c r="AK24140" s="22"/>
      <c r="AL24140" s="22"/>
      <c r="AM24140" s="22"/>
      <c r="AN24140" s="22"/>
    </row>
    <row r="24141" spans="37:40">
      <c r="AK24141" s="22"/>
      <c r="AL24141" s="22"/>
      <c r="AM24141" s="22"/>
      <c r="AN24141" s="22"/>
    </row>
    <row r="24142" spans="37:40">
      <c r="AK24142" s="22"/>
      <c r="AL24142" s="22"/>
      <c r="AM24142" s="22"/>
      <c r="AN24142" s="22"/>
    </row>
    <row r="24143" spans="37:40">
      <c r="AK24143" s="22"/>
      <c r="AL24143" s="22"/>
      <c r="AM24143" s="22"/>
      <c r="AN24143" s="22"/>
    </row>
    <row r="24144" spans="37:40">
      <c r="AK24144" s="22"/>
      <c r="AL24144" s="22"/>
      <c r="AM24144" s="22"/>
      <c r="AN24144" s="22"/>
    </row>
    <row r="24145" spans="37:40">
      <c r="AK24145" s="22"/>
      <c r="AL24145" s="22"/>
      <c r="AM24145" s="22"/>
      <c r="AN24145" s="22"/>
    </row>
    <row r="24146" spans="37:40">
      <c r="AK24146" s="22"/>
      <c r="AL24146" s="22"/>
      <c r="AM24146" s="22"/>
      <c r="AN24146" s="22"/>
    </row>
    <row r="24147" spans="37:40">
      <c r="AK24147" s="22"/>
      <c r="AL24147" s="22"/>
      <c r="AM24147" s="22"/>
      <c r="AN24147" s="22"/>
    </row>
    <row r="24148" spans="37:40">
      <c r="AK24148" s="22"/>
      <c r="AL24148" s="22"/>
      <c r="AM24148" s="22"/>
      <c r="AN24148" s="22"/>
    </row>
    <row r="24149" spans="37:40">
      <c r="AK24149" s="22"/>
      <c r="AL24149" s="22"/>
      <c r="AM24149" s="22"/>
      <c r="AN24149" s="22"/>
    </row>
    <row r="24150" spans="37:40">
      <c r="AK24150" s="22"/>
      <c r="AL24150" s="22"/>
      <c r="AM24150" s="22"/>
      <c r="AN24150" s="22"/>
    </row>
    <row r="24151" spans="37:40">
      <c r="AK24151" s="22"/>
      <c r="AL24151" s="22"/>
      <c r="AM24151" s="22"/>
      <c r="AN24151" s="22"/>
    </row>
    <row r="24152" spans="37:40">
      <c r="AK24152" s="22"/>
      <c r="AL24152" s="22"/>
      <c r="AM24152" s="22"/>
      <c r="AN24152" s="22"/>
    </row>
    <row r="24153" spans="37:40">
      <c r="AK24153" s="22"/>
      <c r="AL24153" s="22"/>
      <c r="AM24153" s="22"/>
      <c r="AN24153" s="22"/>
    </row>
    <row r="24154" spans="37:40">
      <c r="AK24154" s="22"/>
      <c r="AL24154" s="22"/>
      <c r="AM24154" s="22"/>
      <c r="AN24154" s="22"/>
    </row>
    <row r="24155" spans="37:40">
      <c r="AK24155" s="22"/>
      <c r="AL24155" s="22"/>
      <c r="AM24155" s="22"/>
      <c r="AN24155" s="22"/>
    </row>
    <row r="24156" spans="37:40">
      <c r="AK24156" s="22"/>
      <c r="AL24156" s="22"/>
      <c r="AM24156" s="22"/>
      <c r="AN24156" s="22"/>
    </row>
    <row r="24157" spans="37:40">
      <c r="AK24157" s="22"/>
      <c r="AL24157" s="22"/>
      <c r="AM24157" s="22"/>
      <c r="AN24157" s="22"/>
    </row>
    <row r="24158" spans="37:40">
      <c r="AK24158" s="22"/>
      <c r="AL24158" s="22"/>
      <c r="AM24158" s="22"/>
      <c r="AN24158" s="22"/>
    </row>
    <row r="24159" spans="37:40">
      <c r="AK24159" s="22"/>
      <c r="AL24159" s="22"/>
      <c r="AM24159" s="22"/>
      <c r="AN24159" s="22"/>
    </row>
    <row r="24160" spans="37:40">
      <c r="AK24160" s="22"/>
      <c r="AL24160" s="22"/>
      <c r="AM24160" s="22"/>
      <c r="AN24160" s="22"/>
    </row>
    <row r="24161" spans="37:40">
      <c r="AK24161" s="22"/>
      <c r="AL24161" s="22"/>
      <c r="AM24161" s="22"/>
      <c r="AN24161" s="22"/>
    </row>
    <row r="24162" spans="37:40">
      <c r="AK24162" s="22"/>
      <c r="AL24162" s="22"/>
      <c r="AM24162" s="22"/>
      <c r="AN24162" s="22"/>
    </row>
    <row r="24163" spans="37:40">
      <c r="AK24163" s="22"/>
      <c r="AL24163" s="22"/>
      <c r="AM24163" s="22"/>
      <c r="AN24163" s="22"/>
    </row>
    <row r="24164" spans="37:40">
      <c r="AK24164" s="22"/>
      <c r="AL24164" s="22"/>
      <c r="AM24164" s="22"/>
      <c r="AN24164" s="22"/>
    </row>
    <row r="24165" spans="37:40">
      <c r="AK24165" s="22"/>
      <c r="AL24165" s="22"/>
      <c r="AM24165" s="22"/>
      <c r="AN24165" s="22"/>
    </row>
    <row r="24166" spans="37:40">
      <c r="AK24166" s="22"/>
      <c r="AL24166" s="22"/>
      <c r="AM24166" s="22"/>
      <c r="AN24166" s="22"/>
    </row>
    <row r="24167" spans="37:40">
      <c r="AK24167" s="22"/>
      <c r="AL24167" s="22"/>
      <c r="AM24167" s="22"/>
      <c r="AN24167" s="22"/>
    </row>
    <row r="24168" spans="37:40">
      <c r="AK24168" s="22"/>
      <c r="AL24168" s="22"/>
      <c r="AM24168" s="22"/>
      <c r="AN24168" s="22"/>
    </row>
    <row r="24169" spans="37:40">
      <c r="AK24169" s="22"/>
      <c r="AL24169" s="22"/>
      <c r="AM24169" s="22"/>
      <c r="AN24169" s="22"/>
    </row>
    <row r="24170" spans="37:40">
      <c r="AK24170" s="22"/>
      <c r="AL24170" s="22"/>
      <c r="AM24170" s="22"/>
      <c r="AN24170" s="22"/>
    </row>
    <row r="24171" spans="37:40">
      <c r="AK24171" s="22"/>
      <c r="AL24171" s="22"/>
      <c r="AM24171" s="22"/>
      <c r="AN24171" s="22"/>
    </row>
    <row r="24172" spans="37:40">
      <c r="AK24172" s="22"/>
      <c r="AL24172" s="22"/>
      <c r="AM24172" s="22"/>
      <c r="AN24172" s="22"/>
    </row>
    <row r="24173" spans="37:40">
      <c r="AK24173" s="22"/>
      <c r="AL24173" s="22"/>
      <c r="AM24173" s="22"/>
      <c r="AN24173" s="22"/>
    </row>
    <row r="24174" spans="37:40">
      <c r="AK24174" s="22"/>
      <c r="AL24174" s="22"/>
      <c r="AM24174" s="22"/>
      <c r="AN24174" s="22"/>
    </row>
    <row r="24175" spans="37:40">
      <c r="AK24175" s="22"/>
      <c r="AL24175" s="22"/>
      <c r="AM24175" s="22"/>
      <c r="AN24175" s="22"/>
    </row>
    <row r="24176" spans="37:40">
      <c r="AK24176" s="22"/>
      <c r="AL24176" s="22"/>
      <c r="AM24176" s="22"/>
      <c r="AN24176" s="22"/>
    </row>
    <row r="24177" spans="37:40">
      <c r="AK24177" s="22"/>
      <c r="AL24177" s="22"/>
      <c r="AM24177" s="22"/>
      <c r="AN24177" s="22"/>
    </row>
    <row r="24178" spans="37:40">
      <c r="AK24178" s="22"/>
      <c r="AL24178" s="22"/>
      <c r="AM24178" s="22"/>
      <c r="AN24178" s="22"/>
    </row>
    <row r="24179" spans="37:40">
      <c r="AK24179" s="22"/>
      <c r="AL24179" s="22"/>
      <c r="AM24179" s="22"/>
      <c r="AN24179" s="22"/>
    </row>
    <row r="24180" spans="37:40">
      <c r="AK24180" s="22"/>
      <c r="AL24180" s="22"/>
      <c r="AM24180" s="22"/>
      <c r="AN24180" s="22"/>
    </row>
    <row r="24181" spans="37:40">
      <c r="AK24181" s="22"/>
      <c r="AL24181" s="22"/>
      <c r="AM24181" s="22"/>
      <c r="AN24181" s="22"/>
    </row>
    <row r="24182" spans="37:40">
      <c r="AK24182" s="22"/>
      <c r="AL24182" s="22"/>
      <c r="AM24182" s="22"/>
      <c r="AN24182" s="22"/>
    </row>
    <row r="24183" spans="37:40">
      <c r="AK24183" s="22"/>
      <c r="AL24183" s="22"/>
      <c r="AM24183" s="22"/>
      <c r="AN24183" s="22"/>
    </row>
    <row r="24184" spans="37:40">
      <c r="AK24184" s="22"/>
      <c r="AL24184" s="22"/>
      <c r="AM24184" s="22"/>
      <c r="AN24184" s="22"/>
    </row>
    <row r="24185" spans="37:40">
      <c r="AK24185" s="22"/>
      <c r="AL24185" s="22"/>
      <c r="AM24185" s="22"/>
      <c r="AN24185" s="22"/>
    </row>
    <row r="24186" spans="37:40">
      <c r="AK24186" s="22"/>
      <c r="AL24186" s="22"/>
      <c r="AM24186" s="22"/>
      <c r="AN24186" s="22"/>
    </row>
    <row r="24187" spans="37:40">
      <c r="AK24187" s="22"/>
      <c r="AL24187" s="22"/>
      <c r="AM24187" s="22"/>
      <c r="AN24187" s="22"/>
    </row>
    <row r="24188" spans="37:40">
      <c r="AK24188" s="22"/>
      <c r="AL24188" s="22"/>
      <c r="AM24188" s="22"/>
      <c r="AN24188" s="22"/>
    </row>
    <row r="24189" spans="37:40">
      <c r="AK24189" s="22"/>
      <c r="AL24189" s="22"/>
      <c r="AM24189" s="22"/>
      <c r="AN24189" s="22"/>
    </row>
    <row r="24190" spans="37:40">
      <c r="AK24190" s="22"/>
      <c r="AL24190" s="22"/>
      <c r="AM24190" s="22"/>
      <c r="AN24190" s="22"/>
    </row>
    <row r="24191" spans="37:40">
      <c r="AK24191" s="22"/>
      <c r="AL24191" s="22"/>
      <c r="AM24191" s="22"/>
      <c r="AN24191" s="22"/>
    </row>
    <row r="24192" spans="37:40">
      <c r="AK24192" s="22"/>
      <c r="AL24192" s="22"/>
      <c r="AM24192" s="22"/>
      <c r="AN24192" s="22"/>
    </row>
    <row r="24193" spans="37:40">
      <c r="AK24193" s="22"/>
      <c r="AL24193" s="22"/>
      <c r="AM24193" s="22"/>
      <c r="AN24193" s="22"/>
    </row>
    <row r="24194" spans="37:40">
      <c r="AK24194" s="22"/>
      <c r="AL24194" s="22"/>
      <c r="AM24194" s="22"/>
      <c r="AN24194" s="22"/>
    </row>
    <row r="24195" spans="37:40">
      <c r="AK24195" s="22"/>
      <c r="AL24195" s="22"/>
      <c r="AM24195" s="22"/>
      <c r="AN24195" s="22"/>
    </row>
    <row r="24196" spans="37:40">
      <c r="AK24196" s="22"/>
      <c r="AL24196" s="22"/>
      <c r="AM24196" s="22"/>
      <c r="AN24196" s="22"/>
    </row>
    <row r="24197" spans="37:40">
      <c r="AK24197" s="22"/>
      <c r="AL24197" s="22"/>
      <c r="AM24197" s="22"/>
      <c r="AN24197" s="22"/>
    </row>
    <row r="24198" spans="37:40">
      <c r="AK24198" s="22"/>
      <c r="AL24198" s="22"/>
      <c r="AM24198" s="22"/>
      <c r="AN24198" s="22"/>
    </row>
    <row r="24199" spans="37:40">
      <c r="AK24199" s="22"/>
      <c r="AL24199" s="22"/>
      <c r="AM24199" s="22"/>
      <c r="AN24199" s="22"/>
    </row>
    <row r="24200" spans="37:40">
      <c r="AK24200" s="22"/>
      <c r="AL24200" s="22"/>
      <c r="AM24200" s="22"/>
      <c r="AN24200" s="22"/>
    </row>
    <row r="24201" spans="37:40">
      <c r="AK24201" s="22"/>
      <c r="AL24201" s="22"/>
      <c r="AM24201" s="22"/>
      <c r="AN24201" s="22"/>
    </row>
    <row r="24202" spans="37:40">
      <c r="AK24202" s="22"/>
      <c r="AL24202" s="22"/>
      <c r="AM24202" s="22"/>
      <c r="AN24202" s="22"/>
    </row>
    <row r="24203" spans="37:40">
      <c r="AK24203" s="22"/>
      <c r="AL24203" s="22"/>
      <c r="AM24203" s="22"/>
      <c r="AN24203" s="22"/>
    </row>
    <row r="24204" spans="37:40">
      <c r="AK24204" s="22"/>
      <c r="AL24204" s="22"/>
      <c r="AM24204" s="22"/>
      <c r="AN24204" s="22"/>
    </row>
    <row r="24205" spans="37:40">
      <c r="AK24205" s="22"/>
      <c r="AL24205" s="22"/>
      <c r="AM24205" s="22"/>
      <c r="AN24205" s="22"/>
    </row>
    <row r="24206" spans="37:40">
      <c r="AK24206" s="22"/>
      <c r="AL24206" s="22"/>
      <c r="AM24206" s="22"/>
      <c r="AN24206" s="22"/>
    </row>
    <row r="24207" spans="37:40">
      <c r="AK24207" s="22"/>
      <c r="AL24207" s="22"/>
      <c r="AM24207" s="22"/>
      <c r="AN24207" s="22"/>
    </row>
    <row r="24208" spans="37:40">
      <c r="AK24208" s="22"/>
      <c r="AL24208" s="22"/>
      <c r="AM24208" s="22"/>
      <c r="AN24208" s="22"/>
    </row>
    <row r="24209" spans="37:40">
      <c r="AK24209" s="22"/>
      <c r="AL24209" s="22"/>
      <c r="AM24209" s="22"/>
      <c r="AN24209" s="22"/>
    </row>
    <row r="24210" spans="37:40">
      <c r="AK24210" s="22"/>
      <c r="AL24210" s="22"/>
      <c r="AM24210" s="22"/>
      <c r="AN24210" s="22"/>
    </row>
    <row r="24211" spans="37:40">
      <c r="AK24211" s="22"/>
      <c r="AL24211" s="22"/>
      <c r="AM24211" s="22"/>
      <c r="AN24211" s="22"/>
    </row>
    <row r="24212" spans="37:40">
      <c r="AK24212" s="22"/>
      <c r="AL24212" s="22"/>
      <c r="AM24212" s="22"/>
      <c r="AN24212" s="22"/>
    </row>
    <row r="24213" spans="37:40">
      <c r="AK24213" s="22"/>
      <c r="AL24213" s="22"/>
      <c r="AM24213" s="22"/>
      <c r="AN24213" s="22"/>
    </row>
    <row r="24214" spans="37:40">
      <c r="AK24214" s="22"/>
      <c r="AL24214" s="22"/>
      <c r="AM24214" s="22"/>
      <c r="AN24214" s="22"/>
    </row>
    <row r="24215" spans="37:40">
      <c r="AK24215" s="22"/>
      <c r="AL24215" s="22"/>
      <c r="AM24215" s="22"/>
      <c r="AN24215" s="22"/>
    </row>
    <row r="24216" spans="37:40">
      <c r="AK24216" s="22"/>
      <c r="AL24216" s="22"/>
      <c r="AM24216" s="22"/>
      <c r="AN24216" s="22"/>
    </row>
    <row r="24217" spans="37:40">
      <c r="AK24217" s="22"/>
      <c r="AL24217" s="22"/>
      <c r="AM24217" s="22"/>
      <c r="AN24217" s="22"/>
    </row>
    <row r="24218" spans="37:40">
      <c r="AK24218" s="22"/>
      <c r="AL24218" s="22"/>
      <c r="AM24218" s="22"/>
      <c r="AN24218" s="22"/>
    </row>
    <row r="24219" spans="37:40">
      <c r="AK24219" s="22"/>
      <c r="AL24219" s="22"/>
      <c r="AM24219" s="22"/>
      <c r="AN24219" s="22"/>
    </row>
    <row r="24220" spans="37:40">
      <c r="AK24220" s="22"/>
      <c r="AL24220" s="22"/>
      <c r="AM24220" s="22"/>
      <c r="AN24220" s="22"/>
    </row>
    <row r="24221" spans="37:40">
      <c r="AK24221" s="22"/>
      <c r="AL24221" s="22"/>
      <c r="AM24221" s="22"/>
      <c r="AN24221" s="22"/>
    </row>
    <row r="24222" spans="37:40">
      <c r="AK24222" s="22"/>
      <c r="AL24222" s="22"/>
      <c r="AM24222" s="22"/>
      <c r="AN24222" s="22"/>
    </row>
    <row r="24223" spans="37:40">
      <c r="AK24223" s="22"/>
      <c r="AL24223" s="22"/>
      <c r="AM24223" s="22"/>
      <c r="AN24223" s="22"/>
    </row>
    <row r="24224" spans="37:40">
      <c r="AK24224" s="22"/>
      <c r="AL24224" s="22"/>
      <c r="AM24224" s="22"/>
      <c r="AN24224" s="22"/>
    </row>
    <row r="24225" spans="37:40">
      <c r="AK24225" s="22"/>
      <c r="AL24225" s="22"/>
      <c r="AM24225" s="22"/>
      <c r="AN24225" s="22"/>
    </row>
    <row r="24226" spans="37:40">
      <c r="AK24226" s="22"/>
      <c r="AL24226" s="22"/>
      <c r="AM24226" s="22"/>
      <c r="AN24226" s="22"/>
    </row>
    <row r="24227" spans="37:40">
      <c r="AK24227" s="22"/>
      <c r="AL24227" s="22"/>
      <c r="AM24227" s="22"/>
      <c r="AN24227" s="22"/>
    </row>
    <row r="24228" spans="37:40">
      <c r="AK24228" s="22"/>
      <c r="AL24228" s="22"/>
      <c r="AM24228" s="22"/>
      <c r="AN24228" s="22"/>
    </row>
    <row r="24229" spans="37:40">
      <c r="AK24229" s="22"/>
      <c r="AL24229" s="22"/>
      <c r="AM24229" s="22"/>
      <c r="AN24229" s="22"/>
    </row>
    <row r="24230" spans="37:40">
      <c r="AK24230" s="22"/>
      <c r="AL24230" s="22"/>
      <c r="AM24230" s="22"/>
      <c r="AN24230" s="22"/>
    </row>
    <row r="24231" spans="37:40">
      <c r="AK24231" s="22"/>
      <c r="AL24231" s="22"/>
      <c r="AM24231" s="22"/>
      <c r="AN24231" s="22"/>
    </row>
    <row r="24232" spans="37:40">
      <c r="AK24232" s="22"/>
      <c r="AL24232" s="22"/>
      <c r="AM24232" s="22"/>
      <c r="AN24232" s="22"/>
    </row>
    <row r="24233" spans="37:40">
      <c r="AK24233" s="22"/>
      <c r="AL24233" s="22"/>
      <c r="AM24233" s="22"/>
      <c r="AN24233" s="22"/>
    </row>
    <row r="24234" spans="37:40">
      <c r="AK24234" s="22"/>
      <c r="AL24234" s="22"/>
      <c r="AM24234" s="22"/>
      <c r="AN24234" s="22"/>
    </row>
    <row r="24235" spans="37:40">
      <c r="AK24235" s="22"/>
      <c r="AL24235" s="22"/>
      <c r="AM24235" s="22"/>
      <c r="AN24235" s="22"/>
    </row>
    <row r="24236" spans="37:40">
      <c r="AK24236" s="22"/>
      <c r="AL24236" s="22"/>
      <c r="AM24236" s="22"/>
      <c r="AN24236" s="22"/>
    </row>
    <row r="24237" spans="37:40">
      <c r="AK24237" s="22"/>
      <c r="AL24237" s="22"/>
      <c r="AM24237" s="22"/>
      <c r="AN24237" s="22"/>
    </row>
    <row r="24238" spans="37:40">
      <c r="AK24238" s="22"/>
      <c r="AL24238" s="22"/>
      <c r="AM24238" s="22"/>
      <c r="AN24238" s="22"/>
    </row>
    <row r="24239" spans="37:40">
      <c r="AK24239" s="22"/>
      <c r="AL24239" s="22"/>
      <c r="AM24239" s="22"/>
      <c r="AN24239" s="22"/>
    </row>
    <row r="24240" spans="37:40">
      <c r="AK24240" s="22"/>
      <c r="AL24240" s="22"/>
      <c r="AM24240" s="22"/>
      <c r="AN24240" s="22"/>
    </row>
    <row r="24241" spans="37:40">
      <c r="AK24241" s="22"/>
      <c r="AL24241" s="22"/>
      <c r="AM24241" s="22"/>
      <c r="AN24241" s="22"/>
    </row>
    <row r="24242" spans="37:40">
      <c r="AK24242" s="22"/>
      <c r="AL24242" s="22"/>
      <c r="AM24242" s="22"/>
      <c r="AN24242" s="22"/>
    </row>
    <row r="24243" spans="37:40">
      <c r="AK24243" s="22"/>
      <c r="AL24243" s="22"/>
      <c r="AM24243" s="22"/>
      <c r="AN24243" s="22"/>
    </row>
    <row r="24244" spans="37:40">
      <c r="AK24244" s="22"/>
      <c r="AL24244" s="22"/>
      <c r="AM24244" s="22"/>
      <c r="AN24244" s="22"/>
    </row>
    <row r="24245" spans="37:40">
      <c r="AK24245" s="22"/>
      <c r="AL24245" s="22"/>
      <c r="AM24245" s="22"/>
      <c r="AN24245" s="22"/>
    </row>
    <row r="24246" spans="37:40">
      <c r="AK24246" s="22"/>
      <c r="AL24246" s="22"/>
      <c r="AM24246" s="22"/>
      <c r="AN24246" s="22"/>
    </row>
    <row r="24247" spans="37:40">
      <c r="AK24247" s="22"/>
      <c r="AL24247" s="22"/>
      <c r="AM24247" s="22"/>
      <c r="AN24247" s="22"/>
    </row>
    <row r="24248" spans="37:40">
      <c r="AK24248" s="22"/>
      <c r="AL24248" s="22"/>
      <c r="AM24248" s="22"/>
      <c r="AN24248" s="22"/>
    </row>
    <row r="24249" spans="37:40">
      <c r="AK24249" s="22"/>
      <c r="AL24249" s="22"/>
      <c r="AM24249" s="22"/>
      <c r="AN24249" s="22"/>
    </row>
    <row r="24250" spans="37:40">
      <c r="AK24250" s="22"/>
      <c r="AL24250" s="22"/>
      <c r="AM24250" s="22"/>
      <c r="AN24250" s="22"/>
    </row>
    <row r="24251" spans="37:40">
      <c r="AK24251" s="22"/>
      <c r="AL24251" s="22"/>
      <c r="AM24251" s="22"/>
      <c r="AN24251" s="22"/>
    </row>
    <row r="24252" spans="37:40">
      <c r="AK24252" s="22"/>
      <c r="AL24252" s="22"/>
      <c r="AM24252" s="22"/>
      <c r="AN24252" s="22"/>
    </row>
    <row r="24253" spans="37:40">
      <c r="AK24253" s="22"/>
      <c r="AL24253" s="22"/>
      <c r="AM24253" s="22"/>
      <c r="AN24253" s="22"/>
    </row>
    <row r="24254" spans="37:40">
      <c r="AK24254" s="22"/>
      <c r="AL24254" s="22"/>
      <c r="AM24254" s="22"/>
      <c r="AN24254" s="22"/>
    </row>
    <row r="24255" spans="37:40">
      <c r="AK24255" s="22"/>
      <c r="AL24255" s="22"/>
      <c r="AM24255" s="22"/>
      <c r="AN24255" s="22"/>
    </row>
    <row r="24256" spans="37:40">
      <c r="AK24256" s="22"/>
      <c r="AL24256" s="22"/>
      <c r="AM24256" s="22"/>
      <c r="AN24256" s="22"/>
    </row>
    <row r="24257" spans="37:40">
      <c r="AK24257" s="22"/>
      <c r="AL24257" s="22"/>
      <c r="AM24257" s="22"/>
      <c r="AN24257" s="22"/>
    </row>
    <row r="24258" spans="37:40">
      <c r="AK24258" s="22"/>
      <c r="AL24258" s="22"/>
      <c r="AM24258" s="22"/>
      <c r="AN24258" s="22"/>
    </row>
    <row r="24259" spans="37:40">
      <c r="AK24259" s="22"/>
      <c r="AL24259" s="22"/>
      <c r="AM24259" s="22"/>
      <c r="AN24259" s="22"/>
    </row>
    <row r="24260" spans="37:40">
      <c r="AK24260" s="22"/>
      <c r="AL24260" s="22"/>
      <c r="AM24260" s="22"/>
      <c r="AN24260" s="22"/>
    </row>
    <row r="24261" spans="37:40">
      <c r="AK24261" s="22"/>
      <c r="AL24261" s="22"/>
      <c r="AM24261" s="22"/>
      <c r="AN24261" s="22"/>
    </row>
    <row r="24262" spans="37:40">
      <c r="AK24262" s="22"/>
      <c r="AL24262" s="22"/>
      <c r="AM24262" s="22"/>
      <c r="AN24262" s="22"/>
    </row>
    <row r="24263" spans="37:40">
      <c r="AK24263" s="22"/>
      <c r="AL24263" s="22"/>
      <c r="AM24263" s="22"/>
      <c r="AN24263" s="22"/>
    </row>
    <row r="24264" spans="37:40">
      <c r="AK24264" s="22"/>
      <c r="AL24264" s="22"/>
      <c r="AM24264" s="22"/>
      <c r="AN24264" s="22"/>
    </row>
    <row r="24265" spans="37:40">
      <c r="AK24265" s="22"/>
      <c r="AL24265" s="22"/>
      <c r="AM24265" s="22"/>
      <c r="AN24265" s="22"/>
    </row>
    <row r="24266" spans="37:40">
      <c r="AK24266" s="22"/>
      <c r="AL24266" s="22"/>
      <c r="AM24266" s="22"/>
      <c r="AN24266" s="22"/>
    </row>
    <row r="24267" spans="37:40">
      <c r="AK24267" s="22"/>
      <c r="AL24267" s="22"/>
      <c r="AM24267" s="22"/>
      <c r="AN24267" s="22"/>
    </row>
    <row r="24268" spans="37:40">
      <c r="AK24268" s="22"/>
      <c r="AL24268" s="22"/>
      <c r="AM24268" s="22"/>
      <c r="AN24268" s="22"/>
    </row>
    <row r="24269" spans="37:40">
      <c r="AK24269" s="22"/>
      <c r="AL24269" s="22"/>
      <c r="AM24269" s="22"/>
      <c r="AN24269" s="22"/>
    </row>
    <row r="24270" spans="37:40">
      <c r="AK24270" s="22"/>
      <c r="AL24270" s="22"/>
      <c r="AM24270" s="22"/>
      <c r="AN24270" s="22"/>
    </row>
    <row r="24271" spans="37:40">
      <c r="AK24271" s="22"/>
      <c r="AL24271" s="22"/>
      <c r="AM24271" s="22"/>
      <c r="AN24271" s="22"/>
    </row>
    <row r="24272" spans="37:40">
      <c r="AK24272" s="22"/>
      <c r="AL24272" s="22"/>
      <c r="AM24272" s="22"/>
      <c r="AN24272" s="22"/>
    </row>
    <row r="24273" spans="37:40">
      <c r="AK24273" s="22"/>
      <c r="AL24273" s="22"/>
      <c r="AM24273" s="22"/>
      <c r="AN24273" s="22"/>
    </row>
    <row r="24274" spans="37:40">
      <c r="AK24274" s="22"/>
      <c r="AL24274" s="22"/>
      <c r="AM24274" s="22"/>
      <c r="AN24274" s="22"/>
    </row>
    <row r="24275" spans="37:40">
      <c r="AK24275" s="22"/>
      <c r="AL24275" s="22"/>
      <c r="AM24275" s="22"/>
      <c r="AN24275" s="22"/>
    </row>
    <row r="24276" spans="37:40">
      <c r="AK24276" s="22"/>
      <c r="AL24276" s="22"/>
      <c r="AM24276" s="22"/>
      <c r="AN24276" s="22"/>
    </row>
    <row r="24277" spans="37:40">
      <c r="AK24277" s="22"/>
      <c r="AL24277" s="22"/>
      <c r="AM24277" s="22"/>
      <c r="AN24277" s="22"/>
    </row>
    <row r="24278" spans="37:40">
      <c r="AK24278" s="22"/>
      <c r="AL24278" s="22"/>
      <c r="AM24278" s="22"/>
      <c r="AN24278" s="22"/>
    </row>
    <row r="24279" spans="37:40">
      <c r="AK24279" s="22"/>
      <c r="AL24279" s="22"/>
      <c r="AM24279" s="22"/>
      <c r="AN24279" s="22"/>
    </row>
    <row r="24280" spans="37:40">
      <c r="AK24280" s="22"/>
      <c r="AL24280" s="22"/>
      <c r="AM24280" s="22"/>
      <c r="AN24280" s="22"/>
    </row>
    <row r="24281" spans="37:40">
      <c r="AK24281" s="22"/>
      <c r="AL24281" s="22"/>
      <c r="AM24281" s="22"/>
      <c r="AN24281" s="22"/>
    </row>
    <row r="24282" spans="37:40">
      <c r="AK24282" s="22"/>
      <c r="AL24282" s="22"/>
      <c r="AM24282" s="22"/>
      <c r="AN24282" s="22"/>
    </row>
    <row r="24283" spans="37:40">
      <c r="AK24283" s="22"/>
      <c r="AL24283" s="22"/>
      <c r="AM24283" s="22"/>
      <c r="AN24283" s="22"/>
    </row>
    <row r="24284" spans="37:40">
      <c r="AK24284" s="22"/>
      <c r="AL24284" s="22"/>
      <c r="AM24284" s="22"/>
      <c r="AN24284" s="22"/>
    </row>
    <row r="24285" spans="37:40">
      <c r="AK24285" s="22"/>
      <c r="AL24285" s="22"/>
      <c r="AM24285" s="22"/>
      <c r="AN24285" s="22"/>
    </row>
    <row r="24286" spans="37:40">
      <c r="AK24286" s="22"/>
      <c r="AL24286" s="22"/>
      <c r="AM24286" s="22"/>
      <c r="AN24286" s="22"/>
    </row>
    <row r="24287" spans="37:40">
      <c r="AK24287" s="22"/>
      <c r="AL24287" s="22"/>
      <c r="AM24287" s="22"/>
      <c r="AN24287" s="22"/>
    </row>
    <row r="24288" spans="37:40">
      <c r="AK24288" s="22"/>
      <c r="AL24288" s="22"/>
      <c r="AM24288" s="22"/>
      <c r="AN24288" s="22"/>
    </row>
    <row r="24289" spans="37:40">
      <c r="AK24289" s="22"/>
      <c r="AL24289" s="22"/>
      <c r="AM24289" s="22"/>
      <c r="AN24289" s="22"/>
    </row>
    <row r="24290" spans="37:40">
      <c r="AK24290" s="22"/>
      <c r="AL24290" s="22"/>
      <c r="AM24290" s="22"/>
      <c r="AN24290" s="22"/>
    </row>
    <row r="24291" spans="37:40">
      <c r="AK24291" s="22"/>
      <c r="AL24291" s="22"/>
      <c r="AM24291" s="22"/>
      <c r="AN24291" s="22"/>
    </row>
    <row r="24292" spans="37:40">
      <c r="AK24292" s="22"/>
      <c r="AL24292" s="22"/>
      <c r="AM24292" s="22"/>
      <c r="AN24292" s="22"/>
    </row>
    <row r="24293" spans="37:40">
      <c r="AK24293" s="22"/>
      <c r="AL24293" s="22"/>
      <c r="AM24293" s="22"/>
      <c r="AN24293" s="22"/>
    </row>
    <row r="24294" spans="37:40">
      <c r="AK24294" s="22"/>
      <c r="AL24294" s="22"/>
      <c r="AM24294" s="22"/>
      <c r="AN24294" s="22"/>
    </row>
    <row r="24295" spans="37:40">
      <c r="AK24295" s="22"/>
      <c r="AL24295" s="22"/>
      <c r="AM24295" s="22"/>
      <c r="AN24295" s="22"/>
    </row>
    <row r="24296" spans="37:40">
      <c r="AK24296" s="22"/>
      <c r="AL24296" s="22"/>
      <c r="AM24296" s="22"/>
      <c r="AN24296" s="22"/>
    </row>
    <row r="24297" spans="37:40">
      <c r="AK24297" s="22"/>
      <c r="AL24297" s="22"/>
      <c r="AM24297" s="22"/>
      <c r="AN24297" s="22"/>
    </row>
    <row r="24298" spans="37:40">
      <c r="AK24298" s="22"/>
      <c r="AL24298" s="22"/>
      <c r="AM24298" s="22"/>
      <c r="AN24298" s="22"/>
    </row>
    <row r="24299" spans="37:40">
      <c r="AK24299" s="22"/>
      <c r="AL24299" s="22"/>
      <c r="AM24299" s="22"/>
      <c r="AN24299" s="22"/>
    </row>
    <row r="24300" spans="37:40">
      <c r="AK24300" s="22"/>
      <c r="AL24300" s="22"/>
      <c r="AM24300" s="22"/>
      <c r="AN24300" s="22"/>
    </row>
    <row r="24301" spans="37:40">
      <c r="AK24301" s="22"/>
      <c r="AL24301" s="22"/>
      <c r="AM24301" s="22"/>
      <c r="AN24301" s="22"/>
    </row>
    <row r="24302" spans="37:40">
      <c r="AK24302" s="22"/>
      <c r="AL24302" s="22"/>
      <c r="AM24302" s="22"/>
      <c r="AN24302" s="22"/>
    </row>
    <row r="24303" spans="37:40">
      <c r="AK24303" s="22"/>
      <c r="AL24303" s="22"/>
      <c r="AM24303" s="22"/>
      <c r="AN24303" s="22"/>
    </row>
    <row r="24304" spans="37:40">
      <c r="AK24304" s="22"/>
      <c r="AL24304" s="22"/>
      <c r="AM24304" s="22"/>
      <c r="AN24304" s="22"/>
    </row>
    <row r="24305" spans="37:40">
      <c r="AK24305" s="22"/>
      <c r="AL24305" s="22"/>
      <c r="AM24305" s="22"/>
      <c r="AN24305" s="22"/>
    </row>
    <row r="24306" spans="37:40">
      <c r="AK24306" s="22"/>
      <c r="AL24306" s="22"/>
      <c r="AM24306" s="22"/>
      <c r="AN24306" s="22"/>
    </row>
    <row r="24307" spans="37:40">
      <c r="AK24307" s="22"/>
      <c r="AL24307" s="22"/>
      <c r="AM24307" s="22"/>
      <c r="AN24307" s="22"/>
    </row>
    <row r="24308" spans="37:40">
      <c r="AK24308" s="22"/>
      <c r="AL24308" s="22"/>
      <c r="AM24308" s="22"/>
      <c r="AN24308" s="22"/>
    </row>
    <row r="24309" spans="37:40">
      <c r="AK24309" s="22"/>
      <c r="AL24309" s="22"/>
      <c r="AM24309" s="22"/>
      <c r="AN24309" s="22"/>
    </row>
    <row r="24310" spans="37:40">
      <c r="AK24310" s="22"/>
      <c r="AL24310" s="22"/>
      <c r="AM24310" s="22"/>
      <c r="AN24310" s="22"/>
    </row>
    <row r="24311" spans="37:40">
      <c r="AK24311" s="22"/>
      <c r="AL24311" s="22"/>
      <c r="AM24311" s="22"/>
      <c r="AN24311" s="22"/>
    </row>
    <row r="24312" spans="37:40">
      <c r="AK24312" s="22"/>
      <c r="AL24312" s="22"/>
      <c r="AM24312" s="22"/>
      <c r="AN24312" s="22"/>
    </row>
    <row r="24313" spans="37:40">
      <c r="AK24313" s="22"/>
      <c r="AL24313" s="22"/>
      <c r="AM24313" s="22"/>
      <c r="AN24313" s="22"/>
    </row>
    <row r="24314" spans="37:40">
      <c r="AK24314" s="22"/>
      <c r="AL24314" s="22"/>
      <c r="AM24314" s="22"/>
      <c r="AN24314" s="22"/>
    </row>
    <row r="24315" spans="37:40">
      <c r="AK24315" s="22"/>
      <c r="AL24315" s="22"/>
      <c r="AM24315" s="22"/>
      <c r="AN24315" s="22"/>
    </row>
    <row r="24316" spans="37:40">
      <c r="AK24316" s="22"/>
      <c r="AL24316" s="22"/>
      <c r="AM24316" s="22"/>
      <c r="AN24316" s="22"/>
    </row>
    <row r="24317" spans="37:40">
      <c r="AK24317" s="22"/>
      <c r="AL24317" s="22"/>
      <c r="AM24317" s="22"/>
      <c r="AN24317" s="22"/>
    </row>
    <row r="24318" spans="37:40">
      <c r="AK24318" s="22"/>
      <c r="AL24318" s="22"/>
      <c r="AM24318" s="22"/>
      <c r="AN24318" s="22"/>
    </row>
    <row r="24319" spans="37:40">
      <c r="AK24319" s="22"/>
      <c r="AL24319" s="22"/>
      <c r="AM24319" s="22"/>
      <c r="AN24319" s="22"/>
    </row>
    <row r="24320" spans="37:40">
      <c r="AK24320" s="22"/>
      <c r="AL24320" s="22"/>
      <c r="AM24320" s="22"/>
      <c r="AN24320" s="22"/>
    </row>
    <row r="24321" spans="37:40">
      <c r="AK24321" s="22"/>
      <c r="AL24321" s="22"/>
      <c r="AM24321" s="22"/>
      <c r="AN24321" s="22"/>
    </row>
    <row r="24322" spans="37:40">
      <c r="AK24322" s="22"/>
      <c r="AL24322" s="22"/>
      <c r="AM24322" s="22"/>
      <c r="AN24322" s="22"/>
    </row>
    <row r="24323" spans="37:40">
      <c r="AK24323" s="22"/>
      <c r="AL24323" s="22"/>
      <c r="AM24323" s="22"/>
      <c r="AN24323" s="22"/>
    </row>
    <row r="24324" spans="37:40">
      <c r="AK24324" s="22"/>
      <c r="AL24324" s="22"/>
      <c r="AM24324" s="22"/>
      <c r="AN24324" s="22"/>
    </row>
    <row r="24325" spans="37:40">
      <c r="AK24325" s="22"/>
      <c r="AL24325" s="22"/>
      <c r="AM24325" s="22"/>
      <c r="AN24325" s="22"/>
    </row>
    <row r="24326" spans="37:40">
      <c r="AK24326" s="22"/>
      <c r="AL24326" s="22"/>
      <c r="AM24326" s="22"/>
      <c r="AN24326" s="22"/>
    </row>
    <row r="24327" spans="37:40">
      <c r="AK24327" s="22"/>
      <c r="AL24327" s="22"/>
      <c r="AM24327" s="22"/>
      <c r="AN24327" s="22"/>
    </row>
    <row r="24328" spans="37:40">
      <c r="AK24328" s="22"/>
      <c r="AL24328" s="22"/>
      <c r="AM24328" s="22"/>
      <c r="AN24328" s="22"/>
    </row>
    <row r="24329" spans="37:40">
      <c r="AK24329" s="22"/>
      <c r="AL24329" s="22"/>
      <c r="AM24329" s="22"/>
      <c r="AN24329" s="22"/>
    </row>
    <row r="24330" spans="37:40">
      <c r="AK24330" s="22"/>
      <c r="AL24330" s="22"/>
      <c r="AM24330" s="22"/>
      <c r="AN24330" s="22"/>
    </row>
    <row r="24331" spans="37:40">
      <c r="AK24331" s="22"/>
      <c r="AL24331" s="22"/>
      <c r="AM24331" s="22"/>
      <c r="AN24331" s="22"/>
    </row>
    <row r="24332" spans="37:40">
      <c r="AK24332" s="22"/>
      <c r="AL24332" s="22"/>
      <c r="AM24332" s="22"/>
      <c r="AN24332" s="22"/>
    </row>
    <row r="24333" spans="37:40">
      <c r="AK24333" s="22"/>
      <c r="AL24333" s="22"/>
      <c r="AM24333" s="22"/>
      <c r="AN24333" s="22"/>
    </row>
    <row r="24334" spans="37:40">
      <c r="AK24334" s="22"/>
      <c r="AL24334" s="22"/>
      <c r="AM24334" s="22"/>
      <c r="AN24334" s="22"/>
    </row>
    <row r="24335" spans="37:40">
      <c r="AK24335" s="22"/>
      <c r="AL24335" s="22"/>
      <c r="AM24335" s="22"/>
      <c r="AN24335" s="22"/>
    </row>
    <row r="24336" spans="37:40">
      <c r="AK24336" s="22"/>
      <c r="AL24336" s="22"/>
      <c r="AM24336" s="22"/>
      <c r="AN24336" s="22"/>
    </row>
    <row r="24337" spans="37:40">
      <c r="AK24337" s="22"/>
      <c r="AL24337" s="22"/>
      <c r="AM24337" s="22"/>
      <c r="AN24337" s="22"/>
    </row>
    <row r="24338" spans="37:40">
      <c r="AK24338" s="22"/>
      <c r="AL24338" s="22"/>
      <c r="AM24338" s="22"/>
      <c r="AN24338" s="22"/>
    </row>
    <row r="24339" spans="37:40">
      <c r="AK24339" s="22"/>
      <c r="AL24339" s="22"/>
      <c r="AM24339" s="22"/>
      <c r="AN24339" s="22"/>
    </row>
    <row r="24340" spans="37:40">
      <c r="AK24340" s="22"/>
      <c r="AL24340" s="22"/>
      <c r="AM24340" s="22"/>
      <c r="AN24340" s="22"/>
    </row>
    <row r="24341" spans="37:40">
      <c r="AK24341" s="22"/>
      <c r="AL24341" s="22"/>
      <c r="AM24341" s="22"/>
      <c r="AN24341" s="22"/>
    </row>
    <row r="24342" spans="37:40">
      <c r="AK24342" s="22"/>
      <c r="AL24342" s="22"/>
      <c r="AM24342" s="22"/>
      <c r="AN24342" s="22"/>
    </row>
    <row r="24343" spans="37:40">
      <c r="AK24343" s="22"/>
      <c r="AL24343" s="22"/>
      <c r="AM24343" s="22"/>
      <c r="AN24343" s="22"/>
    </row>
    <row r="24344" spans="37:40">
      <c r="AK24344" s="22"/>
      <c r="AL24344" s="22"/>
      <c r="AM24344" s="22"/>
      <c r="AN24344" s="22"/>
    </row>
    <row r="24345" spans="37:40">
      <c r="AK24345" s="22"/>
      <c r="AL24345" s="22"/>
      <c r="AM24345" s="22"/>
      <c r="AN24345" s="22"/>
    </row>
    <row r="24346" spans="37:40">
      <c r="AK24346" s="22"/>
      <c r="AL24346" s="22"/>
      <c r="AM24346" s="22"/>
      <c r="AN24346" s="22"/>
    </row>
    <row r="24347" spans="37:40">
      <c r="AK24347" s="22"/>
      <c r="AL24347" s="22"/>
      <c r="AM24347" s="22"/>
      <c r="AN24347" s="22"/>
    </row>
    <row r="24348" spans="37:40">
      <c r="AK24348" s="22"/>
      <c r="AL24348" s="22"/>
      <c r="AM24348" s="22"/>
      <c r="AN24348" s="22"/>
    </row>
    <row r="24349" spans="37:40">
      <c r="AK24349" s="22"/>
      <c r="AL24349" s="22"/>
      <c r="AM24349" s="22"/>
      <c r="AN24349" s="22"/>
    </row>
    <row r="24350" spans="37:40">
      <c r="AK24350" s="22"/>
      <c r="AL24350" s="22"/>
      <c r="AM24350" s="22"/>
      <c r="AN24350" s="22"/>
    </row>
    <row r="24351" spans="37:40">
      <c r="AK24351" s="22"/>
      <c r="AL24351" s="22"/>
      <c r="AM24351" s="22"/>
      <c r="AN24351" s="22"/>
    </row>
    <row r="24352" spans="37:40">
      <c r="AK24352" s="22"/>
      <c r="AL24352" s="22"/>
      <c r="AM24352" s="22"/>
      <c r="AN24352" s="22"/>
    </row>
    <row r="24353" spans="37:40">
      <c r="AK24353" s="22"/>
      <c r="AL24353" s="22"/>
      <c r="AM24353" s="22"/>
      <c r="AN24353" s="22"/>
    </row>
    <row r="24354" spans="37:40">
      <c r="AK24354" s="22"/>
      <c r="AL24354" s="22"/>
      <c r="AM24354" s="22"/>
      <c r="AN24354" s="22"/>
    </row>
    <row r="24355" spans="37:40">
      <c r="AK24355" s="22"/>
      <c r="AL24355" s="22"/>
      <c r="AM24355" s="22"/>
      <c r="AN24355" s="22"/>
    </row>
    <row r="24356" spans="37:40">
      <c r="AK24356" s="22"/>
      <c r="AL24356" s="22"/>
      <c r="AM24356" s="22"/>
      <c r="AN24356" s="22"/>
    </row>
    <row r="24357" spans="37:40">
      <c r="AK24357" s="22"/>
      <c r="AL24357" s="22"/>
      <c r="AM24357" s="22"/>
      <c r="AN24357" s="22"/>
    </row>
    <row r="24358" spans="37:40">
      <c r="AK24358" s="22"/>
      <c r="AL24358" s="22"/>
      <c r="AM24358" s="22"/>
      <c r="AN24358" s="22"/>
    </row>
    <row r="24359" spans="37:40">
      <c r="AK24359" s="22"/>
      <c r="AL24359" s="22"/>
      <c r="AM24359" s="22"/>
      <c r="AN24359" s="22"/>
    </row>
    <row r="24360" spans="37:40">
      <c r="AK24360" s="22"/>
      <c r="AL24360" s="22"/>
      <c r="AM24360" s="22"/>
      <c r="AN24360" s="22"/>
    </row>
    <row r="24361" spans="37:40">
      <c r="AK24361" s="22"/>
      <c r="AL24361" s="22"/>
      <c r="AM24361" s="22"/>
      <c r="AN24361" s="22"/>
    </row>
    <row r="24362" spans="37:40">
      <c r="AK24362" s="22"/>
      <c r="AL24362" s="22"/>
      <c r="AM24362" s="22"/>
      <c r="AN24362" s="22"/>
    </row>
    <row r="24363" spans="37:40">
      <c r="AK24363" s="22"/>
      <c r="AL24363" s="22"/>
      <c r="AM24363" s="22"/>
      <c r="AN24363" s="22"/>
    </row>
    <row r="24364" spans="37:40">
      <c r="AK24364" s="22"/>
      <c r="AL24364" s="22"/>
      <c r="AM24364" s="22"/>
      <c r="AN24364" s="22"/>
    </row>
    <row r="24365" spans="37:40">
      <c r="AK24365" s="22"/>
      <c r="AL24365" s="22"/>
      <c r="AM24365" s="22"/>
      <c r="AN24365" s="22"/>
    </row>
    <row r="24366" spans="37:40">
      <c r="AK24366" s="22"/>
      <c r="AL24366" s="22"/>
      <c r="AM24366" s="22"/>
      <c r="AN24366" s="22"/>
    </row>
    <row r="24367" spans="37:40">
      <c r="AK24367" s="22"/>
      <c r="AL24367" s="22"/>
      <c r="AM24367" s="22"/>
      <c r="AN24367" s="22"/>
    </row>
    <row r="24368" spans="37:40">
      <c r="AK24368" s="22"/>
      <c r="AL24368" s="22"/>
      <c r="AM24368" s="22"/>
      <c r="AN24368" s="22"/>
    </row>
    <row r="24369" spans="37:40">
      <c r="AK24369" s="22"/>
      <c r="AL24369" s="22"/>
      <c r="AM24369" s="22"/>
      <c r="AN24369" s="22"/>
    </row>
    <row r="24370" spans="37:40">
      <c r="AK24370" s="22"/>
      <c r="AL24370" s="22"/>
      <c r="AM24370" s="22"/>
      <c r="AN24370" s="22"/>
    </row>
    <row r="24371" spans="37:40">
      <c r="AK24371" s="22"/>
      <c r="AL24371" s="22"/>
      <c r="AM24371" s="22"/>
      <c r="AN24371" s="22"/>
    </row>
    <row r="24372" spans="37:40">
      <c r="AK24372" s="22"/>
      <c r="AL24372" s="22"/>
      <c r="AM24372" s="22"/>
      <c r="AN24372" s="22"/>
    </row>
    <row r="24373" spans="37:40">
      <c r="AK24373" s="22"/>
      <c r="AL24373" s="22"/>
      <c r="AM24373" s="22"/>
      <c r="AN24373" s="22"/>
    </row>
    <row r="24374" spans="37:40">
      <c r="AK24374" s="22"/>
      <c r="AL24374" s="22"/>
      <c r="AM24374" s="22"/>
      <c r="AN24374" s="22"/>
    </row>
    <row r="24375" spans="37:40">
      <c r="AK24375" s="22"/>
      <c r="AL24375" s="22"/>
      <c r="AM24375" s="22"/>
      <c r="AN24375" s="22"/>
    </row>
    <row r="24376" spans="37:40">
      <c r="AK24376" s="22"/>
      <c r="AL24376" s="22"/>
      <c r="AM24376" s="22"/>
      <c r="AN24376" s="22"/>
    </row>
    <row r="24377" spans="37:40">
      <c r="AK24377" s="22"/>
      <c r="AL24377" s="22"/>
      <c r="AM24377" s="22"/>
      <c r="AN24377" s="22"/>
    </row>
    <row r="24378" spans="37:40">
      <c r="AK24378" s="22"/>
      <c r="AL24378" s="22"/>
      <c r="AM24378" s="22"/>
      <c r="AN24378" s="22"/>
    </row>
    <row r="24379" spans="37:40">
      <c r="AK24379" s="22"/>
      <c r="AL24379" s="22"/>
      <c r="AM24379" s="22"/>
      <c r="AN24379" s="22"/>
    </row>
    <row r="24380" spans="37:40">
      <c r="AK24380" s="22"/>
      <c r="AL24380" s="22"/>
      <c r="AM24380" s="22"/>
      <c r="AN24380" s="22"/>
    </row>
    <row r="24381" spans="37:40">
      <c r="AK24381" s="22"/>
      <c r="AL24381" s="22"/>
      <c r="AM24381" s="22"/>
      <c r="AN24381" s="22"/>
    </row>
    <row r="24382" spans="37:40">
      <c r="AK24382" s="22"/>
      <c r="AL24382" s="22"/>
      <c r="AM24382" s="22"/>
      <c r="AN24382" s="22"/>
    </row>
    <row r="24383" spans="37:40">
      <c r="AK24383" s="22"/>
      <c r="AL24383" s="22"/>
      <c r="AM24383" s="22"/>
      <c r="AN24383" s="22"/>
    </row>
    <row r="24384" spans="37:40">
      <c r="AK24384" s="22"/>
      <c r="AL24384" s="22"/>
      <c r="AM24384" s="22"/>
      <c r="AN24384" s="22"/>
    </row>
    <row r="24385" spans="37:40">
      <c r="AK24385" s="22"/>
      <c r="AL24385" s="22"/>
      <c r="AM24385" s="22"/>
      <c r="AN24385" s="22"/>
    </row>
    <row r="24386" spans="37:40">
      <c r="AK24386" s="22"/>
      <c r="AL24386" s="22"/>
      <c r="AM24386" s="22"/>
      <c r="AN24386" s="22"/>
    </row>
    <row r="24387" spans="37:40">
      <c r="AK24387" s="22"/>
      <c r="AL24387" s="22"/>
      <c r="AM24387" s="22"/>
      <c r="AN24387" s="22"/>
    </row>
    <row r="24388" spans="37:40">
      <c r="AK24388" s="22"/>
      <c r="AL24388" s="22"/>
      <c r="AM24388" s="22"/>
      <c r="AN24388" s="22"/>
    </row>
    <row r="24389" spans="37:40">
      <c r="AK24389" s="22"/>
      <c r="AL24389" s="22"/>
      <c r="AM24389" s="22"/>
      <c r="AN24389" s="22"/>
    </row>
    <row r="24390" spans="37:40">
      <c r="AK24390" s="22"/>
      <c r="AL24390" s="22"/>
      <c r="AM24390" s="22"/>
      <c r="AN24390" s="22"/>
    </row>
    <row r="24391" spans="37:40">
      <c r="AK24391" s="22"/>
      <c r="AL24391" s="22"/>
      <c r="AM24391" s="22"/>
      <c r="AN24391" s="22"/>
    </row>
    <row r="24392" spans="37:40">
      <c r="AK24392" s="22"/>
      <c r="AL24392" s="22"/>
      <c r="AM24392" s="22"/>
      <c r="AN24392" s="22"/>
    </row>
    <row r="24393" spans="37:40">
      <c r="AK24393" s="22"/>
      <c r="AL24393" s="22"/>
      <c r="AM24393" s="22"/>
      <c r="AN24393" s="22"/>
    </row>
    <row r="24394" spans="37:40">
      <c r="AK24394" s="22"/>
      <c r="AL24394" s="22"/>
      <c r="AM24394" s="22"/>
      <c r="AN24394" s="22"/>
    </row>
    <row r="24395" spans="37:40">
      <c r="AK24395" s="22"/>
      <c r="AL24395" s="22"/>
      <c r="AM24395" s="22"/>
      <c r="AN24395" s="22"/>
    </row>
    <row r="24396" spans="37:40">
      <c r="AK24396" s="22"/>
      <c r="AL24396" s="22"/>
      <c r="AM24396" s="22"/>
      <c r="AN24396" s="22"/>
    </row>
    <row r="24397" spans="37:40">
      <c r="AK24397" s="22"/>
      <c r="AL24397" s="22"/>
      <c r="AM24397" s="22"/>
      <c r="AN24397" s="22"/>
    </row>
    <row r="24398" spans="37:40">
      <c r="AK24398" s="22"/>
      <c r="AL24398" s="22"/>
      <c r="AM24398" s="22"/>
      <c r="AN24398" s="22"/>
    </row>
    <row r="24399" spans="37:40">
      <c r="AK24399" s="22"/>
      <c r="AL24399" s="22"/>
      <c r="AM24399" s="22"/>
      <c r="AN24399" s="22"/>
    </row>
    <row r="24400" spans="37:40">
      <c r="AK24400" s="22"/>
      <c r="AL24400" s="22"/>
      <c r="AM24400" s="22"/>
      <c r="AN24400" s="22"/>
    </row>
    <row r="24401" spans="37:40">
      <c r="AK24401" s="22"/>
      <c r="AL24401" s="22"/>
      <c r="AM24401" s="22"/>
      <c r="AN24401" s="22"/>
    </row>
    <row r="24402" spans="37:40">
      <c r="AK24402" s="22"/>
      <c r="AL24402" s="22"/>
      <c r="AM24402" s="22"/>
      <c r="AN24402" s="22"/>
    </row>
    <row r="24403" spans="37:40">
      <c r="AK24403" s="22"/>
      <c r="AL24403" s="22"/>
      <c r="AM24403" s="22"/>
      <c r="AN24403" s="22"/>
    </row>
    <row r="24404" spans="37:40">
      <c r="AK24404" s="22"/>
      <c r="AL24404" s="22"/>
      <c r="AM24404" s="22"/>
      <c r="AN24404" s="22"/>
    </row>
    <row r="24405" spans="37:40">
      <c r="AK24405" s="22"/>
      <c r="AL24405" s="22"/>
      <c r="AM24405" s="22"/>
      <c r="AN24405" s="22"/>
    </row>
    <row r="24406" spans="37:40">
      <c r="AK24406" s="22"/>
      <c r="AL24406" s="22"/>
      <c r="AM24406" s="22"/>
      <c r="AN24406" s="22"/>
    </row>
    <row r="24407" spans="37:40">
      <c r="AK24407" s="22"/>
      <c r="AL24407" s="22"/>
      <c r="AM24407" s="22"/>
      <c r="AN24407" s="22"/>
    </row>
    <row r="24408" spans="37:40">
      <c r="AK24408" s="22"/>
      <c r="AL24408" s="22"/>
      <c r="AM24408" s="22"/>
      <c r="AN24408" s="22"/>
    </row>
    <row r="24409" spans="37:40">
      <c r="AK24409" s="22"/>
      <c r="AL24409" s="22"/>
      <c r="AM24409" s="22"/>
      <c r="AN24409" s="22"/>
    </row>
    <row r="24410" spans="37:40">
      <c r="AK24410" s="22"/>
      <c r="AL24410" s="22"/>
      <c r="AM24410" s="22"/>
      <c r="AN24410" s="22"/>
    </row>
    <row r="24411" spans="37:40">
      <c r="AK24411" s="22"/>
      <c r="AL24411" s="22"/>
      <c r="AM24411" s="22"/>
      <c r="AN24411" s="22"/>
    </row>
    <row r="24412" spans="37:40">
      <c r="AK24412" s="22"/>
      <c r="AL24412" s="22"/>
      <c r="AM24412" s="22"/>
      <c r="AN24412" s="22"/>
    </row>
    <row r="24413" spans="37:40">
      <c r="AK24413" s="22"/>
      <c r="AL24413" s="22"/>
      <c r="AM24413" s="22"/>
      <c r="AN24413" s="22"/>
    </row>
    <row r="24414" spans="37:40">
      <c r="AK24414" s="22"/>
      <c r="AL24414" s="22"/>
      <c r="AM24414" s="22"/>
      <c r="AN24414" s="22"/>
    </row>
    <row r="24415" spans="37:40">
      <c r="AK24415" s="22"/>
      <c r="AL24415" s="22"/>
      <c r="AM24415" s="22"/>
      <c r="AN24415" s="22"/>
    </row>
    <row r="24416" spans="37:40">
      <c r="AK24416" s="22"/>
      <c r="AL24416" s="22"/>
      <c r="AM24416" s="22"/>
      <c r="AN24416" s="22"/>
    </row>
    <row r="24417" spans="37:40">
      <c r="AK24417" s="22"/>
      <c r="AL24417" s="22"/>
      <c r="AM24417" s="22"/>
      <c r="AN24417" s="22"/>
    </row>
    <row r="24418" spans="37:40">
      <c r="AK24418" s="22"/>
      <c r="AL24418" s="22"/>
      <c r="AM24418" s="22"/>
      <c r="AN24418" s="22"/>
    </row>
    <row r="24419" spans="37:40">
      <c r="AK24419" s="22"/>
      <c r="AL24419" s="22"/>
      <c r="AM24419" s="22"/>
      <c r="AN24419" s="22"/>
    </row>
    <row r="24420" spans="37:40">
      <c r="AK24420" s="22"/>
      <c r="AL24420" s="22"/>
      <c r="AM24420" s="22"/>
      <c r="AN24420" s="22"/>
    </row>
    <row r="24421" spans="37:40">
      <c r="AK24421" s="22"/>
      <c r="AL24421" s="22"/>
      <c r="AM24421" s="22"/>
      <c r="AN24421" s="22"/>
    </row>
    <row r="24422" spans="37:40">
      <c r="AK24422" s="22"/>
      <c r="AL24422" s="22"/>
      <c r="AM24422" s="22"/>
      <c r="AN24422" s="22"/>
    </row>
    <row r="24423" spans="37:40">
      <c r="AK24423" s="22"/>
      <c r="AL24423" s="22"/>
      <c r="AM24423" s="22"/>
      <c r="AN24423" s="22"/>
    </row>
    <row r="24424" spans="37:40">
      <c r="AK24424" s="22"/>
      <c r="AL24424" s="22"/>
      <c r="AM24424" s="22"/>
      <c r="AN24424" s="22"/>
    </row>
    <row r="24425" spans="37:40">
      <c r="AK24425" s="22"/>
      <c r="AL24425" s="22"/>
      <c r="AM24425" s="22"/>
      <c r="AN24425" s="22"/>
    </row>
    <row r="24426" spans="37:40">
      <c r="AK24426" s="22"/>
      <c r="AL24426" s="22"/>
      <c r="AM24426" s="22"/>
      <c r="AN24426" s="22"/>
    </row>
    <row r="24427" spans="37:40">
      <c r="AK24427" s="22"/>
      <c r="AL24427" s="22"/>
      <c r="AM24427" s="22"/>
      <c r="AN24427" s="22"/>
    </row>
    <row r="24428" spans="37:40">
      <c r="AK24428" s="22"/>
      <c r="AL24428" s="22"/>
      <c r="AM24428" s="22"/>
      <c r="AN24428" s="22"/>
    </row>
    <row r="24429" spans="37:40">
      <c r="AK24429" s="22"/>
      <c r="AL24429" s="22"/>
      <c r="AM24429" s="22"/>
      <c r="AN24429" s="22"/>
    </row>
    <row r="24430" spans="37:40">
      <c r="AK24430" s="22"/>
      <c r="AL24430" s="22"/>
      <c r="AM24430" s="22"/>
      <c r="AN24430" s="22"/>
    </row>
    <row r="24431" spans="37:40">
      <c r="AK24431" s="22"/>
      <c r="AL24431" s="22"/>
      <c r="AM24431" s="22"/>
      <c r="AN24431" s="22"/>
    </row>
    <row r="24432" spans="37:40">
      <c r="AK24432" s="22"/>
      <c r="AL24432" s="22"/>
      <c r="AM24432" s="22"/>
      <c r="AN24432" s="22"/>
    </row>
    <row r="24433" spans="37:40">
      <c r="AK24433" s="22"/>
      <c r="AL24433" s="22"/>
      <c r="AM24433" s="22"/>
      <c r="AN24433" s="22"/>
    </row>
    <row r="24434" spans="37:40">
      <c r="AK24434" s="22"/>
      <c r="AL24434" s="22"/>
      <c r="AM24434" s="22"/>
      <c r="AN24434" s="22"/>
    </row>
    <row r="24435" spans="37:40">
      <c r="AK24435" s="22"/>
      <c r="AL24435" s="22"/>
      <c r="AM24435" s="22"/>
      <c r="AN24435" s="22"/>
    </row>
    <row r="24436" spans="37:40">
      <c r="AK24436" s="22"/>
      <c r="AL24436" s="22"/>
      <c r="AM24436" s="22"/>
      <c r="AN24436" s="22"/>
    </row>
    <row r="24437" spans="37:40">
      <c r="AK24437" s="22"/>
      <c r="AL24437" s="22"/>
      <c r="AM24437" s="22"/>
      <c r="AN24437" s="22"/>
    </row>
    <row r="24438" spans="37:40">
      <c r="AK24438" s="22"/>
      <c r="AL24438" s="22"/>
      <c r="AM24438" s="22"/>
      <c r="AN24438" s="22"/>
    </row>
    <row r="24439" spans="37:40">
      <c r="AK24439" s="22"/>
      <c r="AL24439" s="22"/>
      <c r="AM24439" s="22"/>
      <c r="AN24439" s="22"/>
    </row>
    <row r="24440" spans="37:40">
      <c r="AK24440" s="22"/>
      <c r="AL24440" s="22"/>
      <c r="AM24440" s="22"/>
      <c r="AN24440" s="22"/>
    </row>
    <row r="24441" spans="37:40">
      <c r="AK24441" s="22"/>
      <c r="AL24441" s="22"/>
      <c r="AM24441" s="22"/>
      <c r="AN24441" s="22"/>
    </row>
    <row r="24442" spans="37:40">
      <c r="AK24442" s="22"/>
      <c r="AL24442" s="22"/>
      <c r="AM24442" s="22"/>
      <c r="AN24442" s="22"/>
    </row>
    <row r="24443" spans="37:40">
      <c r="AK24443" s="22"/>
      <c r="AL24443" s="22"/>
      <c r="AM24443" s="22"/>
      <c r="AN24443" s="22"/>
    </row>
    <row r="24444" spans="37:40">
      <c r="AK24444" s="22"/>
      <c r="AL24444" s="22"/>
      <c r="AM24444" s="22"/>
      <c r="AN24444" s="22"/>
    </row>
    <row r="24445" spans="37:40">
      <c r="AK24445" s="22"/>
      <c r="AL24445" s="22"/>
      <c r="AM24445" s="22"/>
      <c r="AN24445" s="22"/>
    </row>
    <row r="24446" spans="37:40">
      <c r="AK24446" s="22"/>
      <c r="AL24446" s="22"/>
      <c r="AM24446" s="22"/>
      <c r="AN24446" s="22"/>
    </row>
    <row r="24447" spans="37:40">
      <c r="AK24447" s="22"/>
      <c r="AL24447" s="22"/>
      <c r="AM24447" s="22"/>
      <c r="AN24447" s="22"/>
    </row>
    <row r="24448" spans="37:40">
      <c r="AK24448" s="22"/>
      <c r="AL24448" s="22"/>
      <c r="AM24448" s="22"/>
      <c r="AN24448" s="22"/>
    </row>
    <row r="24449" spans="37:40">
      <c r="AK24449" s="22"/>
      <c r="AL24449" s="22"/>
      <c r="AM24449" s="22"/>
      <c r="AN24449" s="22"/>
    </row>
    <row r="24450" spans="37:40">
      <c r="AK24450" s="22"/>
      <c r="AL24450" s="22"/>
      <c r="AM24450" s="22"/>
      <c r="AN24450" s="22"/>
    </row>
    <row r="24451" spans="37:40">
      <c r="AK24451" s="22"/>
      <c r="AL24451" s="22"/>
      <c r="AM24451" s="22"/>
      <c r="AN24451" s="22"/>
    </row>
    <row r="24452" spans="37:40">
      <c r="AK24452" s="22"/>
      <c r="AL24452" s="22"/>
      <c r="AM24452" s="22"/>
      <c r="AN24452" s="22"/>
    </row>
    <row r="24453" spans="37:40">
      <c r="AK24453" s="22"/>
      <c r="AL24453" s="22"/>
      <c r="AM24453" s="22"/>
      <c r="AN24453" s="22"/>
    </row>
    <row r="24454" spans="37:40">
      <c r="AK24454" s="22"/>
      <c r="AL24454" s="22"/>
      <c r="AM24454" s="22"/>
      <c r="AN24454" s="22"/>
    </row>
    <row r="24455" spans="37:40">
      <c r="AK24455" s="22"/>
      <c r="AL24455" s="22"/>
      <c r="AM24455" s="22"/>
      <c r="AN24455" s="22"/>
    </row>
    <row r="24456" spans="37:40">
      <c r="AK24456" s="22"/>
      <c r="AL24456" s="22"/>
      <c r="AM24456" s="22"/>
      <c r="AN24456" s="22"/>
    </row>
    <row r="24457" spans="37:40">
      <c r="AK24457" s="22"/>
      <c r="AL24457" s="22"/>
      <c r="AM24457" s="22"/>
      <c r="AN24457" s="22"/>
    </row>
    <row r="24458" spans="37:40">
      <c r="AK24458" s="22"/>
      <c r="AL24458" s="22"/>
      <c r="AM24458" s="22"/>
      <c r="AN24458" s="22"/>
    </row>
    <row r="24459" spans="37:40">
      <c r="AK24459" s="22"/>
      <c r="AL24459" s="22"/>
      <c r="AM24459" s="22"/>
      <c r="AN24459" s="22"/>
    </row>
    <row r="24460" spans="37:40">
      <c r="AK24460" s="22"/>
      <c r="AL24460" s="22"/>
      <c r="AM24460" s="22"/>
      <c r="AN24460" s="22"/>
    </row>
    <row r="24461" spans="37:40">
      <c r="AK24461" s="22"/>
      <c r="AL24461" s="22"/>
      <c r="AM24461" s="22"/>
      <c r="AN24461" s="22"/>
    </row>
    <row r="24462" spans="37:40">
      <c r="AK24462" s="22"/>
      <c r="AL24462" s="22"/>
      <c r="AM24462" s="22"/>
      <c r="AN24462" s="22"/>
    </row>
    <row r="24463" spans="37:40">
      <c r="AK24463" s="22"/>
      <c r="AL24463" s="22"/>
      <c r="AM24463" s="22"/>
      <c r="AN24463" s="22"/>
    </row>
    <row r="24464" spans="37:40">
      <c r="AK24464" s="22"/>
      <c r="AL24464" s="22"/>
      <c r="AM24464" s="22"/>
      <c r="AN24464" s="22"/>
    </row>
    <row r="24465" spans="37:40">
      <c r="AK24465" s="22"/>
      <c r="AL24465" s="22"/>
      <c r="AM24465" s="22"/>
      <c r="AN24465" s="22"/>
    </row>
    <row r="24466" spans="37:40">
      <c r="AK24466" s="22"/>
      <c r="AL24466" s="22"/>
      <c r="AM24466" s="22"/>
      <c r="AN24466" s="22"/>
    </row>
    <row r="24467" spans="37:40">
      <c r="AK24467" s="22"/>
      <c r="AL24467" s="22"/>
      <c r="AM24467" s="22"/>
      <c r="AN24467" s="22"/>
    </row>
    <row r="24468" spans="37:40">
      <c r="AK24468" s="22"/>
      <c r="AL24468" s="22"/>
      <c r="AM24468" s="22"/>
      <c r="AN24468" s="22"/>
    </row>
    <row r="24469" spans="37:40">
      <c r="AK24469" s="22"/>
      <c r="AL24469" s="22"/>
      <c r="AM24469" s="22"/>
      <c r="AN24469" s="22"/>
    </row>
    <row r="24470" spans="37:40">
      <c r="AK24470" s="22"/>
      <c r="AL24470" s="22"/>
      <c r="AM24470" s="22"/>
      <c r="AN24470" s="22"/>
    </row>
    <row r="24471" spans="37:40">
      <c r="AK24471" s="22"/>
      <c r="AL24471" s="22"/>
      <c r="AM24471" s="22"/>
      <c r="AN24471" s="22"/>
    </row>
    <row r="24472" spans="37:40">
      <c r="AK24472" s="22"/>
      <c r="AL24472" s="22"/>
      <c r="AM24472" s="22"/>
      <c r="AN24472" s="22"/>
    </row>
    <row r="24473" spans="37:40">
      <c r="AK24473" s="22"/>
      <c r="AL24473" s="22"/>
      <c r="AM24473" s="22"/>
      <c r="AN24473" s="22"/>
    </row>
    <row r="24474" spans="37:40">
      <c r="AK24474" s="22"/>
      <c r="AL24474" s="22"/>
      <c r="AM24474" s="22"/>
      <c r="AN24474" s="22"/>
    </row>
    <row r="24475" spans="37:40">
      <c r="AK24475" s="22"/>
      <c r="AL24475" s="22"/>
      <c r="AM24475" s="22"/>
      <c r="AN24475" s="22"/>
    </row>
    <row r="24476" spans="37:40">
      <c r="AK24476" s="22"/>
      <c r="AL24476" s="22"/>
      <c r="AM24476" s="22"/>
      <c r="AN24476" s="22"/>
    </row>
    <row r="24477" spans="37:40">
      <c r="AK24477" s="22"/>
      <c r="AL24477" s="22"/>
      <c r="AM24477" s="22"/>
      <c r="AN24477" s="22"/>
    </row>
    <row r="24478" spans="37:40">
      <c r="AK24478" s="22"/>
      <c r="AL24478" s="22"/>
      <c r="AM24478" s="22"/>
      <c r="AN24478" s="22"/>
    </row>
    <row r="24479" spans="37:40">
      <c r="AK24479" s="22"/>
      <c r="AL24479" s="22"/>
      <c r="AM24479" s="22"/>
      <c r="AN24479" s="22"/>
    </row>
    <row r="24480" spans="37:40">
      <c r="AK24480" s="22"/>
      <c r="AL24480" s="22"/>
      <c r="AM24480" s="22"/>
      <c r="AN24480" s="22"/>
    </row>
    <row r="24481" spans="37:40">
      <c r="AK24481" s="22"/>
      <c r="AL24481" s="22"/>
      <c r="AM24481" s="22"/>
      <c r="AN24481" s="22"/>
    </row>
    <row r="24482" spans="37:40">
      <c r="AK24482" s="22"/>
      <c r="AL24482" s="22"/>
      <c r="AM24482" s="22"/>
      <c r="AN24482" s="22"/>
    </row>
    <row r="24483" spans="37:40">
      <c r="AK24483" s="22"/>
      <c r="AL24483" s="22"/>
      <c r="AM24483" s="22"/>
      <c r="AN24483" s="22"/>
    </row>
    <row r="24484" spans="37:40">
      <c r="AK24484" s="22"/>
      <c r="AL24484" s="22"/>
      <c r="AM24484" s="22"/>
      <c r="AN24484" s="22"/>
    </row>
    <row r="24485" spans="37:40">
      <c r="AK24485" s="22"/>
      <c r="AL24485" s="22"/>
      <c r="AM24485" s="22"/>
      <c r="AN24485" s="22"/>
    </row>
    <row r="24486" spans="37:40">
      <c r="AK24486" s="22"/>
      <c r="AL24486" s="22"/>
      <c r="AM24486" s="22"/>
      <c r="AN24486" s="22"/>
    </row>
    <row r="24487" spans="37:40">
      <c r="AK24487" s="22"/>
      <c r="AL24487" s="22"/>
      <c r="AM24487" s="22"/>
      <c r="AN24487" s="22"/>
    </row>
    <row r="24488" spans="37:40">
      <c r="AK24488" s="22"/>
      <c r="AL24488" s="22"/>
      <c r="AM24488" s="22"/>
      <c r="AN24488" s="22"/>
    </row>
    <row r="24489" spans="37:40">
      <c r="AK24489" s="22"/>
      <c r="AL24489" s="22"/>
      <c r="AM24489" s="22"/>
      <c r="AN24489" s="22"/>
    </row>
    <row r="24490" spans="37:40">
      <c r="AK24490" s="22"/>
      <c r="AL24490" s="22"/>
      <c r="AM24490" s="22"/>
      <c r="AN24490" s="22"/>
    </row>
    <row r="24491" spans="37:40">
      <c r="AK24491" s="22"/>
      <c r="AL24491" s="22"/>
      <c r="AM24491" s="22"/>
      <c r="AN24491" s="22"/>
    </row>
    <row r="24492" spans="37:40">
      <c r="AK24492" s="22"/>
      <c r="AL24492" s="22"/>
      <c r="AM24492" s="22"/>
      <c r="AN24492" s="22"/>
    </row>
    <row r="24493" spans="37:40">
      <c r="AK24493" s="22"/>
      <c r="AL24493" s="22"/>
      <c r="AM24493" s="22"/>
      <c r="AN24493" s="22"/>
    </row>
    <row r="24494" spans="37:40">
      <c r="AK24494" s="22"/>
      <c r="AL24494" s="22"/>
      <c r="AM24494" s="22"/>
      <c r="AN24494" s="22"/>
    </row>
    <row r="24495" spans="37:40">
      <c r="AK24495" s="22"/>
      <c r="AL24495" s="22"/>
      <c r="AM24495" s="22"/>
      <c r="AN24495" s="22"/>
    </row>
    <row r="24496" spans="37:40">
      <c r="AK24496" s="22"/>
      <c r="AL24496" s="22"/>
      <c r="AM24496" s="22"/>
      <c r="AN24496" s="22"/>
    </row>
    <row r="24497" spans="37:40">
      <c r="AK24497" s="22"/>
      <c r="AL24497" s="22"/>
      <c r="AM24497" s="22"/>
      <c r="AN24497" s="22"/>
    </row>
    <row r="24498" spans="37:40">
      <c r="AK24498" s="22"/>
      <c r="AL24498" s="22"/>
      <c r="AM24498" s="22"/>
      <c r="AN24498" s="22"/>
    </row>
    <row r="24499" spans="37:40">
      <c r="AK24499" s="22"/>
      <c r="AL24499" s="22"/>
      <c r="AM24499" s="22"/>
      <c r="AN24499" s="22"/>
    </row>
    <row r="24500" spans="37:40">
      <c r="AK24500" s="22"/>
      <c r="AL24500" s="22"/>
      <c r="AM24500" s="22"/>
      <c r="AN24500" s="22"/>
    </row>
    <row r="24501" spans="37:40">
      <c r="AK24501" s="22"/>
      <c r="AL24501" s="22"/>
      <c r="AM24501" s="22"/>
      <c r="AN24501" s="22"/>
    </row>
    <row r="24502" spans="37:40">
      <c r="AK24502" s="22"/>
      <c r="AL24502" s="22"/>
      <c r="AM24502" s="22"/>
      <c r="AN24502" s="22"/>
    </row>
    <row r="24503" spans="37:40">
      <c r="AK24503" s="22"/>
      <c r="AL24503" s="22"/>
      <c r="AM24503" s="22"/>
      <c r="AN24503" s="22"/>
    </row>
    <row r="24504" spans="37:40">
      <c r="AK24504" s="22"/>
      <c r="AL24504" s="22"/>
      <c r="AM24504" s="22"/>
      <c r="AN24504" s="22"/>
    </row>
    <row r="24505" spans="37:40">
      <c r="AK24505" s="22"/>
      <c r="AL24505" s="22"/>
      <c r="AM24505" s="22"/>
      <c r="AN24505" s="22"/>
    </row>
    <row r="24506" spans="37:40">
      <c r="AK24506" s="22"/>
      <c r="AL24506" s="22"/>
      <c r="AM24506" s="22"/>
      <c r="AN24506" s="22"/>
    </row>
    <row r="24507" spans="37:40">
      <c r="AK24507" s="22"/>
      <c r="AL24507" s="22"/>
      <c r="AM24507" s="22"/>
      <c r="AN24507" s="22"/>
    </row>
    <row r="24508" spans="37:40">
      <c r="AK24508" s="22"/>
      <c r="AL24508" s="22"/>
      <c r="AM24508" s="22"/>
      <c r="AN24508" s="22"/>
    </row>
    <row r="24509" spans="37:40">
      <c r="AK24509" s="22"/>
      <c r="AL24509" s="22"/>
      <c r="AM24509" s="22"/>
      <c r="AN24509" s="22"/>
    </row>
    <row r="24510" spans="37:40">
      <c r="AK24510" s="22"/>
      <c r="AL24510" s="22"/>
      <c r="AM24510" s="22"/>
      <c r="AN24510" s="22"/>
    </row>
    <row r="24511" spans="37:40">
      <c r="AK24511" s="22"/>
      <c r="AL24511" s="22"/>
      <c r="AM24511" s="22"/>
      <c r="AN24511" s="22"/>
    </row>
    <row r="24512" spans="37:40">
      <c r="AK24512" s="22"/>
      <c r="AL24512" s="22"/>
      <c r="AM24512" s="22"/>
      <c r="AN24512" s="22"/>
    </row>
    <row r="24513" spans="37:40">
      <c r="AK24513" s="22"/>
      <c r="AL24513" s="22"/>
      <c r="AM24513" s="22"/>
      <c r="AN24513" s="22"/>
    </row>
    <row r="24514" spans="37:40">
      <c r="AK24514" s="22"/>
      <c r="AL24514" s="22"/>
      <c r="AM24514" s="22"/>
      <c r="AN24514" s="22"/>
    </row>
    <row r="24515" spans="37:40">
      <c r="AK24515" s="22"/>
      <c r="AL24515" s="22"/>
      <c r="AM24515" s="22"/>
      <c r="AN24515" s="22"/>
    </row>
    <row r="24516" spans="37:40">
      <c r="AK24516" s="22"/>
      <c r="AL24516" s="22"/>
      <c r="AM24516" s="22"/>
      <c r="AN24516" s="22"/>
    </row>
    <row r="24517" spans="37:40">
      <c r="AK24517" s="22"/>
      <c r="AL24517" s="22"/>
      <c r="AM24517" s="22"/>
      <c r="AN24517" s="22"/>
    </row>
    <row r="24518" spans="37:40">
      <c r="AK24518" s="22"/>
      <c r="AL24518" s="22"/>
      <c r="AM24518" s="22"/>
      <c r="AN24518" s="22"/>
    </row>
    <row r="24519" spans="37:40">
      <c r="AK24519" s="22"/>
      <c r="AL24519" s="22"/>
      <c r="AM24519" s="22"/>
      <c r="AN24519" s="22"/>
    </row>
    <row r="24520" spans="37:40">
      <c r="AK24520" s="22"/>
      <c r="AL24520" s="22"/>
      <c r="AM24520" s="22"/>
      <c r="AN24520" s="22"/>
    </row>
    <row r="24521" spans="37:40">
      <c r="AK24521" s="22"/>
      <c r="AL24521" s="22"/>
      <c r="AM24521" s="22"/>
      <c r="AN24521" s="22"/>
    </row>
    <row r="24522" spans="37:40">
      <c r="AK24522" s="22"/>
      <c r="AL24522" s="22"/>
      <c r="AM24522" s="22"/>
      <c r="AN24522" s="22"/>
    </row>
    <row r="24523" spans="37:40">
      <c r="AK24523" s="22"/>
      <c r="AL24523" s="22"/>
      <c r="AM24523" s="22"/>
      <c r="AN24523" s="22"/>
    </row>
    <row r="24524" spans="37:40">
      <c r="AK24524" s="22"/>
      <c r="AL24524" s="22"/>
      <c r="AM24524" s="22"/>
      <c r="AN24524" s="22"/>
    </row>
    <row r="24525" spans="37:40">
      <c r="AK24525" s="22"/>
      <c r="AL24525" s="22"/>
      <c r="AM24525" s="22"/>
      <c r="AN24525" s="22"/>
    </row>
    <row r="24526" spans="37:40">
      <c r="AK24526" s="22"/>
      <c r="AL24526" s="22"/>
      <c r="AM24526" s="22"/>
      <c r="AN24526" s="22"/>
    </row>
    <row r="24527" spans="37:40">
      <c r="AK24527" s="22"/>
      <c r="AL24527" s="22"/>
      <c r="AM24527" s="22"/>
      <c r="AN24527" s="22"/>
    </row>
    <row r="24528" spans="37:40">
      <c r="AK24528" s="22"/>
      <c r="AL24528" s="22"/>
      <c r="AM24528" s="22"/>
      <c r="AN24528" s="22"/>
    </row>
    <row r="24529" spans="37:40">
      <c r="AK24529" s="22"/>
      <c r="AL24529" s="22"/>
      <c r="AM24529" s="22"/>
      <c r="AN24529" s="22"/>
    </row>
    <row r="24530" spans="37:40">
      <c r="AK24530" s="22"/>
      <c r="AL24530" s="22"/>
      <c r="AM24530" s="22"/>
      <c r="AN24530" s="22"/>
    </row>
    <row r="24531" spans="37:40">
      <c r="AK24531" s="22"/>
      <c r="AL24531" s="22"/>
      <c r="AM24531" s="22"/>
      <c r="AN24531" s="22"/>
    </row>
    <row r="24532" spans="37:40">
      <c r="AK24532" s="22"/>
      <c r="AL24532" s="22"/>
      <c r="AM24532" s="22"/>
      <c r="AN24532" s="22"/>
    </row>
    <row r="24533" spans="37:40">
      <c r="AK24533" s="22"/>
      <c r="AL24533" s="22"/>
      <c r="AM24533" s="22"/>
      <c r="AN24533" s="22"/>
    </row>
    <row r="24534" spans="37:40">
      <c r="AK24534" s="22"/>
      <c r="AL24534" s="22"/>
      <c r="AM24534" s="22"/>
      <c r="AN24534" s="22"/>
    </row>
    <row r="24535" spans="37:40">
      <c r="AK24535" s="22"/>
      <c r="AL24535" s="22"/>
      <c r="AM24535" s="22"/>
      <c r="AN24535" s="22"/>
    </row>
    <row r="24536" spans="37:40">
      <c r="AK24536" s="22"/>
      <c r="AL24536" s="22"/>
      <c r="AM24536" s="22"/>
      <c r="AN24536" s="22"/>
    </row>
    <row r="24537" spans="37:40">
      <c r="AK24537" s="22"/>
      <c r="AL24537" s="22"/>
      <c r="AM24537" s="22"/>
      <c r="AN24537" s="22"/>
    </row>
    <row r="24538" spans="37:40">
      <c r="AK24538" s="22"/>
      <c r="AL24538" s="22"/>
      <c r="AM24538" s="22"/>
      <c r="AN24538" s="22"/>
    </row>
    <row r="24539" spans="37:40">
      <c r="AK24539" s="22"/>
      <c r="AL24539" s="22"/>
      <c r="AM24539" s="22"/>
      <c r="AN24539" s="22"/>
    </row>
    <row r="24540" spans="37:40">
      <c r="AK24540" s="22"/>
      <c r="AL24540" s="22"/>
      <c r="AM24540" s="22"/>
      <c r="AN24540" s="22"/>
    </row>
    <row r="24541" spans="37:40">
      <c r="AK24541" s="22"/>
      <c r="AL24541" s="22"/>
      <c r="AM24541" s="22"/>
      <c r="AN24541" s="22"/>
    </row>
    <row r="24542" spans="37:40">
      <c r="AK24542" s="22"/>
      <c r="AL24542" s="22"/>
      <c r="AM24542" s="22"/>
      <c r="AN24542" s="22"/>
    </row>
    <row r="24543" spans="37:40">
      <c r="AK24543" s="22"/>
      <c r="AL24543" s="22"/>
      <c r="AM24543" s="22"/>
      <c r="AN24543" s="22"/>
    </row>
    <row r="24544" spans="37:40">
      <c r="AK24544" s="22"/>
      <c r="AL24544" s="22"/>
      <c r="AM24544" s="22"/>
      <c r="AN24544" s="22"/>
    </row>
    <row r="24545" spans="37:40">
      <c r="AK24545" s="22"/>
      <c r="AL24545" s="22"/>
      <c r="AM24545" s="22"/>
      <c r="AN24545" s="22"/>
    </row>
    <row r="24546" spans="37:40">
      <c r="AK24546" s="22"/>
      <c r="AL24546" s="22"/>
      <c r="AM24546" s="22"/>
      <c r="AN24546" s="22"/>
    </row>
    <row r="24547" spans="37:40">
      <c r="AK24547" s="22"/>
      <c r="AL24547" s="22"/>
      <c r="AM24547" s="22"/>
      <c r="AN24547" s="22"/>
    </row>
    <row r="24548" spans="37:40">
      <c r="AK24548" s="22"/>
      <c r="AL24548" s="22"/>
      <c r="AM24548" s="22"/>
      <c r="AN24548" s="22"/>
    </row>
    <row r="24549" spans="37:40">
      <c r="AK24549" s="22"/>
      <c r="AL24549" s="22"/>
      <c r="AM24549" s="22"/>
      <c r="AN24549" s="22"/>
    </row>
    <row r="24550" spans="37:40">
      <c r="AK24550" s="22"/>
      <c r="AL24550" s="22"/>
      <c r="AM24550" s="22"/>
      <c r="AN24550" s="22"/>
    </row>
    <row r="24551" spans="37:40">
      <c r="AK24551" s="22"/>
      <c r="AL24551" s="22"/>
      <c r="AM24551" s="22"/>
      <c r="AN24551" s="22"/>
    </row>
    <row r="24552" spans="37:40">
      <c r="AK24552" s="22"/>
      <c r="AL24552" s="22"/>
      <c r="AM24552" s="22"/>
      <c r="AN24552" s="22"/>
    </row>
    <row r="24553" spans="37:40">
      <c r="AK24553" s="22"/>
      <c r="AL24553" s="22"/>
      <c r="AM24553" s="22"/>
      <c r="AN24553" s="22"/>
    </row>
    <row r="24554" spans="37:40">
      <c r="AK24554" s="22"/>
      <c r="AL24554" s="22"/>
      <c r="AM24554" s="22"/>
      <c r="AN24554" s="22"/>
    </row>
    <row r="24555" spans="37:40">
      <c r="AK24555" s="22"/>
      <c r="AL24555" s="22"/>
      <c r="AM24555" s="22"/>
      <c r="AN24555" s="22"/>
    </row>
    <row r="24556" spans="37:40">
      <c r="AK24556" s="22"/>
      <c r="AL24556" s="22"/>
      <c r="AM24556" s="22"/>
      <c r="AN24556" s="22"/>
    </row>
    <row r="24557" spans="37:40">
      <c r="AK24557" s="22"/>
      <c r="AL24557" s="22"/>
      <c r="AM24557" s="22"/>
      <c r="AN24557" s="22"/>
    </row>
    <row r="24558" spans="37:40">
      <c r="AK24558" s="22"/>
      <c r="AL24558" s="22"/>
      <c r="AM24558" s="22"/>
      <c r="AN24558" s="22"/>
    </row>
    <row r="24559" spans="37:40">
      <c r="AK24559" s="22"/>
      <c r="AL24559" s="22"/>
      <c r="AM24559" s="22"/>
      <c r="AN24559" s="22"/>
    </row>
    <row r="24560" spans="37:40">
      <c r="AK24560" s="22"/>
      <c r="AL24560" s="22"/>
      <c r="AM24560" s="22"/>
      <c r="AN24560" s="22"/>
    </row>
    <row r="24561" spans="37:40">
      <c r="AK24561" s="22"/>
      <c r="AL24561" s="22"/>
      <c r="AM24561" s="22"/>
      <c r="AN24561" s="22"/>
    </row>
    <row r="24562" spans="37:40">
      <c r="AK24562" s="22"/>
      <c r="AL24562" s="22"/>
      <c r="AM24562" s="22"/>
      <c r="AN24562" s="22"/>
    </row>
    <row r="24563" spans="37:40">
      <c r="AK24563" s="22"/>
      <c r="AL24563" s="22"/>
      <c r="AM24563" s="22"/>
      <c r="AN24563" s="22"/>
    </row>
    <row r="24564" spans="37:40">
      <c r="AK24564" s="22"/>
      <c r="AL24564" s="22"/>
      <c r="AM24564" s="22"/>
      <c r="AN24564" s="22"/>
    </row>
    <row r="24565" spans="37:40">
      <c r="AK24565" s="22"/>
      <c r="AL24565" s="22"/>
      <c r="AM24565" s="22"/>
      <c r="AN24565" s="22"/>
    </row>
    <row r="24566" spans="37:40">
      <c r="AK24566" s="22"/>
      <c r="AL24566" s="22"/>
      <c r="AM24566" s="22"/>
      <c r="AN24566" s="22"/>
    </row>
    <row r="24567" spans="37:40">
      <c r="AK24567" s="22"/>
      <c r="AL24567" s="22"/>
      <c r="AM24567" s="22"/>
      <c r="AN24567" s="22"/>
    </row>
    <row r="24568" spans="37:40">
      <c r="AK24568" s="22"/>
      <c r="AL24568" s="22"/>
      <c r="AM24568" s="22"/>
      <c r="AN24568" s="22"/>
    </row>
    <row r="24569" spans="37:40">
      <c r="AK24569" s="22"/>
      <c r="AL24569" s="22"/>
      <c r="AM24569" s="22"/>
      <c r="AN24569" s="22"/>
    </row>
    <row r="24570" spans="37:40">
      <c r="AK24570" s="22"/>
      <c r="AL24570" s="22"/>
      <c r="AM24570" s="22"/>
      <c r="AN24570" s="22"/>
    </row>
    <row r="24571" spans="37:40">
      <c r="AK24571" s="22"/>
      <c r="AL24571" s="22"/>
      <c r="AM24571" s="22"/>
      <c r="AN24571" s="22"/>
    </row>
    <row r="24572" spans="37:40">
      <c r="AK24572" s="22"/>
      <c r="AL24572" s="22"/>
      <c r="AM24572" s="22"/>
      <c r="AN24572" s="22"/>
    </row>
    <row r="24573" spans="37:40">
      <c r="AK24573" s="22"/>
      <c r="AL24573" s="22"/>
      <c r="AM24573" s="22"/>
      <c r="AN24573" s="22"/>
    </row>
    <row r="24574" spans="37:40">
      <c r="AK24574" s="22"/>
      <c r="AL24574" s="22"/>
      <c r="AM24574" s="22"/>
      <c r="AN24574" s="22"/>
    </row>
    <row r="24575" spans="37:40">
      <c r="AK24575" s="22"/>
      <c r="AL24575" s="22"/>
      <c r="AM24575" s="22"/>
      <c r="AN24575" s="22"/>
    </row>
    <row r="24576" spans="37:40">
      <c r="AK24576" s="22"/>
      <c r="AL24576" s="22"/>
      <c r="AM24576" s="22"/>
      <c r="AN24576" s="22"/>
    </row>
    <row r="24577" spans="37:40">
      <c r="AK24577" s="22"/>
      <c r="AL24577" s="22"/>
      <c r="AM24577" s="22"/>
      <c r="AN24577" s="22"/>
    </row>
    <row r="24578" spans="37:40">
      <c r="AK24578" s="22"/>
      <c r="AL24578" s="22"/>
      <c r="AM24578" s="22"/>
      <c r="AN24578" s="22"/>
    </row>
    <row r="24579" spans="37:40">
      <c r="AK24579" s="22"/>
      <c r="AL24579" s="22"/>
      <c r="AM24579" s="22"/>
      <c r="AN24579" s="22"/>
    </row>
    <row r="24580" spans="37:40">
      <c r="AK24580" s="22"/>
      <c r="AL24580" s="22"/>
      <c r="AM24580" s="22"/>
      <c r="AN24580" s="22"/>
    </row>
    <row r="24581" spans="37:40">
      <c r="AK24581" s="22"/>
      <c r="AL24581" s="22"/>
      <c r="AM24581" s="22"/>
      <c r="AN24581" s="22"/>
    </row>
    <row r="24582" spans="37:40">
      <c r="AK24582" s="22"/>
      <c r="AL24582" s="22"/>
      <c r="AM24582" s="22"/>
      <c r="AN24582" s="22"/>
    </row>
    <row r="24583" spans="37:40">
      <c r="AK24583" s="22"/>
      <c r="AL24583" s="22"/>
      <c r="AM24583" s="22"/>
      <c r="AN24583" s="22"/>
    </row>
    <row r="24584" spans="37:40">
      <c r="AK24584" s="22"/>
      <c r="AL24584" s="22"/>
      <c r="AM24584" s="22"/>
      <c r="AN24584" s="22"/>
    </row>
    <row r="24585" spans="37:40">
      <c r="AK24585" s="22"/>
      <c r="AL24585" s="22"/>
      <c r="AM24585" s="22"/>
      <c r="AN24585" s="22"/>
    </row>
    <row r="24586" spans="37:40">
      <c r="AK24586" s="22"/>
      <c r="AL24586" s="22"/>
      <c r="AM24586" s="22"/>
      <c r="AN24586" s="22"/>
    </row>
    <row r="24587" spans="37:40">
      <c r="AK24587" s="22"/>
      <c r="AL24587" s="22"/>
      <c r="AM24587" s="22"/>
      <c r="AN24587" s="22"/>
    </row>
    <row r="24588" spans="37:40">
      <c r="AK24588" s="22"/>
      <c r="AL24588" s="22"/>
      <c r="AM24588" s="22"/>
      <c r="AN24588" s="22"/>
    </row>
    <row r="24589" spans="37:40">
      <c r="AK24589" s="22"/>
      <c r="AL24589" s="22"/>
      <c r="AM24589" s="22"/>
      <c r="AN24589" s="22"/>
    </row>
    <row r="24590" spans="37:40">
      <c r="AK24590" s="22"/>
      <c r="AL24590" s="22"/>
      <c r="AM24590" s="22"/>
      <c r="AN24590" s="22"/>
    </row>
    <row r="24591" spans="37:40">
      <c r="AK24591" s="22"/>
      <c r="AL24591" s="22"/>
      <c r="AM24591" s="22"/>
      <c r="AN24591" s="22"/>
    </row>
    <row r="24592" spans="37:40">
      <c r="AK24592" s="22"/>
      <c r="AL24592" s="22"/>
      <c r="AM24592" s="22"/>
      <c r="AN24592" s="22"/>
    </row>
    <row r="24593" spans="37:40">
      <c r="AK24593" s="22"/>
      <c r="AL24593" s="22"/>
      <c r="AM24593" s="22"/>
      <c r="AN24593" s="22"/>
    </row>
    <row r="24594" spans="37:40">
      <c r="AK24594" s="22"/>
      <c r="AL24594" s="22"/>
      <c r="AM24594" s="22"/>
      <c r="AN24594" s="22"/>
    </row>
    <row r="24595" spans="37:40">
      <c r="AK24595" s="22"/>
      <c r="AL24595" s="22"/>
      <c r="AM24595" s="22"/>
      <c r="AN24595" s="22"/>
    </row>
    <row r="24596" spans="37:40">
      <c r="AK24596" s="22"/>
      <c r="AL24596" s="22"/>
      <c r="AM24596" s="22"/>
      <c r="AN24596" s="22"/>
    </row>
    <row r="24597" spans="37:40">
      <c r="AK24597" s="22"/>
      <c r="AL24597" s="22"/>
      <c r="AM24597" s="22"/>
      <c r="AN24597" s="22"/>
    </row>
    <row r="24598" spans="37:40">
      <c r="AK24598" s="22"/>
      <c r="AL24598" s="22"/>
      <c r="AM24598" s="22"/>
      <c r="AN24598" s="22"/>
    </row>
    <row r="24599" spans="37:40">
      <c r="AK24599" s="22"/>
      <c r="AL24599" s="22"/>
      <c r="AM24599" s="22"/>
      <c r="AN24599" s="22"/>
    </row>
    <row r="24600" spans="37:40">
      <c r="AK24600" s="22"/>
      <c r="AL24600" s="22"/>
      <c r="AM24600" s="22"/>
      <c r="AN24600" s="22"/>
    </row>
    <row r="24601" spans="37:40">
      <c r="AK24601" s="22"/>
      <c r="AL24601" s="22"/>
      <c r="AM24601" s="22"/>
      <c r="AN24601" s="22"/>
    </row>
    <row r="24602" spans="37:40">
      <c r="AK24602" s="22"/>
      <c r="AL24602" s="22"/>
      <c r="AM24602" s="22"/>
      <c r="AN24602" s="22"/>
    </row>
    <row r="24603" spans="37:40">
      <c r="AK24603" s="22"/>
      <c r="AL24603" s="22"/>
      <c r="AM24603" s="22"/>
      <c r="AN24603" s="22"/>
    </row>
    <row r="24604" spans="37:40">
      <c r="AK24604" s="22"/>
      <c r="AL24604" s="22"/>
      <c r="AM24604" s="22"/>
      <c r="AN24604" s="22"/>
    </row>
    <row r="24605" spans="37:40">
      <c r="AK24605" s="22"/>
      <c r="AL24605" s="22"/>
      <c r="AM24605" s="22"/>
      <c r="AN24605" s="22"/>
    </row>
    <row r="24606" spans="37:40">
      <c r="AK24606" s="22"/>
      <c r="AL24606" s="22"/>
      <c r="AM24606" s="22"/>
      <c r="AN24606" s="22"/>
    </row>
    <row r="24607" spans="37:40">
      <c r="AK24607" s="22"/>
      <c r="AL24607" s="22"/>
      <c r="AM24607" s="22"/>
      <c r="AN24607" s="22"/>
    </row>
    <row r="24608" spans="37:40">
      <c r="AK24608" s="22"/>
      <c r="AL24608" s="22"/>
      <c r="AM24608" s="22"/>
      <c r="AN24608" s="22"/>
    </row>
    <row r="24609" spans="37:40">
      <c r="AK24609" s="22"/>
      <c r="AL24609" s="22"/>
      <c r="AM24609" s="22"/>
      <c r="AN24609" s="22"/>
    </row>
    <row r="24610" spans="37:40">
      <c r="AK24610" s="22"/>
      <c r="AL24610" s="22"/>
      <c r="AM24610" s="22"/>
      <c r="AN24610" s="22"/>
    </row>
    <row r="24611" spans="37:40">
      <c r="AK24611" s="22"/>
      <c r="AL24611" s="22"/>
      <c r="AM24611" s="22"/>
      <c r="AN24611" s="22"/>
    </row>
    <row r="24612" spans="37:40">
      <c r="AK24612" s="22"/>
      <c r="AL24612" s="22"/>
      <c r="AM24612" s="22"/>
      <c r="AN24612" s="22"/>
    </row>
    <row r="24613" spans="37:40">
      <c r="AK24613" s="22"/>
      <c r="AL24613" s="22"/>
      <c r="AM24613" s="22"/>
      <c r="AN24613" s="22"/>
    </row>
    <row r="24614" spans="37:40">
      <c r="AK24614" s="22"/>
      <c r="AL24614" s="22"/>
      <c r="AM24614" s="22"/>
      <c r="AN24614" s="22"/>
    </row>
    <row r="24615" spans="37:40">
      <c r="AK24615" s="22"/>
      <c r="AL24615" s="22"/>
      <c r="AM24615" s="22"/>
      <c r="AN24615" s="22"/>
    </row>
    <row r="24616" spans="37:40">
      <c r="AK24616" s="22"/>
      <c r="AL24616" s="22"/>
      <c r="AM24616" s="22"/>
      <c r="AN24616" s="22"/>
    </row>
    <row r="24617" spans="37:40">
      <c r="AK24617" s="22"/>
      <c r="AL24617" s="22"/>
      <c r="AM24617" s="22"/>
      <c r="AN24617" s="22"/>
    </row>
    <row r="24618" spans="37:40">
      <c r="AK24618" s="22"/>
      <c r="AL24618" s="22"/>
      <c r="AM24618" s="22"/>
      <c r="AN24618" s="22"/>
    </row>
    <row r="24619" spans="37:40">
      <c r="AK24619" s="22"/>
      <c r="AL24619" s="22"/>
      <c r="AM24619" s="22"/>
      <c r="AN24619" s="22"/>
    </row>
    <row r="24620" spans="37:40">
      <c r="AK24620" s="22"/>
      <c r="AL24620" s="22"/>
      <c r="AM24620" s="22"/>
      <c r="AN24620" s="22"/>
    </row>
    <row r="24621" spans="37:40">
      <c r="AK24621" s="22"/>
      <c r="AL24621" s="22"/>
      <c r="AM24621" s="22"/>
      <c r="AN24621" s="22"/>
    </row>
    <row r="24622" spans="37:40">
      <c r="AK24622" s="22"/>
      <c r="AL24622" s="22"/>
      <c r="AM24622" s="22"/>
      <c r="AN24622" s="22"/>
    </row>
    <row r="24623" spans="37:40">
      <c r="AK24623" s="22"/>
      <c r="AL24623" s="22"/>
      <c r="AM24623" s="22"/>
      <c r="AN24623" s="22"/>
    </row>
    <row r="24624" spans="37:40">
      <c r="AK24624" s="22"/>
      <c r="AL24624" s="22"/>
      <c r="AM24624" s="22"/>
      <c r="AN24624" s="22"/>
    </row>
    <row r="24625" spans="37:40">
      <c r="AK24625" s="22"/>
      <c r="AL24625" s="22"/>
      <c r="AM24625" s="22"/>
      <c r="AN24625" s="22"/>
    </row>
    <row r="24626" spans="37:40">
      <c r="AK24626" s="22"/>
      <c r="AL24626" s="22"/>
      <c r="AM24626" s="22"/>
      <c r="AN24626" s="22"/>
    </row>
    <row r="24627" spans="37:40">
      <c r="AK24627" s="22"/>
      <c r="AL24627" s="22"/>
      <c r="AM24627" s="22"/>
      <c r="AN24627" s="22"/>
    </row>
    <row r="24628" spans="37:40">
      <c r="AK24628" s="22"/>
      <c r="AL24628" s="22"/>
      <c r="AM24628" s="22"/>
      <c r="AN24628" s="22"/>
    </row>
    <row r="24629" spans="37:40">
      <c r="AK24629" s="22"/>
      <c r="AL24629" s="22"/>
      <c r="AM24629" s="22"/>
      <c r="AN24629" s="22"/>
    </row>
    <row r="24630" spans="37:40">
      <c r="AK24630" s="22"/>
      <c r="AL24630" s="22"/>
      <c r="AM24630" s="22"/>
      <c r="AN24630" s="22"/>
    </row>
    <row r="24631" spans="37:40">
      <c r="AK24631" s="22"/>
      <c r="AL24631" s="22"/>
      <c r="AM24631" s="22"/>
      <c r="AN24631" s="22"/>
    </row>
    <row r="24632" spans="37:40">
      <c r="AK24632" s="22"/>
      <c r="AL24632" s="22"/>
      <c r="AM24632" s="22"/>
      <c r="AN24632" s="22"/>
    </row>
    <row r="24633" spans="37:40">
      <c r="AK24633" s="22"/>
      <c r="AL24633" s="22"/>
      <c r="AM24633" s="22"/>
      <c r="AN24633" s="22"/>
    </row>
    <row r="24634" spans="37:40">
      <c r="AK24634" s="22"/>
      <c r="AL24634" s="22"/>
      <c r="AM24634" s="22"/>
      <c r="AN24634" s="22"/>
    </row>
    <row r="24635" spans="37:40">
      <c r="AK24635" s="22"/>
      <c r="AL24635" s="22"/>
      <c r="AM24635" s="22"/>
      <c r="AN24635" s="22"/>
    </row>
    <row r="24636" spans="37:40">
      <c r="AK24636" s="22"/>
      <c r="AL24636" s="22"/>
      <c r="AM24636" s="22"/>
      <c r="AN24636" s="22"/>
    </row>
    <row r="24637" spans="37:40">
      <c r="AK24637" s="22"/>
      <c r="AL24637" s="22"/>
      <c r="AM24637" s="22"/>
      <c r="AN24637" s="22"/>
    </row>
    <row r="24638" spans="37:40">
      <c r="AK24638" s="22"/>
      <c r="AL24638" s="22"/>
      <c r="AM24638" s="22"/>
      <c r="AN24638" s="22"/>
    </row>
    <row r="24639" spans="37:40">
      <c r="AK24639" s="22"/>
      <c r="AL24639" s="22"/>
      <c r="AM24639" s="22"/>
      <c r="AN24639" s="22"/>
    </row>
    <row r="24640" spans="37:40">
      <c r="AK24640" s="22"/>
      <c r="AL24640" s="22"/>
      <c r="AM24640" s="22"/>
      <c r="AN24640" s="22"/>
    </row>
    <row r="24641" spans="37:40">
      <c r="AK24641" s="22"/>
      <c r="AL24641" s="22"/>
      <c r="AM24641" s="22"/>
      <c r="AN24641" s="22"/>
    </row>
    <row r="24642" spans="37:40">
      <c r="AK24642" s="22"/>
      <c r="AL24642" s="22"/>
      <c r="AM24642" s="22"/>
      <c r="AN24642" s="22"/>
    </row>
    <row r="24643" spans="37:40">
      <c r="AK24643" s="22"/>
      <c r="AL24643" s="22"/>
      <c r="AM24643" s="22"/>
      <c r="AN24643" s="22"/>
    </row>
    <row r="24644" spans="37:40">
      <c r="AK24644" s="22"/>
      <c r="AL24644" s="22"/>
      <c r="AM24644" s="22"/>
      <c r="AN24644" s="22"/>
    </row>
    <row r="24645" spans="37:40">
      <c r="AK24645" s="22"/>
      <c r="AL24645" s="22"/>
      <c r="AM24645" s="22"/>
      <c r="AN24645" s="22"/>
    </row>
    <row r="24646" spans="37:40">
      <c r="AK24646" s="22"/>
      <c r="AL24646" s="22"/>
      <c r="AM24646" s="22"/>
      <c r="AN24646" s="22"/>
    </row>
    <row r="24647" spans="37:40">
      <c r="AK24647" s="22"/>
      <c r="AL24647" s="22"/>
      <c r="AM24647" s="22"/>
      <c r="AN24647" s="22"/>
    </row>
    <row r="24648" spans="37:40">
      <c r="AK24648" s="22"/>
      <c r="AL24648" s="22"/>
      <c r="AM24648" s="22"/>
      <c r="AN24648" s="22"/>
    </row>
    <row r="24649" spans="37:40">
      <c r="AK24649" s="22"/>
      <c r="AL24649" s="22"/>
      <c r="AM24649" s="22"/>
      <c r="AN24649" s="22"/>
    </row>
    <row r="24650" spans="37:40">
      <c r="AK24650" s="22"/>
      <c r="AL24650" s="22"/>
      <c r="AM24650" s="22"/>
      <c r="AN24650" s="22"/>
    </row>
    <row r="24651" spans="37:40">
      <c r="AK24651" s="22"/>
      <c r="AL24651" s="22"/>
      <c r="AM24651" s="22"/>
      <c r="AN24651" s="22"/>
    </row>
    <row r="24652" spans="37:40">
      <c r="AK24652" s="22"/>
      <c r="AL24652" s="22"/>
      <c r="AM24652" s="22"/>
      <c r="AN24652" s="22"/>
    </row>
    <row r="24653" spans="37:40">
      <c r="AK24653" s="22"/>
      <c r="AL24653" s="22"/>
      <c r="AM24653" s="22"/>
      <c r="AN24653" s="22"/>
    </row>
    <row r="24654" spans="37:40">
      <c r="AK24654" s="22"/>
      <c r="AL24654" s="22"/>
      <c r="AM24654" s="22"/>
      <c r="AN24654" s="22"/>
    </row>
    <row r="24655" spans="37:40">
      <c r="AK24655" s="22"/>
      <c r="AL24655" s="22"/>
      <c r="AM24655" s="22"/>
      <c r="AN24655" s="22"/>
    </row>
    <row r="24656" spans="37:40">
      <c r="AK24656" s="22"/>
      <c r="AL24656" s="22"/>
      <c r="AM24656" s="22"/>
      <c r="AN24656" s="22"/>
    </row>
    <row r="24657" spans="37:40">
      <c r="AK24657" s="22"/>
      <c r="AL24657" s="22"/>
      <c r="AM24657" s="22"/>
      <c r="AN24657" s="22"/>
    </row>
    <row r="24658" spans="37:40">
      <c r="AK24658" s="22"/>
      <c r="AL24658" s="22"/>
      <c r="AM24658" s="22"/>
      <c r="AN24658" s="22"/>
    </row>
    <row r="24659" spans="37:40">
      <c r="AK24659" s="22"/>
      <c r="AL24659" s="22"/>
      <c r="AM24659" s="22"/>
      <c r="AN24659" s="22"/>
    </row>
    <row r="24660" spans="37:40">
      <c r="AK24660" s="22"/>
      <c r="AL24660" s="22"/>
      <c r="AM24660" s="22"/>
      <c r="AN24660" s="22"/>
    </row>
    <row r="24661" spans="37:40">
      <c r="AK24661" s="22"/>
      <c r="AL24661" s="22"/>
      <c r="AM24661" s="22"/>
      <c r="AN24661" s="22"/>
    </row>
    <row r="24662" spans="37:40">
      <c r="AK24662" s="22"/>
      <c r="AL24662" s="22"/>
      <c r="AM24662" s="22"/>
      <c r="AN24662" s="22"/>
    </row>
    <row r="24663" spans="37:40">
      <c r="AK24663" s="22"/>
      <c r="AL24663" s="22"/>
      <c r="AM24663" s="22"/>
      <c r="AN24663" s="22"/>
    </row>
    <row r="24664" spans="37:40">
      <c r="AK24664" s="22"/>
      <c r="AL24664" s="22"/>
      <c r="AM24664" s="22"/>
      <c r="AN24664" s="22"/>
    </row>
    <row r="24665" spans="37:40">
      <c r="AK24665" s="22"/>
      <c r="AL24665" s="22"/>
      <c r="AM24665" s="22"/>
      <c r="AN24665" s="22"/>
    </row>
    <row r="24666" spans="37:40">
      <c r="AK24666" s="22"/>
      <c r="AL24666" s="22"/>
      <c r="AM24666" s="22"/>
      <c r="AN24666" s="22"/>
    </row>
    <row r="24667" spans="37:40">
      <c r="AK24667" s="22"/>
      <c r="AL24667" s="22"/>
      <c r="AM24667" s="22"/>
      <c r="AN24667" s="22"/>
    </row>
    <row r="24668" spans="37:40">
      <c r="AK24668" s="22"/>
      <c r="AL24668" s="22"/>
      <c r="AM24668" s="22"/>
      <c r="AN24668" s="22"/>
    </row>
    <row r="24669" spans="37:40">
      <c r="AK24669" s="22"/>
      <c r="AL24669" s="22"/>
      <c r="AM24669" s="22"/>
      <c r="AN24669" s="22"/>
    </row>
    <row r="24670" spans="37:40">
      <c r="AK24670" s="22"/>
      <c r="AL24670" s="22"/>
      <c r="AM24670" s="22"/>
      <c r="AN24670" s="22"/>
    </row>
    <row r="24671" spans="37:40">
      <c r="AK24671" s="22"/>
      <c r="AL24671" s="22"/>
      <c r="AM24671" s="22"/>
      <c r="AN24671" s="22"/>
    </row>
    <row r="24672" spans="37:40">
      <c r="AK24672" s="22"/>
      <c r="AL24672" s="22"/>
      <c r="AM24672" s="22"/>
      <c r="AN24672" s="22"/>
    </row>
    <row r="24673" spans="37:40">
      <c r="AK24673" s="22"/>
      <c r="AL24673" s="22"/>
      <c r="AM24673" s="22"/>
      <c r="AN24673" s="22"/>
    </row>
    <row r="24674" spans="37:40">
      <c r="AK24674" s="22"/>
      <c r="AL24674" s="22"/>
      <c r="AM24674" s="22"/>
      <c r="AN24674" s="22"/>
    </row>
    <row r="24675" spans="37:40">
      <c r="AK24675" s="22"/>
      <c r="AL24675" s="22"/>
      <c r="AM24675" s="22"/>
      <c r="AN24675" s="22"/>
    </row>
    <row r="24676" spans="37:40">
      <c r="AK24676" s="22"/>
      <c r="AL24676" s="22"/>
      <c r="AM24676" s="22"/>
      <c r="AN24676" s="22"/>
    </row>
    <row r="24677" spans="37:40">
      <c r="AK24677" s="22"/>
      <c r="AL24677" s="22"/>
      <c r="AM24677" s="22"/>
      <c r="AN24677" s="22"/>
    </row>
    <row r="24678" spans="37:40">
      <c r="AK24678" s="22"/>
      <c r="AL24678" s="22"/>
      <c r="AM24678" s="22"/>
      <c r="AN24678" s="22"/>
    </row>
    <row r="24679" spans="37:40">
      <c r="AK24679" s="22"/>
      <c r="AL24679" s="22"/>
      <c r="AM24679" s="22"/>
      <c r="AN24679" s="22"/>
    </row>
    <row r="24680" spans="37:40">
      <c r="AK24680" s="22"/>
      <c r="AL24680" s="22"/>
      <c r="AM24680" s="22"/>
      <c r="AN24680" s="22"/>
    </row>
    <row r="24681" spans="37:40">
      <c r="AK24681" s="22"/>
      <c r="AL24681" s="22"/>
      <c r="AM24681" s="22"/>
      <c r="AN24681" s="22"/>
    </row>
    <row r="24682" spans="37:40">
      <c r="AK24682" s="22"/>
      <c r="AL24682" s="22"/>
      <c r="AM24682" s="22"/>
      <c r="AN24682" s="22"/>
    </row>
    <row r="24683" spans="37:40">
      <c r="AK24683" s="22"/>
      <c r="AL24683" s="22"/>
      <c r="AM24683" s="22"/>
      <c r="AN24683" s="22"/>
    </row>
    <row r="24684" spans="37:40">
      <c r="AK24684" s="22"/>
      <c r="AL24684" s="22"/>
      <c r="AM24684" s="22"/>
      <c r="AN24684" s="22"/>
    </row>
    <row r="24685" spans="37:40">
      <c r="AK24685" s="22"/>
      <c r="AL24685" s="22"/>
      <c r="AM24685" s="22"/>
      <c r="AN24685" s="22"/>
    </row>
    <row r="24686" spans="37:40">
      <c r="AK24686" s="22"/>
      <c r="AL24686" s="22"/>
      <c r="AM24686" s="22"/>
      <c r="AN24686" s="22"/>
    </row>
    <row r="24687" spans="37:40">
      <c r="AK24687" s="22"/>
      <c r="AL24687" s="22"/>
      <c r="AM24687" s="22"/>
      <c r="AN24687" s="22"/>
    </row>
    <row r="24688" spans="37:40">
      <c r="AK24688" s="22"/>
      <c r="AL24688" s="22"/>
      <c r="AM24688" s="22"/>
      <c r="AN24688" s="22"/>
    </row>
    <row r="24689" spans="37:40">
      <c r="AK24689" s="22"/>
      <c r="AL24689" s="22"/>
      <c r="AM24689" s="22"/>
      <c r="AN24689" s="22"/>
    </row>
    <row r="24690" spans="37:40">
      <c r="AK24690" s="22"/>
      <c r="AL24690" s="22"/>
      <c r="AM24690" s="22"/>
      <c r="AN24690" s="22"/>
    </row>
    <row r="24691" spans="37:40">
      <c r="AK24691" s="22"/>
      <c r="AL24691" s="22"/>
      <c r="AM24691" s="22"/>
      <c r="AN24691" s="22"/>
    </row>
    <row r="24692" spans="37:40">
      <c r="AK24692" s="22"/>
      <c r="AL24692" s="22"/>
      <c r="AM24692" s="22"/>
      <c r="AN24692" s="22"/>
    </row>
    <row r="24693" spans="37:40">
      <c r="AK24693" s="22"/>
      <c r="AL24693" s="22"/>
      <c r="AM24693" s="22"/>
      <c r="AN24693" s="22"/>
    </row>
    <row r="24694" spans="37:40">
      <c r="AK24694" s="22"/>
      <c r="AL24694" s="22"/>
      <c r="AM24694" s="22"/>
      <c r="AN24694" s="22"/>
    </row>
    <row r="24695" spans="37:40">
      <c r="AK24695" s="22"/>
      <c r="AL24695" s="22"/>
      <c r="AM24695" s="22"/>
      <c r="AN24695" s="22"/>
    </row>
    <row r="24696" spans="37:40">
      <c r="AK24696" s="22"/>
      <c r="AL24696" s="22"/>
      <c r="AM24696" s="22"/>
      <c r="AN24696" s="22"/>
    </row>
    <row r="24697" spans="37:40">
      <c r="AK24697" s="22"/>
      <c r="AL24697" s="22"/>
      <c r="AM24697" s="22"/>
      <c r="AN24697" s="22"/>
    </row>
    <row r="24698" spans="37:40">
      <c r="AK24698" s="22"/>
      <c r="AL24698" s="22"/>
      <c r="AM24698" s="22"/>
      <c r="AN24698" s="22"/>
    </row>
    <row r="24699" spans="37:40">
      <c r="AK24699" s="22"/>
      <c r="AL24699" s="22"/>
      <c r="AM24699" s="22"/>
      <c r="AN24699" s="22"/>
    </row>
    <row r="24700" spans="37:40">
      <c r="AK24700" s="22"/>
      <c r="AL24700" s="22"/>
      <c r="AM24700" s="22"/>
      <c r="AN24700" s="22"/>
    </row>
    <row r="24701" spans="37:40">
      <c r="AK24701" s="22"/>
      <c r="AL24701" s="22"/>
      <c r="AM24701" s="22"/>
      <c r="AN24701" s="22"/>
    </row>
    <row r="24702" spans="37:40">
      <c r="AK24702" s="22"/>
      <c r="AL24702" s="22"/>
      <c r="AM24702" s="22"/>
      <c r="AN24702" s="22"/>
    </row>
    <row r="24703" spans="37:40">
      <c r="AK24703" s="22"/>
      <c r="AL24703" s="22"/>
      <c r="AM24703" s="22"/>
      <c r="AN24703" s="22"/>
    </row>
    <row r="24704" spans="37:40">
      <c r="AK24704" s="22"/>
      <c r="AL24704" s="22"/>
      <c r="AM24704" s="22"/>
      <c r="AN24704" s="22"/>
    </row>
    <row r="24705" spans="37:40">
      <c r="AK24705" s="22"/>
      <c r="AL24705" s="22"/>
      <c r="AM24705" s="22"/>
      <c r="AN24705" s="22"/>
    </row>
    <row r="24706" spans="37:40">
      <c r="AK24706" s="22"/>
      <c r="AL24706" s="22"/>
      <c r="AM24706" s="22"/>
      <c r="AN24706" s="22"/>
    </row>
    <row r="24707" spans="37:40">
      <c r="AK24707" s="22"/>
      <c r="AL24707" s="22"/>
      <c r="AM24707" s="22"/>
      <c r="AN24707" s="22"/>
    </row>
    <row r="24708" spans="37:40">
      <c r="AK24708" s="22"/>
      <c r="AL24708" s="22"/>
      <c r="AM24708" s="22"/>
      <c r="AN24708" s="22"/>
    </row>
    <row r="24709" spans="37:40">
      <c r="AK24709" s="22"/>
      <c r="AL24709" s="22"/>
      <c r="AM24709" s="22"/>
      <c r="AN24709" s="22"/>
    </row>
    <row r="24710" spans="37:40">
      <c r="AK24710" s="22"/>
      <c r="AL24710" s="22"/>
      <c r="AM24710" s="22"/>
      <c r="AN24710" s="22"/>
    </row>
    <row r="24711" spans="37:40">
      <c r="AK24711" s="22"/>
      <c r="AL24711" s="22"/>
      <c r="AM24711" s="22"/>
      <c r="AN24711" s="22"/>
    </row>
    <row r="24712" spans="37:40">
      <c r="AK24712" s="22"/>
      <c r="AL24712" s="22"/>
      <c r="AM24712" s="22"/>
      <c r="AN24712" s="22"/>
    </row>
    <row r="24713" spans="37:40">
      <c r="AK24713" s="22"/>
      <c r="AL24713" s="22"/>
      <c r="AM24713" s="22"/>
      <c r="AN24713" s="22"/>
    </row>
    <row r="24714" spans="37:40">
      <c r="AK24714" s="22"/>
      <c r="AL24714" s="22"/>
      <c r="AM24714" s="22"/>
      <c r="AN24714" s="22"/>
    </row>
    <row r="24715" spans="37:40">
      <c r="AK24715" s="22"/>
      <c r="AL24715" s="22"/>
      <c r="AM24715" s="22"/>
      <c r="AN24715" s="22"/>
    </row>
    <row r="24716" spans="37:40">
      <c r="AK24716" s="22"/>
      <c r="AL24716" s="22"/>
      <c r="AM24716" s="22"/>
      <c r="AN24716" s="22"/>
    </row>
    <row r="24717" spans="37:40">
      <c r="AK24717" s="22"/>
      <c r="AL24717" s="22"/>
      <c r="AM24717" s="22"/>
      <c r="AN24717" s="22"/>
    </row>
    <row r="24718" spans="37:40">
      <c r="AK24718" s="22"/>
      <c r="AL24718" s="22"/>
      <c r="AM24718" s="22"/>
      <c r="AN24718" s="22"/>
    </row>
    <row r="24719" spans="37:40">
      <c r="AK24719" s="22"/>
      <c r="AL24719" s="22"/>
      <c r="AM24719" s="22"/>
      <c r="AN24719" s="22"/>
    </row>
    <row r="24720" spans="37:40">
      <c r="AK24720" s="22"/>
      <c r="AL24720" s="22"/>
      <c r="AM24720" s="22"/>
      <c r="AN24720" s="22"/>
    </row>
    <row r="24721" spans="37:40">
      <c r="AK24721" s="22"/>
      <c r="AL24721" s="22"/>
      <c r="AM24721" s="22"/>
      <c r="AN24721" s="22"/>
    </row>
    <row r="24722" spans="37:40">
      <c r="AK24722" s="22"/>
      <c r="AL24722" s="22"/>
      <c r="AM24722" s="22"/>
      <c r="AN24722" s="22"/>
    </row>
    <row r="24723" spans="37:40">
      <c r="AK24723" s="22"/>
      <c r="AL24723" s="22"/>
      <c r="AM24723" s="22"/>
      <c r="AN24723" s="22"/>
    </row>
    <row r="24724" spans="37:40">
      <c r="AK24724" s="22"/>
      <c r="AL24724" s="22"/>
      <c r="AM24724" s="22"/>
      <c r="AN24724" s="22"/>
    </row>
    <row r="24725" spans="37:40">
      <c r="AK24725" s="22"/>
      <c r="AL24725" s="22"/>
      <c r="AM24725" s="22"/>
      <c r="AN24725" s="22"/>
    </row>
    <row r="24726" spans="37:40">
      <c r="AK24726" s="22"/>
      <c r="AL24726" s="22"/>
      <c r="AM24726" s="22"/>
      <c r="AN24726" s="22"/>
    </row>
    <row r="24727" spans="37:40">
      <c r="AK24727" s="22"/>
      <c r="AL24727" s="22"/>
      <c r="AM24727" s="22"/>
      <c r="AN24727" s="22"/>
    </row>
    <row r="24728" spans="37:40">
      <c r="AK24728" s="22"/>
      <c r="AL24728" s="22"/>
      <c r="AM24728" s="22"/>
      <c r="AN24728" s="22"/>
    </row>
    <row r="24729" spans="37:40">
      <c r="AK24729" s="22"/>
      <c r="AL24729" s="22"/>
      <c r="AM24729" s="22"/>
      <c r="AN24729" s="22"/>
    </row>
    <row r="24730" spans="37:40">
      <c r="AK24730" s="22"/>
      <c r="AL24730" s="22"/>
      <c r="AM24730" s="22"/>
      <c r="AN24730" s="22"/>
    </row>
    <row r="24731" spans="37:40">
      <c r="AK24731" s="22"/>
      <c r="AL24731" s="22"/>
      <c r="AM24731" s="22"/>
      <c r="AN24731" s="22"/>
    </row>
    <row r="24732" spans="37:40">
      <c r="AK24732" s="22"/>
      <c r="AL24732" s="22"/>
      <c r="AM24732" s="22"/>
      <c r="AN24732" s="22"/>
    </row>
    <row r="24733" spans="37:40">
      <c r="AK24733" s="22"/>
      <c r="AL24733" s="22"/>
      <c r="AM24733" s="22"/>
      <c r="AN24733" s="22"/>
    </row>
    <row r="24734" spans="37:40">
      <c r="AK24734" s="22"/>
      <c r="AL24734" s="22"/>
      <c r="AM24734" s="22"/>
      <c r="AN24734" s="22"/>
    </row>
    <row r="24735" spans="37:40">
      <c r="AK24735" s="22"/>
      <c r="AL24735" s="22"/>
      <c r="AM24735" s="22"/>
      <c r="AN24735" s="22"/>
    </row>
    <row r="24736" spans="37:40">
      <c r="AK24736" s="22"/>
      <c r="AL24736" s="22"/>
      <c r="AM24736" s="22"/>
      <c r="AN24736" s="22"/>
    </row>
    <row r="24737" spans="37:40">
      <c r="AK24737" s="22"/>
      <c r="AL24737" s="22"/>
      <c r="AM24737" s="22"/>
      <c r="AN24737" s="22"/>
    </row>
    <row r="24738" spans="37:40">
      <c r="AK24738" s="22"/>
      <c r="AL24738" s="22"/>
      <c r="AM24738" s="22"/>
      <c r="AN24738" s="22"/>
    </row>
    <row r="24739" spans="37:40">
      <c r="AK24739" s="22"/>
      <c r="AL24739" s="22"/>
      <c r="AM24739" s="22"/>
      <c r="AN24739" s="22"/>
    </row>
    <row r="24740" spans="37:40">
      <c r="AK24740" s="22"/>
      <c r="AL24740" s="22"/>
      <c r="AM24740" s="22"/>
      <c r="AN24740" s="22"/>
    </row>
    <row r="24741" spans="37:40">
      <c r="AK24741" s="22"/>
      <c r="AL24741" s="22"/>
      <c r="AM24741" s="22"/>
      <c r="AN24741" s="22"/>
    </row>
    <row r="24742" spans="37:40">
      <c r="AK24742" s="22"/>
      <c r="AL24742" s="22"/>
      <c r="AM24742" s="22"/>
      <c r="AN24742" s="22"/>
    </row>
    <row r="24743" spans="37:40">
      <c r="AK24743" s="22"/>
      <c r="AL24743" s="22"/>
      <c r="AM24743" s="22"/>
      <c r="AN24743" s="22"/>
    </row>
    <row r="24744" spans="37:40">
      <c r="AK24744" s="22"/>
      <c r="AL24744" s="22"/>
      <c r="AM24744" s="22"/>
      <c r="AN24744" s="22"/>
    </row>
    <row r="24745" spans="37:40">
      <c r="AK24745" s="22"/>
      <c r="AL24745" s="22"/>
      <c r="AM24745" s="22"/>
      <c r="AN24745" s="22"/>
    </row>
    <row r="24746" spans="37:40">
      <c r="AK24746" s="22"/>
      <c r="AL24746" s="22"/>
      <c r="AM24746" s="22"/>
      <c r="AN24746" s="22"/>
    </row>
    <row r="24747" spans="37:40">
      <c r="AK24747" s="22"/>
      <c r="AL24747" s="22"/>
      <c r="AM24747" s="22"/>
      <c r="AN24747" s="22"/>
    </row>
    <row r="24748" spans="37:40">
      <c r="AK24748" s="22"/>
      <c r="AL24748" s="22"/>
      <c r="AM24748" s="22"/>
      <c r="AN24748" s="22"/>
    </row>
    <row r="24749" spans="37:40">
      <c r="AK24749" s="22"/>
      <c r="AL24749" s="22"/>
      <c r="AM24749" s="22"/>
      <c r="AN24749" s="22"/>
    </row>
    <row r="24750" spans="37:40">
      <c r="AK24750" s="22"/>
      <c r="AL24750" s="22"/>
      <c r="AM24750" s="22"/>
      <c r="AN24750" s="22"/>
    </row>
    <row r="24751" spans="37:40">
      <c r="AK24751" s="22"/>
      <c r="AL24751" s="22"/>
      <c r="AM24751" s="22"/>
      <c r="AN24751" s="22"/>
    </row>
    <row r="24752" spans="37:40">
      <c r="AK24752" s="22"/>
      <c r="AL24752" s="22"/>
      <c r="AM24752" s="22"/>
      <c r="AN24752" s="22"/>
    </row>
    <row r="24753" spans="37:40">
      <c r="AK24753" s="22"/>
      <c r="AL24753" s="22"/>
      <c r="AM24753" s="22"/>
      <c r="AN24753" s="22"/>
    </row>
    <row r="24754" spans="37:40">
      <c r="AK24754" s="22"/>
      <c r="AL24754" s="22"/>
      <c r="AM24754" s="22"/>
      <c r="AN24754" s="22"/>
    </row>
    <row r="24755" spans="37:40">
      <c r="AK24755" s="22"/>
      <c r="AL24755" s="22"/>
      <c r="AM24755" s="22"/>
      <c r="AN24755" s="22"/>
    </row>
    <row r="24756" spans="37:40">
      <c r="AK24756" s="22"/>
      <c r="AL24756" s="22"/>
      <c r="AM24756" s="22"/>
      <c r="AN24756" s="22"/>
    </row>
    <row r="24757" spans="37:40">
      <c r="AK24757" s="22"/>
      <c r="AL24757" s="22"/>
      <c r="AM24757" s="22"/>
      <c r="AN24757" s="22"/>
    </row>
    <row r="24758" spans="37:40">
      <c r="AK24758" s="22"/>
      <c r="AL24758" s="22"/>
      <c r="AM24758" s="22"/>
      <c r="AN24758" s="22"/>
    </row>
    <row r="24759" spans="37:40">
      <c r="AK24759" s="22"/>
      <c r="AL24759" s="22"/>
      <c r="AM24759" s="22"/>
      <c r="AN24759" s="22"/>
    </row>
    <row r="24760" spans="37:40">
      <c r="AK24760" s="22"/>
      <c r="AL24760" s="22"/>
      <c r="AM24760" s="22"/>
      <c r="AN24760" s="22"/>
    </row>
    <row r="24761" spans="37:40">
      <c r="AK24761" s="22"/>
      <c r="AL24761" s="22"/>
      <c r="AM24761" s="22"/>
      <c r="AN24761" s="22"/>
    </row>
    <row r="24762" spans="37:40">
      <c r="AK24762" s="22"/>
      <c r="AL24762" s="22"/>
      <c r="AM24762" s="22"/>
      <c r="AN24762" s="22"/>
    </row>
    <row r="24763" spans="37:40">
      <c r="AK24763" s="22"/>
      <c r="AL24763" s="22"/>
      <c r="AM24763" s="22"/>
      <c r="AN24763" s="22"/>
    </row>
    <row r="24764" spans="37:40">
      <c r="AK24764" s="22"/>
      <c r="AL24764" s="22"/>
      <c r="AM24764" s="22"/>
      <c r="AN24764" s="22"/>
    </row>
    <row r="24765" spans="37:40">
      <c r="AK24765" s="22"/>
      <c r="AL24765" s="22"/>
      <c r="AM24765" s="22"/>
      <c r="AN24765" s="22"/>
    </row>
    <row r="24766" spans="37:40">
      <c r="AK24766" s="22"/>
      <c r="AL24766" s="22"/>
      <c r="AM24766" s="22"/>
      <c r="AN24766" s="22"/>
    </row>
    <row r="24767" spans="37:40">
      <c r="AK24767" s="22"/>
      <c r="AL24767" s="22"/>
      <c r="AM24767" s="22"/>
      <c r="AN24767" s="22"/>
    </row>
    <row r="24768" spans="37:40">
      <c r="AK24768" s="22"/>
      <c r="AL24768" s="22"/>
      <c r="AM24768" s="22"/>
      <c r="AN24768" s="22"/>
    </row>
    <row r="24769" spans="37:40">
      <c r="AK24769" s="22"/>
      <c r="AL24769" s="22"/>
      <c r="AM24769" s="22"/>
      <c r="AN24769" s="22"/>
    </row>
    <row r="24770" spans="37:40">
      <c r="AK24770" s="22"/>
      <c r="AL24770" s="22"/>
      <c r="AM24770" s="22"/>
      <c r="AN24770" s="22"/>
    </row>
    <row r="24771" spans="37:40">
      <c r="AK24771" s="22"/>
      <c r="AL24771" s="22"/>
      <c r="AM24771" s="22"/>
      <c r="AN24771" s="22"/>
    </row>
    <row r="24772" spans="37:40">
      <c r="AK24772" s="22"/>
      <c r="AL24772" s="22"/>
      <c r="AM24772" s="22"/>
      <c r="AN24772" s="22"/>
    </row>
    <row r="24773" spans="37:40">
      <c r="AK24773" s="22"/>
      <c r="AL24773" s="22"/>
      <c r="AM24773" s="22"/>
      <c r="AN24773" s="22"/>
    </row>
    <row r="24774" spans="37:40">
      <c r="AK24774" s="22"/>
      <c r="AL24774" s="22"/>
      <c r="AM24774" s="22"/>
      <c r="AN24774" s="22"/>
    </row>
    <row r="24775" spans="37:40">
      <c r="AK24775" s="22"/>
      <c r="AL24775" s="22"/>
      <c r="AM24775" s="22"/>
      <c r="AN24775" s="22"/>
    </row>
    <row r="24776" spans="37:40">
      <c r="AK24776" s="22"/>
      <c r="AL24776" s="22"/>
      <c r="AM24776" s="22"/>
      <c r="AN24776" s="22"/>
    </row>
    <row r="24777" spans="37:40">
      <c r="AK24777" s="22"/>
      <c r="AL24777" s="22"/>
      <c r="AM24777" s="22"/>
      <c r="AN24777" s="22"/>
    </row>
    <row r="24778" spans="37:40">
      <c r="AK24778" s="22"/>
      <c r="AL24778" s="22"/>
      <c r="AM24778" s="22"/>
      <c r="AN24778" s="22"/>
    </row>
    <row r="24779" spans="37:40">
      <c r="AK24779" s="22"/>
      <c r="AL24779" s="22"/>
      <c r="AM24779" s="22"/>
      <c r="AN24779" s="22"/>
    </row>
    <row r="24780" spans="37:40">
      <c r="AK24780" s="22"/>
      <c r="AL24780" s="22"/>
      <c r="AM24780" s="22"/>
      <c r="AN24780" s="22"/>
    </row>
    <row r="24781" spans="37:40">
      <c r="AK24781" s="22"/>
      <c r="AL24781" s="22"/>
      <c r="AM24781" s="22"/>
      <c r="AN24781" s="22"/>
    </row>
    <row r="24782" spans="37:40">
      <c r="AK24782" s="22"/>
      <c r="AL24782" s="22"/>
      <c r="AM24782" s="22"/>
      <c r="AN24782" s="22"/>
    </row>
    <row r="24783" spans="37:40">
      <c r="AK24783" s="22"/>
      <c r="AL24783" s="22"/>
      <c r="AM24783" s="22"/>
      <c r="AN24783" s="22"/>
    </row>
    <row r="24784" spans="37:40">
      <c r="AK24784" s="22"/>
      <c r="AL24784" s="22"/>
      <c r="AM24784" s="22"/>
      <c r="AN24784" s="22"/>
    </row>
    <row r="24785" spans="37:40">
      <c r="AK24785" s="22"/>
      <c r="AL24785" s="22"/>
      <c r="AM24785" s="22"/>
      <c r="AN24785" s="22"/>
    </row>
    <row r="24786" spans="37:40">
      <c r="AK24786" s="22"/>
      <c r="AL24786" s="22"/>
      <c r="AM24786" s="22"/>
      <c r="AN24786" s="22"/>
    </row>
    <row r="24787" spans="37:40">
      <c r="AK24787" s="22"/>
      <c r="AL24787" s="22"/>
      <c r="AM24787" s="22"/>
      <c r="AN24787" s="22"/>
    </row>
    <row r="24788" spans="37:40">
      <c r="AK24788" s="22"/>
      <c r="AL24788" s="22"/>
      <c r="AM24788" s="22"/>
      <c r="AN24788" s="22"/>
    </row>
    <row r="24789" spans="37:40">
      <c r="AK24789" s="22"/>
      <c r="AL24789" s="22"/>
      <c r="AM24789" s="22"/>
      <c r="AN24789" s="22"/>
    </row>
    <row r="24790" spans="37:40">
      <c r="AK24790" s="22"/>
      <c r="AL24790" s="22"/>
      <c r="AM24790" s="22"/>
      <c r="AN24790" s="22"/>
    </row>
    <row r="24791" spans="37:40">
      <c r="AK24791" s="22"/>
      <c r="AL24791" s="22"/>
      <c r="AM24791" s="22"/>
      <c r="AN24791" s="22"/>
    </row>
    <row r="24792" spans="37:40">
      <c r="AK24792" s="22"/>
      <c r="AL24792" s="22"/>
      <c r="AM24792" s="22"/>
      <c r="AN24792" s="22"/>
    </row>
    <row r="24793" spans="37:40">
      <c r="AK24793" s="22"/>
      <c r="AL24793" s="22"/>
      <c r="AM24793" s="22"/>
      <c r="AN24793" s="22"/>
    </row>
    <row r="24794" spans="37:40">
      <c r="AK24794" s="22"/>
      <c r="AL24794" s="22"/>
      <c r="AM24794" s="22"/>
      <c r="AN24794" s="22"/>
    </row>
    <row r="24795" spans="37:40">
      <c r="AK24795" s="22"/>
      <c r="AL24795" s="22"/>
      <c r="AM24795" s="22"/>
      <c r="AN24795" s="22"/>
    </row>
    <row r="24796" spans="37:40">
      <c r="AK24796" s="22"/>
      <c r="AL24796" s="22"/>
      <c r="AM24796" s="22"/>
      <c r="AN24796" s="22"/>
    </row>
    <row r="24797" spans="37:40">
      <c r="AK24797" s="22"/>
      <c r="AL24797" s="22"/>
      <c r="AM24797" s="22"/>
      <c r="AN24797" s="22"/>
    </row>
    <row r="24798" spans="37:40">
      <c r="AK24798" s="22"/>
      <c r="AL24798" s="22"/>
      <c r="AM24798" s="22"/>
      <c r="AN24798" s="22"/>
    </row>
    <row r="24799" spans="37:40">
      <c r="AK24799" s="22"/>
      <c r="AL24799" s="22"/>
      <c r="AM24799" s="22"/>
      <c r="AN24799" s="22"/>
    </row>
    <row r="24800" spans="37:40">
      <c r="AK24800" s="22"/>
      <c r="AL24800" s="22"/>
      <c r="AM24800" s="22"/>
      <c r="AN24800" s="22"/>
    </row>
    <row r="24801" spans="37:40">
      <c r="AK24801" s="22"/>
      <c r="AL24801" s="22"/>
      <c r="AM24801" s="22"/>
      <c r="AN24801" s="22"/>
    </row>
    <row r="24802" spans="37:40">
      <c r="AK24802" s="22"/>
      <c r="AL24802" s="22"/>
      <c r="AM24802" s="22"/>
      <c r="AN24802" s="22"/>
    </row>
    <row r="24803" spans="37:40">
      <c r="AK24803" s="22"/>
      <c r="AL24803" s="22"/>
      <c r="AM24803" s="22"/>
      <c r="AN24803" s="22"/>
    </row>
    <row r="24804" spans="37:40">
      <c r="AK24804" s="22"/>
      <c r="AL24804" s="22"/>
      <c r="AM24804" s="22"/>
      <c r="AN24804" s="22"/>
    </row>
    <row r="24805" spans="37:40">
      <c r="AK24805" s="22"/>
      <c r="AL24805" s="22"/>
      <c r="AM24805" s="22"/>
      <c r="AN24805" s="22"/>
    </row>
    <row r="24806" spans="37:40">
      <c r="AK24806" s="22"/>
      <c r="AL24806" s="22"/>
      <c r="AM24806" s="22"/>
      <c r="AN24806" s="22"/>
    </row>
    <row r="24807" spans="37:40">
      <c r="AK24807" s="22"/>
      <c r="AL24807" s="22"/>
      <c r="AM24807" s="22"/>
      <c r="AN24807" s="22"/>
    </row>
    <row r="24808" spans="37:40">
      <c r="AK24808" s="22"/>
      <c r="AL24808" s="22"/>
      <c r="AM24808" s="22"/>
      <c r="AN24808" s="22"/>
    </row>
    <row r="24809" spans="37:40">
      <c r="AK24809" s="22"/>
      <c r="AL24809" s="22"/>
      <c r="AM24809" s="22"/>
      <c r="AN24809" s="22"/>
    </row>
    <row r="24810" spans="37:40">
      <c r="AK24810" s="22"/>
      <c r="AL24810" s="22"/>
      <c r="AM24810" s="22"/>
      <c r="AN24810" s="22"/>
    </row>
    <row r="24811" spans="37:40">
      <c r="AK24811" s="22"/>
      <c r="AL24811" s="22"/>
      <c r="AM24811" s="22"/>
      <c r="AN24811" s="22"/>
    </row>
    <row r="24812" spans="37:40">
      <c r="AK24812" s="22"/>
      <c r="AL24812" s="22"/>
      <c r="AM24812" s="22"/>
      <c r="AN24812" s="22"/>
    </row>
    <row r="24813" spans="37:40">
      <c r="AK24813" s="22"/>
      <c r="AL24813" s="22"/>
      <c r="AM24813" s="22"/>
      <c r="AN24813" s="22"/>
    </row>
    <row r="24814" spans="37:40">
      <c r="AK24814" s="22"/>
      <c r="AL24814" s="22"/>
      <c r="AM24814" s="22"/>
      <c r="AN24814" s="22"/>
    </row>
    <row r="24815" spans="37:40">
      <c r="AK24815" s="22"/>
      <c r="AL24815" s="22"/>
      <c r="AM24815" s="22"/>
      <c r="AN24815" s="22"/>
    </row>
    <row r="24816" spans="37:40">
      <c r="AK24816" s="22"/>
      <c r="AL24816" s="22"/>
      <c r="AM24816" s="22"/>
      <c r="AN24816" s="22"/>
    </row>
    <row r="24817" spans="37:40">
      <c r="AK24817" s="22"/>
      <c r="AL24817" s="22"/>
      <c r="AM24817" s="22"/>
      <c r="AN24817" s="22"/>
    </row>
    <row r="24818" spans="37:40">
      <c r="AK24818" s="22"/>
      <c r="AL24818" s="22"/>
      <c r="AM24818" s="22"/>
      <c r="AN24818" s="22"/>
    </row>
    <row r="24819" spans="37:40">
      <c r="AK24819" s="22"/>
      <c r="AL24819" s="22"/>
      <c r="AM24819" s="22"/>
      <c r="AN24819" s="22"/>
    </row>
    <row r="24820" spans="37:40">
      <c r="AK24820" s="22"/>
      <c r="AL24820" s="22"/>
      <c r="AM24820" s="22"/>
      <c r="AN24820" s="22"/>
    </row>
    <row r="24821" spans="37:40">
      <c r="AK24821" s="22"/>
      <c r="AL24821" s="22"/>
      <c r="AM24821" s="22"/>
      <c r="AN24821" s="22"/>
    </row>
    <row r="24822" spans="37:40">
      <c r="AK24822" s="22"/>
      <c r="AL24822" s="22"/>
      <c r="AM24822" s="22"/>
      <c r="AN24822" s="22"/>
    </row>
    <row r="24823" spans="37:40">
      <c r="AK24823" s="22"/>
      <c r="AL24823" s="22"/>
      <c r="AM24823" s="22"/>
      <c r="AN24823" s="22"/>
    </row>
    <row r="24824" spans="37:40">
      <c r="AK24824" s="22"/>
      <c r="AL24824" s="22"/>
      <c r="AM24824" s="22"/>
      <c r="AN24824" s="22"/>
    </row>
    <row r="24825" spans="37:40">
      <c r="AK24825" s="22"/>
      <c r="AL24825" s="22"/>
      <c r="AM24825" s="22"/>
      <c r="AN24825" s="22"/>
    </row>
    <row r="24826" spans="37:40">
      <c r="AK24826" s="22"/>
      <c r="AL24826" s="22"/>
      <c r="AM24826" s="22"/>
      <c r="AN24826" s="22"/>
    </row>
    <row r="24827" spans="37:40">
      <c r="AK24827" s="22"/>
      <c r="AL24827" s="22"/>
      <c r="AM24827" s="22"/>
      <c r="AN24827" s="22"/>
    </row>
    <row r="24828" spans="37:40">
      <c r="AK24828" s="22"/>
      <c r="AL24828" s="22"/>
      <c r="AM24828" s="22"/>
      <c r="AN24828" s="22"/>
    </row>
    <row r="24829" spans="37:40">
      <c r="AK24829" s="22"/>
      <c r="AL24829" s="22"/>
      <c r="AM24829" s="22"/>
      <c r="AN24829" s="22"/>
    </row>
    <row r="24830" spans="37:40">
      <c r="AK24830" s="22"/>
      <c r="AL24830" s="22"/>
      <c r="AM24830" s="22"/>
      <c r="AN24830" s="22"/>
    </row>
    <row r="24831" spans="37:40">
      <c r="AK24831" s="22"/>
      <c r="AL24831" s="22"/>
      <c r="AM24831" s="22"/>
      <c r="AN24831" s="22"/>
    </row>
    <row r="24832" spans="37:40">
      <c r="AK24832" s="22"/>
      <c r="AL24832" s="22"/>
      <c r="AM24832" s="22"/>
      <c r="AN24832" s="22"/>
    </row>
    <row r="24833" spans="37:40">
      <c r="AK24833" s="22"/>
      <c r="AL24833" s="22"/>
      <c r="AM24833" s="22"/>
      <c r="AN24833" s="22"/>
    </row>
    <row r="24834" spans="37:40">
      <c r="AK24834" s="22"/>
      <c r="AL24834" s="22"/>
      <c r="AM24834" s="22"/>
      <c r="AN24834" s="22"/>
    </row>
    <row r="24835" spans="37:40">
      <c r="AK24835" s="22"/>
      <c r="AL24835" s="22"/>
      <c r="AM24835" s="22"/>
      <c r="AN24835" s="22"/>
    </row>
    <row r="24836" spans="37:40">
      <c r="AK24836" s="22"/>
      <c r="AL24836" s="22"/>
      <c r="AM24836" s="22"/>
      <c r="AN24836" s="22"/>
    </row>
    <row r="24837" spans="37:40">
      <c r="AK24837" s="22"/>
      <c r="AL24837" s="22"/>
      <c r="AM24837" s="22"/>
      <c r="AN24837" s="22"/>
    </row>
    <row r="24838" spans="37:40">
      <c r="AK24838" s="22"/>
      <c r="AL24838" s="22"/>
      <c r="AM24838" s="22"/>
      <c r="AN24838" s="22"/>
    </row>
    <row r="24839" spans="37:40">
      <c r="AK24839" s="22"/>
      <c r="AL24839" s="22"/>
      <c r="AM24839" s="22"/>
      <c r="AN24839" s="22"/>
    </row>
    <row r="24840" spans="37:40">
      <c r="AK24840" s="22"/>
      <c r="AL24840" s="22"/>
      <c r="AM24840" s="22"/>
      <c r="AN24840" s="22"/>
    </row>
    <row r="24841" spans="37:40">
      <c r="AK24841" s="22"/>
      <c r="AL24841" s="22"/>
      <c r="AM24841" s="22"/>
      <c r="AN24841" s="22"/>
    </row>
    <row r="24842" spans="37:40">
      <c r="AK24842" s="22"/>
      <c r="AL24842" s="22"/>
      <c r="AM24842" s="22"/>
      <c r="AN24842" s="22"/>
    </row>
    <row r="24843" spans="37:40">
      <c r="AK24843" s="22"/>
      <c r="AL24843" s="22"/>
      <c r="AM24843" s="22"/>
      <c r="AN24843" s="22"/>
    </row>
    <row r="24844" spans="37:40">
      <c r="AK24844" s="22"/>
      <c r="AL24844" s="22"/>
      <c r="AM24844" s="22"/>
      <c r="AN24844" s="22"/>
    </row>
    <row r="24845" spans="37:40">
      <c r="AK24845" s="22"/>
      <c r="AL24845" s="22"/>
      <c r="AM24845" s="22"/>
      <c r="AN24845" s="22"/>
    </row>
    <row r="24846" spans="37:40">
      <c r="AK24846" s="22"/>
      <c r="AL24846" s="22"/>
      <c r="AM24846" s="22"/>
      <c r="AN24846" s="22"/>
    </row>
    <row r="24847" spans="37:40">
      <c r="AK24847" s="22"/>
      <c r="AL24847" s="22"/>
      <c r="AM24847" s="22"/>
      <c r="AN24847" s="22"/>
    </row>
    <row r="24848" spans="37:40">
      <c r="AK24848" s="22"/>
      <c r="AL24848" s="22"/>
      <c r="AM24848" s="22"/>
      <c r="AN24848" s="22"/>
    </row>
    <row r="24849" spans="37:40">
      <c r="AK24849" s="22"/>
      <c r="AL24849" s="22"/>
      <c r="AM24849" s="22"/>
      <c r="AN24849" s="22"/>
    </row>
    <row r="24850" spans="37:40">
      <c r="AK24850" s="22"/>
      <c r="AL24850" s="22"/>
      <c r="AM24850" s="22"/>
      <c r="AN24850" s="22"/>
    </row>
    <row r="24851" spans="37:40">
      <c r="AK24851" s="22"/>
      <c r="AL24851" s="22"/>
      <c r="AM24851" s="22"/>
      <c r="AN24851" s="22"/>
    </row>
    <row r="24852" spans="37:40">
      <c r="AK24852" s="22"/>
      <c r="AL24852" s="22"/>
      <c r="AM24852" s="22"/>
      <c r="AN24852" s="22"/>
    </row>
    <row r="24853" spans="37:40">
      <c r="AK24853" s="22"/>
      <c r="AL24853" s="22"/>
      <c r="AM24853" s="22"/>
      <c r="AN24853" s="22"/>
    </row>
    <row r="24854" spans="37:40">
      <c r="AK24854" s="22"/>
      <c r="AL24854" s="22"/>
      <c r="AM24854" s="22"/>
      <c r="AN24854" s="22"/>
    </row>
    <row r="24855" spans="37:40">
      <c r="AK24855" s="22"/>
      <c r="AL24855" s="22"/>
      <c r="AM24855" s="22"/>
      <c r="AN24855" s="22"/>
    </row>
    <row r="24856" spans="37:40">
      <c r="AK24856" s="22"/>
      <c r="AL24856" s="22"/>
      <c r="AM24856" s="22"/>
      <c r="AN24856" s="22"/>
    </row>
    <row r="24857" spans="37:40">
      <c r="AK24857" s="22"/>
      <c r="AL24857" s="22"/>
      <c r="AM24857" s="22"/>
      <c r="AN24857" s="22"/>
    </row>
    <row r="24858" spans="37:40">
      <c r="AK24858" s="22"/>
      <c r="AL24858" s="22"/>
      <c r="AM24858" s="22"/>
      <c r="AN24858" s="22"/>
    </row>
    <row r="24859" spans="37:40">
      <c r="AK24859" s="22"/>
      <c r="AL24859" s="22"/>
      <c r="AM24859" s="22"/>
      <c r="AN24859" s="22"/>
    </row>
    <row r="24860" spans="37:40">
      <c r="AK24860" s="22"/>
      <c r="AL24860" s="22"/>
      <c r="AM24860" s="22"/>
      <c r="AN24860" s="22"/>
    </row>
    <row r="24861" spans="37:40">
      <c r="AK24861" s="22"/>
      <c r="AL24861" s="22"/>
      <c r="AM24861" s="22"/>
      <c r="AN24861" s="22"/>
    </row>
    <row r="24862" spans="37:40">
      <c r="AK24862" s="22"/>
      <c r="AL24862" s="22"/>
      <c r="AM24862" s="22"/>
      <c r="AN24862" s="22"/>
    </row>
    <row r="24863" spans="37:40">
      <c r="AK24863" s="22"/>
      <c r="AL24863" s="22"/>
      <c r="AM24863" s="22"/>
      <c r="AN24863" s="22"/>
    </row>
    <row r="24864" spans="37:40">
      <c r="AK24864" s="22"/>
      <c r="AL24864" s="22"/>
      <c r="AM24864" s="22"/>
      <c r="AN24864" s="22"/>
    </row>
    <row r="24865" spans="37:40">
      <c r="AK24865" s="22"/>
      <c r="AL24865" s="22"/>
      <c r="AM24865" s="22"/>
      <c r="AN24865" s="22"/>
    </row>
    <row r="24866" spans="37:40">
      <c r="AK24866" s="22"/>
      <c r="AL24866" s="22"/>
      <c r="AM24866" s="22"/>
      <c r="AN24866" s="22"/>
    </row>
    <row r="24867" spans="37:40">
      <c r="AK24867" s="22"/>
      <c r="AL24867" s="22"/>
      <c r="AM24867" s="22"/>
      <c r="AN24867" s="22"/>
    </row>
    <row r="24868" spans="37:40">
      <c r="AK24868" s="22"/>
      <c r="AL24868" s="22"/>
      <c r="AM24868" s="22"/>
      <c r="AN24868" s="22"/>
    </row>
    <row r="24869" spans="37:40">
      <c r="AK24869" s="22"/>
      <c r="AL24869" s="22"/>
      <c r="AM24869" s="22"/>
      <c r="AN24869" s="22"/>
    </row>
    <row r="24870" spans="37:40">
      <c r="AK24870" s="22"/>
      <c r="AL24870" s="22"/>
      <c r="AM24870" s="22"/>
      <c r="AN24870" s="22"/>
    </row>
    <row r="24871" spans="37:40">
      <c r="AK24871" s="22"/>
      <c r="AL24871" s="22"/>
      <c r="AM24871" s="22"/>
      <c r="AN24871" s="22"/>
    </row>
    <row r="24872" spans="37:40">
      <c r="AK24872" s="22"/>
      <c r="AL24872" s="22"/>
      <c r="AM24872" s="22"/>
      <c r="AN24872" s="22"/>
    </row>
    <row r="24873" spans="37:40">
      <c r="AK24873" s="22"/>
      <c r="AL24873" s="22"/>
      <c r="AM24873" s="22"/>
      <c r="AN24873" s="22"/>
    </row>
    <row r="24874" spans="37:40">
      <c r="AK24874" s="22"/>
      <c r="AL24874" s="22"/>
      <c r="AM24874" s="22"/>
      <c r="AN24874" s="22"/>
    </row>
    <row r="24875" spans="37:40">
      <c r="AK24875" s="22"/>
      <c r="AL24875" s="22"/>
      <c r="AM24875" s="22"/>
      <c r="AN24875" s="22"/>
    </row>
    <row r="24876" spans="37:40">
      <c r="AK24876" s="22"/>
      <c r="AL24876" s="22"/>
      <c r="AM24876" s="22"/>
      <c r="AN24876" s="22"/>
    </row>
    <row r="24877" spans="37:40">
      <c r="AK24877" s="22"/>
      <c r="AL24877" s="22"/>
      <c r="AM24877" s="22"/>
      <c r="AN24877" s="22"/>
    </row>
    <row r="24878" spans="37:40">
      <c r="AK24878" s="22"/>
      <c r="AL24878" s="22"/>
      <c r="AM24878" s="22"/>
      <c r="AN24878" s="22"/>
    </row>
    <row r="24879" spans="37:40">
      <c r="AK24879" s="22"/>
      <c r="AL24879" s="22"/>
      <c r="AM24879" s="22"/>
      <c r="AN24879" s="22"/>
    </row>
    <row r="24880" spans="37:40">
      <c r="AK24880" s="22"/>
      <c r="AL24880" s="22"/>
      <c r="AM24880" s="22"/>
      <c r="AN24880" s="22"/>
    </row>
    <row r="24881" spans="37:40">
      <c r="AK24881" s="22"/>
      <c r="AL24881" s="22"/>
      <c r="AM24881" s="22"/>
      <c r="AN24881" s="22"/>
    </row>
    <row r="24882" spans="37:40">
      <c r="AK24882" s="22"/>
      <c r="AL24882" s="22"/>
      <c r="AM24882" s="22"/>
      <c r="AN24882" s="22"/>
    </row>
    <row r="24883" spans="37:40">
      <c r="AK24883" s="22"/>
      <c r="AL24883" s="22"/>
      <c r="AM24883" s="22"/>
      <c r="AN24883" s="22"/>
    </row>
    <row r="24884" spans="37:40">
      <c r="AK24884" s="22"/>
      <c r="AL24884" s="22"/>
      <c r="AM24884" s="22"/>
      <c r="AN24884" s="22"/>
    </row>
    <row r="24885" spans="37:40">
      <c r="AK24885" s="22"/>
      <c r="AL24885" s="22"/>
      <c r="AM24885" s="22"/>
      <c r="AN24885" s="22"/>
    </row>
    <row r="24886" spans="37:40">
      <c r="AK24886" s="22"/>
      <c r="AL24886" s="22"/>
      <c r="AM24886" s="22"/>
      <c r="AN24886" s="22"/>
    </row>
    <row r="24887" spans="37:40">
      <c r="AK24887" s="22"/>
      <c r="AL24887" s="22"/>
      <c r="AM24887" s="22"/>
      <c r="AN24887" s="22"/>
    </row>
    <row r="24888" spans="37:40">
      <c r="AK24888" s="22"/>
      <c r="AL24888" s="22"/>
      <c r="AM24888" s="22"/>
      <c r="AN24888" s="22"/>
    </row>
    <row r="24889" spans="37:40">
      <c r="AK24889" s="22"/>
      <c r="AL24889" s="22"/>
      <c r="AM24889" s="22"/>
      <c r="AN24889" s="22"/>
    </row>
    <row r="24890" spans="37:40">
      <c r="AK24890" s="22"/>
      <c r="AL24890" s="22"/>
      <c r="AM24890" s="22"/>
      <c r="AN24890" s="22"/>
    </row>
    <row r="24891" spans="37:40">
      <c r="AK24891" s="22"/>
      <c r="AL24891" s="22"/>
      <c r="AM24891" s="22"/>
      <c r="AN24891" s="22"/>
    </row>
    <row r="24892" spans="37:40">
      <c r="AK24892" s="22"/>
      <c r="AL24892" s="22"/>
      <c r="AM24892" s="22"/>
      <c r="AN24892" s="22"/>
    </row>
    <row r="24893" spans="37:40">
      <c r="AK24893" s="22"/>
      <c r="AL24893" s="22"/>
      <c r="AM24893" s="22"/>
      <c r="AN24893" s="22"/>
    </row>
    <row r="24894" spans="37:40">
      <c r="AK24894" s="22"/>
      <c r="AL24894" s="22"/>
      <c r="AM24894" s="22"/>
      <c r="AN24894" s="22"/>
    </row>
    <row r="24895" spans="37:40">
      <c r="AK24895" s="22"/>
      <c r="AL24895" s="22"/>
      <c r="AM24895" s="22"/>
      <c r="AN24895" s="22"/>
    </row>
    <row r="24896" spans="37:40">
      <c r="AK24896" s="22"/>
      <c r="AL24896" s="22"/>
      <c r="AM24896" s="22"/>
      <c r="AN24896" s="22"/>
    </row>
    <row r="24897" spans="37:40">
      <c r="AK24897" s="22"/>
      <c r="AL24897" s="22"/>
      <c r="AM24897" s="22"/>
      <c r="AN24897" s="22"/>
    </row>
    <row r="24898" spans="37:40">
      <c r="AK24898" s="22"/>
      <c r="AL24898" s="22"/>
      <c r="AM24898" s="22"/>
      <c r="AN24898" s="22"/>
    </row>
    <row r="24899" spans="37:40">
      <c r="AK24899" s="22"/>
      <c r="AL24899" s="22"/>
      <c r="AM24899" s="22"/>
      <c r="AN24899" s="22"/>
    </row>
    <row r="24900" spans="37:40">
      <c r="AK24900" s="22"/>
      <c r="AL24900" s="22"/>
      <c r="AM24900" s="22"/>
      <c r="AN24900" s="22"/>
    </row>
    <row r="24901" spans="37:40">
      <c r="AK24901" s="22"/>
      <c r="AL24901" s="22"/>
      <c r="AM24901" s="22"/>
      <c r="AN24901" s="22"/>
    </row>
    <row r="24902" spans="37:40">
      <c r="AK24902" s="22"/>
      <c r="AL24902" s="22"/>
      <c r="AM24902" s="22"/>
      <c r="AN24902" s="22"/>
    </row>
    <row r="24903" spans="37:40">
      <c r="AK24903" s="22"/>
      <c r="AL24903" s="22"/>
      <c r="AM24903" s="22"/>
      <c r="AN24903" s="22"/>
    </row>
    <row r="24904" spans="37:40">
      <c r="AK24904" s="22"/>
      <c r="AL24904" s="22"/>
      <c r="AM24904" s="22"/>
      <c r="AN24904" s="22"/>
    </row>
    <row r="24905" spans="37:40">
      <c r="AK24905" s="22"/>
      <c r="AL24905" s="22"/>
      <c r="AM24905" s="22"/>
      <c r="AN24905" s="22"/>
    </row>
    <row r="24906" spans="37:40">
      <c r="AK24906" s="22"/>
      <c r="AL24906" s="22"/>
      <c r="AM24906" s="22"/>
      <c r="AN24906" s="22"/>
    </row>
    <row r="24907" spans="37:40">
      <c r="AK24907" s="22"/>
      <c r="AL24907" s="22"/>
      <c r="AM24907" s="22"/>
      <c r="AN24907" s="22"/>
    </row>
    <row r="24908" spans="37:40">
      <c r="AK24908" s="22"/>
      <c r="AL24908" s="22"/>
      <c r="AM24908" s="22"/>
      <c r="AN24908" s="22"/>
    </row>
    <row r="24909" spans="37:40">
      <c r="AK24909" s="22"/>
      <c r="AL24909" s="22"/>
      <c r="AM24909" s="22"/>
      <c r="AN24909" s="22"/>
    </row>
    <row r="24910" spans="37:40">
      <c r="AK24910" s="22"/>
      <c r="AL24910" s="22"/>
      <c r="AM24910" s="22"/>
      <c r="AN24910" s="22"/>
    </row>
    <row r="24911" spans="37:40">
      <c r="AK24911" s="22"/>
      <c r="AL24911" s="22"/>
      <c r="AM24911" s="22"/>
      <c r="AN24911" s="22"/>
    </row>
    <row r="24912" spans="37:40">
      <c r="AK24912" s="22"/>
      <c r="AL24912" s="22"/>
      <c r="AM24912" s="22"/>
      <c r="AN24912" s="22"/>
    </row>
    <row r="24913" spans="37:40">
      <c r="AK24913" s="22"/>
      <c r="AL24913" s="22"/>
      <c r="AM24913" s="22"/>
      <c r="AN24913" s="22"/>
    </row>
    <row r="24914" spans="37:40">
      <c r="AK24914" s="22"/>
      <c r="AL24914" s="22"/>
      <c r="AM24914" s="22"/>
      <c r="AN24914" s="22"/>
    </row>
    <row r="24915" spans="37:40">
      <c r="AK24915" s="22"/>
      <c r="AL24915" s="22"/>
      <c r="AM24915" s="22"/>
      <c r="AN24915" s="22"/>
    </row>
    <row r="24916" spans="37:40">
      <c r="AK24916" s="22"/>
      <c r="AL24916" s="22"/>
      <c r="AM24916" s="22"/>
      <c r="AN24916" s="22"/>
    </row>
    <row r="24917" spans="37:40">
      <c r="AK24917" s="22"/>
      <c r="AL24917" s="22"/>
      <c r="AM24917" s="22"/>
      <c r="AN24917" s="22"/>
    </row>
    <row r="24918" spans="37:40">
      <c r="AK24918" s="22"/>
      <c r="AL24918" s="22"/>
      <c r="AM24918" s="22"/>
      <c r="AN24918" s="22"/>
    </row>
    <row r="24919" spans="37:40">
      <c r="AK24919" s="22"/>
      <c r="AL24919" s="22"/>
      <c r="AM24919" s="22"/>
      <c r="AN24919" s="22"/>
    </row>
    <row r="24920" spans="37:40">
      <c r="AK24920" s="22"/>
      <c r="AL24920" s="22"/>
      <c r="AM24920" s="22"/>
      <c r="AN24920" s="22"/>
    </row>
    <row r="24921" spans="37:40">
      <c r="AK24921" s="22"/>
      <c r="AL24921" s="22"/>
      <c r="AM24921" s="22"/>
      <c r="AN24921" s="22"/>
    </row>
    <row r="24922" spans="37:40">
      <c r="AK24922" s="22"/>
      <c r="AL24922" s="22"/>
      <c r="AM24922" s="22"/>
      <c r="AN24922" s="22"/>
    </row>
    <row r="24923" spans="37:40">
      <c r="AK24923" s="22"/>
      <c r="AL24923" s="22"/>
      <c r="AM24923" s="22"/>
      <c r="AN24923" s="22"/>
    </row>
    <row r="24924" spans="37:40">
      <c r="AK24924" s="22"/>
      <c r="AL24924" s="22"/>
      <c r="AM24924" s="22"/>
      <c r="AN24924" s="22"/>
    </row>
    <row r="24925" spans="37:40">
      <c r="AK24925" s="22"/>
      <c r="AL24925" s="22"/>
      <c r="AM24925" s="22"/>
      <c r="AN24925" s="22"/>
    </row>
    <row r="24926" spans="37:40">
      <c r="AK24926" s="22"/>
      <c r="AL24926" s="22"/>
      <c r="AM24926" s="22"/>
      <c r="AN24926" s="22"/>
    </row>
    <row r="24927" spans="37:40">
      <c r="AK24927" s="22"/>
      <c r="AL24927" s="22"/>
      <c r="AM24927" s="22"/>
      <c r="AN24927" s="22"/>
    </row>
    <row r="24928" spans="37:40">
      <c r="AK24928" s="22"/>
      <c r="AL24928" s="22"/>
      <c r="AM24928" s="22"/>
      <c r="AN24928" s="22"/>
    </row>
    <row r="24929" spans="37:40">
      <c r="AK24929" s="22"/>
      <c r="AL24929" s="22"/>
      <c r="AM24929" s="22"/>
      <c r="AN24929" s="22"/>
    </row>
    <row r="24930" spans="37:40">
      <c r="AK24930" s="22"/>
      <c r="AL24930" s="22"/>
      <c r="AM24930" s="22"/>
      <c r="AN24930" s="22"/>
    </row>
    <row r="24931" spans="37:40">
      <c r="AK24931" s="22"/>
      <c r="AL24931" s="22"/>
      <c r="AM24931" s="22"/>
      <c r="AN24931" s="22"/>
    </row>
    <row r="24932" spans="37:40">
      <c r="AK24932" s="22"/>
      <c r="AL24932" s="22"/>
      <c r="AM24932" s="22"/>
      <c r="AN24932" s="22"/>
    </row>
    <row r="24933" spans="37:40">
      <c r="AK24933" s="22"/>
      <c r="AL24933" s="22"/>
      <c r="AM24933" s="22"/>
      <c r="AN24933" s="22"/>
    </row>
    <row r="24934" spans="37:40">
      <c r="AK24934" s="22"/>
      <c r="AL24934" s="22"/>
      <c r="AM24934" s="22"/>
      <c r="AN24934" s="22"/>
    </row>
    <row r="24935" spans="37:40">
      <c r="AK24935" s="22"/>
      <c r="AL24935" s="22"/>
      <c r="AM24935" s="22"/>
      <c r="AN24935" s="22"/>
    </row>
    <row r="24936" spans="37:40">
      <c r="AK24936" s="22"/>
      <c r="AL24936" s="22"/>
      <c r="AM24936" s="22"/>
      <c r="AN24936" s="22"/>
    </row>
    <row r="24937" spans="37:40">
      <c r="AK24937" s="22"/>
      <c r="AL24937" s="22"/>
      <c r="AM24937" s="22"/>
      <c r="AN24937" s="22"/>
    </row>
    <row r="24938" spans="37:40">
      <c r="AK24938" s="22"/>
      <c r="AL24938" s="22"/>
      <c r="AM24938" s="22"/>
      <c r="AN24938" s="22"/>
    </row>
    <row r="24939" spans="37:40">
      <c r="AK24939" s="22"/>
      <c r="AL24939" s="22"/>
      <c r="AM24939" s="22"/>
      <c r="AN24939" s="22"/>
    </row>
    <row r="24940" spans="37:40">
      <c r="AK24940" s="22"/>
      <c r="AL24940" s="22"/>
      <c r="AM24940" s="22"/>
      <c r="AN24940" s="22"/>
    </row>
    <row r="24941" spans="37:40">
      <c r="AK24941" s="22"/>
      <c r="AL24941" s="22"/>
      <c r="AM24941" s="22"/>
      <c r="AN24941" s="22"/>
    </row>
    <row r="24942" spans="37:40">
      <c r="AK24942" s="22"/>
      <c r="AL24942" s="22"/>
      <c r="AM24942" s="22"/>
      <c r="AN24942" s="22"/>
    </row>
    <row r="24943" spans="37:40">
      <c r="AK24943" s="22"/>
      <c r="AL24943" s="22"/>
      <c r="AM24943" s="22"/>
      <c r="AN24943" s="22"/>
    </row>
    <row r="24944" spans="37:40">
      <c r="AK24944" s="22"/>
      <c r="AL24944" s="22"/>
      <c r="AM24944" s="22"/>
      <c r="AN24944" s="22"/>
    </row>
    <row r="24945" spans="37:40">
      <c r="AK24945" s="22"/>
      <c r="AL24945" s="22"/>
      <c r="AM24945" s="22"/>
      <c r="AN24945" s="22"/>
    </row>
    <row r="24946" spans="37:40">
      <c r="AK24946" s="22"/>
      <c r="AL24946" s="22"/>
      <c r="AM24946" s="22"/>
      <c r="AN24946" s="22"/>
    </row>
    <row r="24947" spans="37:40">
      <c r="AK24947" s="22"/>
      <c r="AL24947" s="22"/>
      <c r="AM24947" s="22"/>
      <c r="AN24947" s="22"/>
    </row>
    <row r="24948" spans="37:40">
      <c r="AK24948" s="22"/>
      <c r="AL24948" s="22"/>
      <c r="AM24948" s="22"/>
      <c r="AN24948" s="22"/>
    </row>
    <row r="24949" spans="37:40">
      <c r="AK24949" s="22"/>
      <c r="AL24949" s="22"/>
      <c r="AM24949" s="22"/>
      <c r="AN24949" s="22"/>
    </row>
    <row r="24950" spans="37:40">
      <c r="AK24950" s="22"/>
      <c r="AL24950" s="22"/>
      <c r="AM24950" s="22"/>
      <c r="AN24950" s="22"/>
    </row>
    <row r="24951" spans="37:40">
      <c r="AK24951" s="22"/>
      <c r="AL24951" s="22"/>
      <c r="AM24951" s="22"/>
      <c r="AN24951" s="22"/>
    </row>
    <row r="24952" spans="37:40">
      <c r="AK24952" s="22"/>
      <c r="AL24952" s="22"/>
      <c r="AM24952" s="22"/>
      <c r="AN24952" s="22"/>
    </row>
    <row r="24953" spans="37:40">
      <c r="AK24953" s="22"/>
      <c r="AL24953" s="22"/>
      <c r="AM24953" s="22"/>
      <c r="AN24953" s="22"/>
    </row>
    <row r="24954" spans="37:40">
      <c r="AK24954" s="22"/>
      <c r="AL24954" s="22"/>
      <c r="AM24954" s="22"/>
      <c r="AN24954" s="22"/>
    </row>
    <row r="24955" spans="37:40">
      <c r="AK24955" s="22"/>
      <c r="AL24955" s="22"/>
      <c r="AM24955" s="22"/>
      <c r="AN24955" s="22"/>
    </row>
    <row r="24956" spans="37:40">
      <c r="AK24956" s="22"/>
      <c r="AL24956" s="22"/>
      <c r="AM24956" s="22"/>
      <c r="AN24956" s="22"/>
    </row>
    <row r="24957" spans="37:40">
      <c r="AK24957" s="22"/>
      <c r="AL24957" s="22"/>
      <c r="AM24957" s="22"/>
      <c r="AN24957" s="22"/>
    </row>
    <row r="24958" spans="37:40">
      <c r="AK24958" s="22"/>
      <c r="AL24958" s="22"/>
      <c r="AM24958" s="22"/>
      <c r="AN24958" s="22"/>
    </row>
    <row r="24959" spans="37:40">
      <c r="AK24959" s="22"/>
      <c r="AL24959" s="22"/>
      <c r="AM24959" s="22"/>
      <c r="AN24959" s="22"/>
    </row>
    <row r="24960" spans="37:40">
      <c r="AK24960" s="22"/>
      <c r="AL24960" s="22"/>
      <c r="AM24960" s="22"/>
      <c r="AN24960" s="22"/>
    </row>
    <row r="24961" spans="37:40">
      <c r="AK24961" s="22"/>
      <c r="AL24961" s="22"/>
      <c r="AM24961" s="22"/>
      <c r="AN24961" s="22"/>
    </row>
    <row r="24962" spans="37:40">
      <c r="AK24962" s="22"/>
      <c r="AL24962" s="22"/>
      <c r="AM24962" s="22"/>
      <c r="AN24962" s="22"/>
    </row>
    <row r="24963" spans="37:40">
      <c r="AK24963" s="22"/>
      <c r="AL24963" s="22"/>
      <c r="AM24963" s="22"/>
      <c r="AN24963" s="22"/>
    </row>
    <row r="24964" spans="37:40">
      <c r="AK24964" s="22"/>
      <c r="AL24964" s="22"/>
      <c r="AM24964" s="22"/>
      <c r="AN24964" s="22"/>
    </row>
    <row r="24965" spans="37:40">
      <c r="AK24965" s="22"/>
      <c r="AL24965" s="22"/>
      <c r="AM24965" s="22"/>
      <c r="AN24965" s="22"/>
    </row>
    <row r="24966" spans="37:40">
      <c r="AK24966" s="22"/>
      <c r="AL24966" s="22"/>
      <c r="AM24966" s="22"/>
      <c r="AN24966" s="22"/>
    </row>
    <row r="24967" spans="37:40">
      <c r="AK24967" s="22"/>
      <c r="AL24967" s="22"/>
      <c r="AM24967" s="22"/>
      <c r="AN24967" s="22"/>
    </row>
    <row r="24968" spans="37:40">
      <c r="AK24968" s="22"/>
      <c r="AL24968" s="22"/>
      <c r="AM24968" s="22"/>
      <c r="AN24968" s="22"/>
    </row>
    <row r="24969" spans="37:40">
      <c r="AK24969" s="22"/>
      <c r="AL24969" s="22"/>
      <c r="AM24969" s="22"/>
      <c r="AN24969" s="22"/>
    </row>
    <row r="24970" spans="37:40">
      <c r="AK24970" s="22"/>
      <c r="AL24970" s="22"/>
      <c r="AM24970" s="22"/>
      <c r="AN24970" s="22"/>
    </row>
    <row r="24971" spans="37:40">
      <c r="AK24971" s="22"/>
      <c r="AL24971" s="22"/>
      <c r="AM24971" s="22"/>
      <c r="AN24971" s="22"/>
    </row>
    <row r="24972" spans="37:40">
      <c r="AK24972" s="22"/>
      <c r="AL24972" s="22"/>
      <c r="AM24972" s="22"/>
      <c r="AN24972" s="22"/>
    </row>
    <row r="24973" spans="37:40">
      <c r="AK24973" s="22"/>
      <c r="AL24973" s="22"/>
      <c r="AM24973" s="22"/>
      <c r="AN24973" s="22"/>
    </row>
    <row r="24974" spans="37:40">
      <c r="AK24974" s="22"/>
      <c r="AL24974" s="22"/>
      <c r="AM24974" s="22"/>
      <c r="AN24974" s="22"/>
    </row>
    <row r="24975" spans="37:40">
      <c r="AK24975" s="22"/>
      <c r="AL24975" s="22"/>
      <c r="AM24975" s="22"/>
      <c r="AN24975" s="22"/>
    </row>
    <row r="24976" spans="37:40">
      <c r="AK24976" s="22"/>
      <c r="AL24976" s="22"/>
      <c r="AM24976" s="22"/>
      <c r="AN24976" s="22"/>
    </row>
    <row r="24977" spans="37:40">
      <c r="AK24977" s="22"/>
      <c r="AL24977" s="22"/>
      <c r="AM24977" s="22"/>
      <c r="AN24977" s="22"/>
    </row>
    <row r="24978" spans="37:40">
      <c r="AK24978" s="22"/>
      <c r="AL24978" s="22"/>
      <c r="AM24978" s="22"/>
      <c r="AN24978" s="22"/>
    </row>
    <row r="24979" spans="37:40">
      <c r="AK24979" s="22"/>
      <c r="AL24979" s="22"/>
      <c r="AM24979" s="22"/>
      <c r="AN24979" s="22"/>
    </row>
    <row r="24980" spans="37:40">
      <c r="AK24980" s="22"/>
      <c r="AL24980" s="22"/>
      <c r="AM24980" s="22"/>
      <c r="AN24980" s="22"/>
    </row>
    <row r="24981" spans="37:40">
      <c r="AK24981" s="22"/>
      <c r="AL24981" s="22"/>
      <c r="AM24981" s="22"/>
      <c r="AN24981" s="22"/>
    </row>
    <row r="24982" spans="37:40">
      <c r="AK24982" s="22"/>
      <c r="AL24982" s="22"/>
      <c r="AM24982" s="22"/>
      <c r="AN24982" s="22"/>
    </row>
    <row r="24983" spans="37:40">
      <c r="AK24983" s="22"/>
      <c r="AL24983" s="22"/>
      <c r="AM24983" s="22"/>
      <c r="AN24983" s="22"/>
    </row>
    <row r="24984" spans="37:40">
      <c r="AK24984" s="22"/>
      <c r="AL24984" s="22"/>
      <c r="AM24984" s="22"/>
      <c r="AN24984" s="22"/>
    </row>
    <row r="24985" spans="37:40">
      <c r="AK24985" s="22"/>
      <c r="AL24985" s="22"/>
      <c r="AM24985" s="22"/>
      <c r="AN24985" s="22"/>
    </row>
    <row r="24986" spans="37:40">
      <c r="AK24986" s="22"/>
      <c r="AL24986" s="22"/>
      <c r="AM24986" s="22"/>
      <c r="AN24986" s="22"/>
    </row>
    <row r="24987" spans="37:40">
      <c r="AK24987" s="22"/>
      <c r="AL24987" s="22"/>
      <c r="AM24987" s="22"/>
      <c r="AN24987" s="22"/>
    </row>
    <row r="24988" spans="37:40">
      <c r="AK24988" s="22"/>
      <c r="AL24988" s="22"/>
      <c r="AM24988" s="22"/>
      <c r="AN24988" s="22"/>
    </row>
    <row r="24989" spans="37:40">
      <c r="AK24989" s="22"/>
      <c r="AL24989" s="22"/>
      <c r="AM24989" s="22"/>
      <c r="AN24989" s="22"/>
    </row>
    <row r="24990" spans="37:40">
      <c r="AK24990" s="22"/>
      <c r="AL24990" s="22"/>
      <c r="AM24990" s="22"/>
      <c r="AN24990" s="22"/>
    </row>
    <row r="24991" spans="37:40">
      <c r="AK24991" s="22"/>
      <c r="AL24991" s="22"/>
      <c r="AM24991" s="22"/>
      <c r="AN24991" s="22"/>
    </row>
    <row r="24992" spans="37:40">
      <c r="AK24992" s="22"/>
      <c r="AL24992" s="22"/>
      <c r="AM24992" s="22"/>
      <c r="AN24992" s="22"/>
    </row>
    <row r="24993" spans="37:40">
      <c r="AK24993" s="22"/>
      <c r="AL24993" s="22"/>
      <c r="AM24993" s="22"/>
      <c r="AN24993" s="22"/>
    </row>
    <row r="24994" spans="37:40">
      <c r="AK24994" s="22"/>
      <c r="AL24994" s="22"/>
      <c r="AM24994" s="22"/>
      <c r="AN24994" s="22"/>
    </row>
    <row r="24995" spans="37:40">
      <c r="AK24995" s="22"/>
      <c r="AL24995" s="22"/>
      <c r="AM24995" s="22"/>
      <c r="AN24995" s="22"/>
    </row>
    <row r="24996" spans="37:40">
      <c r="AK24996" s="22"/>
      <c r="AL24996" s="22"/>
      <c r="AM24996" s="22"/>
      <c r="AN24996" s="22"/>
    </row>
    <row r="24997" spans="37:40">
      <c r="AK24997" s="22"/>
      <c r="AL24997" s="22"/>
      <c r="AM24997" s="22"/>
      <c r="AN24997" s="22"/>
    </row>
    <row r="24998" spans="37:40">
      <c r="AK24998" s="22"/>
      <c r="AL24998" s="22"/>
      <c r="AM24998" s="22"/>
      <c r="AN24998" s="22"/>
    </row>
    <row r="24999" spans="37:40">
      <c r="AK24999" s="22"/>
      <c r="AL24999" s="22"/>
      <c r="AM24999" s="22"/>
      <c r="AN24999" s="22"/>
    </row>
    <row r="25000" spans="37:40">
      <c r="AK25000" s="22"/>
      <c r="AL25000" s="22"/>
      <c r="AM25000" s="22"/>
      <c r="AN25000" s="22"/>
    </row>
    <row r="25001" spans="37:40">
      <c r="AK25001" s="22"/>
      <c r="AL25001" s="22"/>
      <c r="AM25001" s="22"/>
      <c r="AN25001" s="22"/>
    </row>
    <row r="25002" spans="37:40">
      <c r="AK25002" s="22"/>
      <c r="AL25002" s="22"/>
      <c r="AM25002" s="22"/>
      <c r="AN25002" s="22"/>
    </row>
    <row r="25003" spans="37:40">
      <c r="AK25003" s="22"/>
      <c r="AL25003" s="22"/>
      <c r="AM25003" s="22"/>
      <c r="AN25003" s="22"/>
    </row>
    <row r="25004" spans="37:40">
      <c r="AK25004" s="22"/>
      <c r="AL25004" s="22"/>
      <c r="AM25004" s="22"/>
      <c r="AN25004" s="22"/>
    </row>
    <row r="25005" spans="37:40">
      <c r="AK25005" s="22"/>
      <c r="AL25005" s="22"/>
      <c r="AM25005" s="22"/>
      <c r="AN25005" s="22"/>
    </row>
    <row r="25006" spans="37:40">
      <c r="AK25006" s="22"/>
      <c r="AL25006" s="22"/>
      <c r="AM25006" s="22"/>
      <c r="AN25006" s="22"/>
    </row>
    <row r="25007" spans="37:40">
      <c r="AK25007" s="22"/>
      <c r="AL25007" s="22"/>
      <c r="AM25007" s="22"/>
      <c r="AN25007" s="22"/>
    </row>
    <row r="25008" spans="37:40">
      <c r="AK25008" s="22"/>
      <c r="AL25008" s="22"/>
      <c r="AM25008" s="22"/>
      <c r="AN25008" s="22"/>
    </row>
    <row r="25009" spans="37:40">
      <c r="AK25009" s="22"/>
      <c r="AL25009" s="22"/>
      <c r="AM25009" s="22"/>
      <c r="AN25009" s="22"/>
    </row>
    <row r="25010" spans="37:40">
      <c r="AK25010" s="22"/>
      <c r="AL25010" s="22"/>
      <c r="AM25010" s="22"/>
      <c r="AN25010" s="22"/>
    </row>
    <row r="25011" spans="37:40">
      <c r="AK25011" s="22"/>
      <c r="AL25011" s="22"/>
      <c r="AM25011" s="22"/>
      <c r="AN25011" s="22"/>
    </row>
    <row r="25012" spans="37:40">
      <c r="AK25012" s="22"/>
      <c r="AL25012" s="22"/>
      <c r="AM25012" s="22"/>
      <c r="AN25012" s="22"/>
    </row>
    <row r="25013" spans="37:40">
      <c r="AK25013" s="22"/>
      <c r="AL25013" s="22"/>
      <c r="AM25013" s="22"/>
      <c r="AN25013" s="22"/>
    </row>
    <row r="25014" spans="37:40">
      <c r="AK25014" s="22"/>
      <c r="AL25014" s="22"/>
      <c r="AM25014" s="22"/>
      <c r="AN25014" s="22"/>
    </row>
    <row r="25015" spans="37:40">
      <c r="AK25015" s="22"/>
      <c r="AL25015" s="22"/>
      <c r="AM25015" s="22"/>
      <c r="AN25015" s="22"/>
    </row>
    <row r="25016" spans="37:40">
      <c r="AK25016" s="22"/>
      <c r="AL25016" s="22"/>
      <c r="AM25016" s="22"/>
      <c r="AN25016" s="22"/>
    </row>
    <row r="25017" spans="37:40">
      <c r="AK25017" s="22"/>
      <c r="AL25017" s="22"/>
      <c r="AM25017" s="22"/>
      <c r="AN25017" s="22"/>
    </row>
    <row r="25018" spans="37:40">
      <c r="AK25018" s="22"/>
      <c r="AL25018" s="22"/>
      <c r="AM25018" s="22"/>
      <c r="AN25018" s="22"/>
    </row>
    <row r="25019" spans="37:40">
      <c r="AK25019" s="22"/>
      <c r="AL25019" s="22"/>
      <c r="AM25019" s="22"/>
      <c r="AN25019" s="22"/>
    </row>
    <row r="25020" spans="37:40">
      <c r="AK25020" s="22"/>
      <c r="AL25020" s="22"/>
      <c r="AM25020" s="22"/>
      <c r="AN25020" s="22"/>
    </row>
    <row r="25021" spans="37:40">
      <c r="AK25021" s="22"/>
      <c r="AL25021" s="22"/>
      <c r="AM25021" s="22"/>
      <c r="AN25021" s="22"/>
    </row>
    <row r="25022" spans="37:40">
      <c r="AK25022" s="22"/>
      <c r="AL25022" s="22"/>
      <c r="AM25022" s="22"/>
      <c r="AN25022" s="22"/>
    </row>
    <row r="25023" spans="37:40">
      <c r="AK25023" s="22"/>
      <c r="AL25023" s="22"/>
      <c r="AM25023" s="22"/>
      <c r="AN25023" s="22"/>
    </row>
    <row r="25024" spans="37:40">
      <c r="AK25024" s="22"/>
      <c r="AL25024" s="22"/>
      <c r="AM25024" s="22"/>
      <c r="AN25024" s="22"/>
    </row>
    <row r="25025" spans="37:40">
      <c r="AK25025" s="22"/>
      <c r="AL25025" s="22"/>
      <c r="AM25025" s="22"/>
      <c r="AN25025" s="22"/>
    </row>
    <row r="25026" spans="37:40">
      <c r="AK25026" s="22"/>
      <c r="AL25026" s="22"/>
      <c r="AM25026" s="22"/>
      <c r="AN25026" s="22"/>
    </row>
    <row r="25027" spans="37:40">
      <c r="AK25027" s="22"/>
      <c r="AL25027" s="22"/>
      <c r="AM25027" s="22"/>
      <c r="AN25027" s="22"/>
    </row>
    <row r="25028" spans="37:40">
      <c r="AK25028" s="22"/>
      <c r="AL25028" s="22"/>
      <c r="AM25028" s="22"/>
      <c r="AN25028" s="22"/>
    </row>
    <row r="25029" spans="37:40">
      <c r="AK25029" s="22"/>
      <c r="AL25029" s="22"/>
      <c r="AM25029" s="22"/>
      <c r="AN25029" s="22"/>
    </row>
    <row r="25030" spans="37:40">
      <c r="AK25030" s="22"/>
      <c r="AL25030" s="22"/>
      <c r="AM25030" s="22"/>
      <c r="AN25030" s="22"/>
    </row>
    <row r="25031" spans="37:40">
      <c r="AK25031" s="22"/>
      <c r="AL25031" s="22"/>
      <c r="AM25031" s="22"/>
      <c r="AN25031" s="22"/>
    </row>
    <row r="25032" spans="37:40">
      <c r="AK25032" s="22"/>
      <c r="AL25032" s="22"/>
      <c r="AM25032" s="22"/>
      <c r="AN25032" s="22"/>
    </row>
    <row r="25033" spans="37:40">
      <c r="AK25033" s="22"/>
      <c r="AL25033" s="22"/>
      <c r="AM25033" s="22"/>
      <c r="AN25033" s="22"/>
    </row>
    <row r="25034" spans="37:40">
      <c r="AK25034" s="22"/>
      <c r="AL25034" s="22"/>
      <c r="AM25034" s="22"/>
      <c r="AN25034" s="22"/>
    </row>
    <row r="25035" spans="37:40">
      <c r="AK25035" s="22"/>
      <c r="AL25035" s="22"/>
      <c r="AM25035" s="22"/>
      <c r="AN25035" s="22"/>
    </row>
    <row r="25036" spans="37:40">
      <c r="AK25036" s="22"/>
      <c r="AL25036" s="22"/>
      <c r="AM25036" s="22"/>
      <c r="AN25036" s="22"/>
    </row>
    <row r="25037" spans="37:40">
      <c r="AK25037" s="22"/>
      <c r="AL25037" s="22"/>
      <c r="AM25037" s="22"/>
      <c r="AN25037" s="22"/>
    </row>
    <row r="25038" spans="37:40">
      <c r="AK25038" s="22"/>
      <c r="AL25038" s="22"/>
      <c r="AM25038" s="22"/>
      <c r="AN25038" s="22"/>
    </row>
    <row r="25039" spans="37:40">
      <c r="AK25039" s="22"/>
      <c r="AL25039" s="22"/>
      <c r="AM25039" s="22"/>
      <c r="AN25039" s="22"/>
    </row>
    <row r="25040" spans="37:40">
      <c r="AK25040" s="22"/>
      <c r="AL25040" s="22"/>
      <c r="AM25040" s="22"/>
      <c r="AN25040" s="22"/>
    </row>
    <row r="25041" spans="37:40">
      <c r="AK25041" s="22"/>
      <c r="AL25041" s="22"/>
      <c r="AM25041" s="22"/>
      <c r="AN25041" s="22"/>
    </row>
    <row r="25042" spans="37:40">
      <c r="AK25042" s="22"/>
      <c r="AL25042" s="22"/>
      <c r="AM25042" s="22"/>
      <c r="AN25042" s="22"/>
    </row>
    <row r="25043" spans="37:40">
      <c r="AK25043" s="22"/>
      <c r="AL25043" s="22"/>
      <c r="AM25043" s="22"/>
      <c r="AN25043" s="22"/>
    </row>
    <row r="25044" spans="37:40">
      <c r="AK25044" s="22"/>
      <c r="AL25044" s="22"/>
      <c r="AM25044" s="22"/>
      <c r="AN25044" s="22"/>
    </row>
    <row r="25045" spans="37:40">
      <c r="AK25045" s="22"/>
      <c r="AL25045" s="22"/>
      <c r="AM25045" s="22"/>
      <c r="AN25045" s="22"/>
    </row>
    <row r="25046" spans="37:40">
      <c r="AK25046" s="22"/>
      <c r="AL25046" s="22"/>
      <c r="AM25046" s="22"/>
      <c r="AN25046" s="22"/>
    </row>
    <row r="25047" spans="37:40">
      <c r="AK25047" s="22"/>
      <c r="AL25047" s="22"/>
      <c r="AM25047" s="22"/>
      <c r="AN25047" s="22"/>
    </row>
    <row r="25048" spans="37:40">
      <c r="AK25048" s="22"/>
      <c r="AL25048" s="22"/>
      <c r="AM25048" s="22"/>
      <c r="AN25048" s="22"/>
    </row>
    <row r="25049" spans="37:40">
      <c r="AK25049" s="22"/>
      <c r="AL25049" s="22"/>
      <c r="AM25049" s="22"/>
      <c r="AN25049" s="22"/>
    </row>
    <row r="25050" spans="37:40">
      <c r="AK25050" s="22"/>
      <c r="AL25050" s="22"/>
      <c r="AM25050" s="22"/>
      <c r="AN25050" s="22"/>
    </row>
    <row r="25051" spans="37:40">
      <c r="AK25051" s="22"/>
      <c r="AL25051" s="22"/>
      <c r="AM25051" s="22"/>
      <c r="AN25051" s="22"/>
    </row>
    <row r="25052" spans="37:40">
      <c r="AK25052" s="22"/>
      <c r="AL25052" s="22"/>
      <c r="AM25052" s="22"/>
      <c r="AN25052" s="22"/>
    </row>
    <row r="25053" spans="37:40">
      <c r="AK25053" s="22"/>
      <c r="AL25053" s="22"/>
      <c r="AM25053" s="22"/>
      <c r="AN25053" s="22"/>
    </row>
    <row r="25054" spans="37:40">
      <c r="AK25054" s="22"/>
      <c r="AL25054" s="22"/>
      <c r="AM25054" s="22"/>
      <c r="AN25054" s="22"/>
    </row>
    <row r="25055" spans="37:40">
      <c r="AK25055" s="22"/>
      <c r="AL25055" s="22"/>
      <c r="AM25055" s="22"/>
      <c r="AN25055" s="22"/>
    </row>
    <row r="25056" spans="37:40">
      <c r="AK25056" s="22"/>
      <c r="AL25056" s="22"/>
      <c r="AM25056" s="22"/>
      <c r="AN25056" s="22"/>
    </row>
    <row r="25057" spans="37:40">
      <c r="AK25057" s="22"/>
      <c r="AL25057" s="22"/>
      <c r="AM25057" s="22"/>
      <c r="AN25057" s="22"/>
    </row>
    <row r="25058" spans="37:40">
      <c r="AK25058" s="22"/>
      <c r="AL25058" s="22"/>
      <c r="AM25058" s="22"/>
      <c r="AN25058" s="22"/>
    </row>
    <row r="25059" spans="37:40">
      <c r="AK25059" s="22"/>
      <c r="AL25059" s="22"/>
      <c r="AM25059" s="22"/>
      <c r="AN25059" s="22"/>
    </row>
    <row r="25060" spans="37:40">
      <c r="AK25060" s="22"/>
      <c r="AL25060" s="22"/>
      <c r="AM25060" s="22"/>
      <c r="AN25060" s="22"/>
    </row>
    <row r="25061" spans="37:40">
      <c r="AK25061" s="22"/>
      <c r="AL25061" s="22"/>
      <c r="AM25061" s="22"/>
      <c r="AN25061" s="22"/>
    </row>
    <row r="25062" spans="37:40">
      <c r="AK25062" s="22"/>
      <c r="AL25062" s="22"/>
      <c r="AM25062" s="22"/>
      <c r="AN25062" s="22"/>
    </row>
    <row r="25063" spans="37:40">
      <c r="AK25063" s="22"/>
      <c r="AL25063" s="22"/>
      <c r="AM25063" s="22"/>
      <c r="AN25063" s="22"/>
    </row>
    <row r="25064" spans="37:40">
      <c r="AK25064" s="22"/>
      <c r="AL25064" s="22"/>
      <c r="AM25064" s="22"/>
      <c r="AN25064" s="22"/>
    </row>
    <row r="25065" spans="37:40">
      <c r="AK25065" s="22"/>
      <c r="AL25065" s="22"/>
      <c r="AM25065" s="22"/>
      <c r="AN25065" s="22"/>
    </row>
    <row r="25066" spans="37:40">
      <c r="AK25066" s="22"/>
      <c r="AL25066" s="22"/>
      <c r="AM25066" s="22"/>
      <c r="AN25066" s="22"/>
    </row>
    <row r="25067" spans="37:40">
      <c r="AK25067" s="22"/>
      <c r="AL25067" s="22"/>
      <c r="AM25067" s="22"/>
      <c r="AN25067" s="22"/>
    </row>
    <row r="25068" spans="37:40">
      <c r="AK25068" s="22"/>
      <c r="AL25068" s="22"/>
      <c r="AM25068" s="22"/>
      <c r="AN25068" s="22"/>
    </row>
    <row r="25069" spans="37:40">
      <c r="AK25069" s="22"/>
      <c r="AL25069" s="22"/>
      <c r="AM25069" s="22"/>
      <c r="AN25069" s="22"/>
    </row>
    <row r="25070" spans="37:40">
      <c r="AK25070" s="22"/>
      <c r="AL25070" s="22"/>
      <c r="AM25070" s="22"/>
      <c r="AN25070" s="22"/>
    </row>
    <row r="25071" spans="37:40">
      <c r="AK25071" s="22"/>
      <c r="AL25071" s="22"/>
      <c r="AM25071" s="22"/>
      <c r="AN25071" s="22"/>
    </row>
    <row r="25072" spans="37:40">
      <c r="AK25072" s="22"/>
      <c r="AL25072" s="22"/>
      <c r="AM25072" s="22"/>
      <c r="AN25072" s="22"/>
    </row>
    <row r="25073" spans="37:40">
      <c r="AK25073" s="22"/>
      <c r="AL25073" s="22"/>
      <c r="AM25073" s="22"/>
      <c r="AN25073" s="22"/>
    </row>
    <row r="25074" spans="37:40">
      <c r="AK25074" s="22"/>
      <c r="AL25074" s="22"/>
      <c r="AM25074" s="22"/>
      <c r="AN25074" s="22"/>
    </row>
    <row r="25075" spans="37:40">
      <c r="AK25075" s="22"/>
      <c r="AL25075" s="22"/>
      <c r="AM25075" s="22"/>
      <c r="AN25075" s="22"/>
    </row>
    <row r="25076" spans="37:40">
      <c r="AK25076" s="22"/>
      <c r="AL25076" s="22"/>
      <c r="AM25076" s="22"/>
      <c r="AN25076" s="22"/>
    </row>
    <row r="25077" spans="37:40">
      <c r="AK25077" s="22"/>
      <c r="AL25077" s="22"/>
      <c r="AM25077" s="22"/>
      <c r="AN25077" s="22"/>
    </row>
    <row r="25078" spans="37:40">
      <c r="AK25078" s="22"/>
      <c r="AL25078" s="22"/>
      <c r="AM25078" s="22"/>
      <c r="AN25078" s="22"/>
    </row>
    <row r="25079" spans="37:40">
      <c r="AK25079" s="22"/>
      <c r="AL25079" s="22"/>
      <c r="AM25079" s="22"/>
      <c r="AN25079" s="22"/>
    </row>
    <row r="25080" spans="37:40">
      <c r="AK25080" s="22"/>
      <c r="AL25080" s="22"/>
      <c r="AM25080" s="22"/>
      <c r="AN25080" s="22"/>
    </row>
    <row r="25081" spans="37:40">
      <c r="AK25081" s="22"/>
      <c r="AL25081" s="22"/>
      <c r="AM25081" s="22"/>
      <c r="AN25081" s="22"/>
    </row>
    <row r="25082" spans="37:40">
      <c r="AK25082" s="22"/>
      <c r="AL25082" s="22"/>
      <c r="AM25082" s="22"/>
      <c r="AN25082" s="22"/>
    </row>
    <row r="25083" spans="37:40">
      <c r="AK25083" s="22"/>
      <c r="AL25083" s="22"/>
      <c r="AM25083" s="22"/>
      <c r="AN25083" s="22"/>
    </row>
    <row r="25084" spans="37:40">
      <c r="AK25084" s="22"/>
      <c r="AL25084" s="22"/>
      <c r="AM25084" s="22"/>
      <c r="AN25084" s="22"/>
    </row>
    <row r="25085" spans="37:40">
      <c r="AK25085" s="22"/>
      <c r="AL25085" s="22"/>
      <c r="AM25085" s="22"/>
      <c r="AN25085" s="22"/>
    </row>
    <row r="25086" spans="37:40">
      <c r="AK25086" s="22"/>
      <c r="AL25086" s="22"/>
      <c r="AM25086" s="22"/>
      <c r="AN25086" s="22"/>
    </row>
    <row r="25087" spans="37:40">
      <c r="AK25087" s="22"/>
      <c r="AL25087" s="22"/>
      <c r="AM25087" s="22"/>
      <c r="AN25087" s="22"/>
    </row>
    <row r="25088" spans="37:40">
      <c r="AK25088" s="22"/>
      <c r="AL25088" s="22"/>
      <c r="AM25088" s="22"/>
      <c r="AN25088" s="22"/>
    </row>
    <row r="25089" spans="37:40">
      <c r="AK25089" s="22"/>
      <c r="AL25089" s="22"/>
      <c r="AM25089" s="22"/>
      <c r="AN25089" s="22"/>
    </row>
    <row r="25090" spans="37:40">
      <c r="AK25090" s="22"/>
      <c r="AL25090" s="22"/>
      <c r="AM25090" s="22"/>
      <c r="AN25090" s="22"/>
    </row>
    <row r="25091" spans="37:40">
      <c r="AK25091" s="22"/>
      <c r="AL25091" s="22"/>
      <c r="AM25091" s="22"/>
      <c r="AN25091" s="22"/>
    </row>
    <row r="25092" spans="37:40">
      <c r="AK25092" s="22"/>
      <c r="AL25092" s="22"/>
      <c r="AM25092" s="22"/>
      <c r="AN25092" s="22"/>
    </row>
    <row r="25093" spans="37:40">
      <c r="AK25093" s="22"/>
      <c r="AL25093" s="22"/>
      <c r="AM25093" s="22"/>
      <c r="AN25093" s="22"/>
    </row>
    <row r="25094" spans="37:40">
      <c r="AK25094" s="22"/>
      <c r="AL25094" s="22"/>
      <c r="AM25094" s="22"/>
      <c r="AN25094" s="22"/>
    </row>
    <row r="25095" spans="37:40">
      <c r="AK25095" s="22"/>
      <c r="AL25095" s="22"/>
      <c r="AM25095" s="22"/>
      <c r="AN25095" s="22"/>
    </row>
    <row r="25096" spans="37:40">
      <c r="AK25096" s="22"/>
      <c r="AL25096" s="22"/>
      <c r="AM25096" s="22"/>
      <c r="AN25096" s="22"/>
    </row>
    <row r="25097" spans="37:40">
      <c r="AK25097" s="22"/>
      <c r="AL25097" s="22"/>
      <c r="AM25097" s="22"/>
      <c r="AN25097" s="22"/>
    </row>
    <row r="25098" spans="37:40">
      <c r="AK25098" s="22"/>
      <c r="AL25098" s="22"/>
      <c r="AM25098" s="22"/>
      <c r="AN25098" s="22"/>
    </row>
    <row r="25099" spans="37:40">
      <c r="AK25099" s="22"/>
      <c r="AL25099" s="22"/>
      <c r="AM25099" s="22"/>
      <c r="AN25099" s="22"/>
    </row>
    <row r="25100" spans="37:40">
      <c r="AK25100" s="22"/>
      <c r="AL25100" s="22"/>
      <c r="AM25100" s="22"/>
      <c r="AN25100" s="22"/>
    </row>
    <row r="25101" spans="37:40">
      <c r="AK25101" s="22"/>
      <c r="AL25101" s="22"/>
      <c r="AM25101" s="22"/>
      <c r="AN25101" s="22"/>
    </row>
    <row r="25102" spans="37:40">
      <c r="AK25102" s="22"/>
      <c r="AL25102" s="22"/>
      <c r="AM25102" s="22"/>
      <c r="AN25102" s="22"/>
    </row>
    <row r="25103" spans="37:40">
      <c r="AK25103" s="22"/>
      <c r="AL25103" s="22"/>
      <c r="AM25103" s="22"/>
      <c r="AN25103" s="22"/>
    </row>
    <row r="25104" spans="37:40">
      <c r="AK25104" s="22"/>
      <c r="AL25104" s="22"/>
      <c r="AM25104" s="22"/>
      <c r="AN25104" s="22"/>
    </row>
    <row r="25105" spans="37:40">
      <c r="AK25105" s="22"/>
      <c r="AL25105" s="22"/>
      <c r="AM25105" s="22"/>
      <c r="AN25105" s="22"/>
    </row>
    <row r="25106" spans="37:40">
      <c r="AK25106" s="22"/>
      <c r="AL25106" s="22"/>
      <c r="AM25106" s="22"/>
      <c r="AN25106" s="22"/>
    </row>
    <row r="25107" spans="37:40">
      <c r="AK25107" s="22"/>
      <c r="AL25107" s="22"/>
      <c r="AM25107" s="22"/>
      <c r="AN25107" s="22"/>
    </row>
    <row r="25108" spans="37:40">
      <c r="AK25108" s="22"/>
      <c r="AL25108" s="22"/>
      <c r="AM25108" s="22"/>
      <c r="AN25108" s="22"/>
    </row>
    <row r="25109" spans="37:40">
      <c r="AK25109" s="22"/>
      <c r="AL25109" s="22"/>
      <c r="AM25109" s="22"/>
      <c r="AN25109" s="22"/>
    </row>
    <row r="25110" spans="37:40">
      <c r="AK25110" s="22"/>
      <c r="AL25110" s="22"/>
      <c r="AM25110" s="22"/>
      <c r="AN25110" s="22"/>
    </row>
    <row r="25111" spans="37:40">
      <c r="AK25111" s="22"/>
      <c r="AL25111" s="22"/>
      <c r="AM25111" s="22"/>
      <c r="AN25111" s="22"/>
    </row>
    <row r="25112" spans="37:40">
      <c r="AK25112" s="22"/>
      <c r="AL25112" s="22"/>
      <c r="AM25112" s="22"/>
      <c r="AN25112" s="22"/>
    </row>
    <row r="25113" spans="37:40">
      <c r="AK25113" s="22"/>
      <c r="AL25113" s="22"/>
      <c r="AM25113" s="22"/>
      <c r="AN25113" s="22"/>
    </row>
    <row r="25114" spans="37:40">
      <c r="AK25114" s="22"/>
      <c r="AL25114" s="22"/>
      <c r="AM25114" s="22"/>
      <c r="AN25114" s="22"/>
    </row>
    <row r="25115" spans="37:40">
      <c r="AK25115" s="22"/>
      <c r="AL25115" s="22"/>
      <c r="AM25115" s="22"/>
      <c r="AN25115" s="22"/>
    </row>
    <row r="25116" spans="37:40">
      <c r="AK25116" s="22"/>
      <c r="AL25116" s="22"/>
      <c r="AM25116" s="22"/>
      <c r="AN25116" s="22"/>
    </row>
    <row r="25117" spans="37:40">
      <c r="AK25117" s="22"/>
      <c r="AL25117" s="22"/>
      <c r="AM25117" s="22"/>
      <c r="AN25117" s="22"/>
    </row>
    <row r="25118" spans="37:40">
      <c r="AK25118" s="22"/>
      <c r="AL25118" s="22"/>
      <c r="AM25118" s="22"/>
      <c r="AN25118" s="22"/>
    </row>
    <row r="25119" spans="37:40">
      <c r="AK25119" s="22"/>
      <c r="AL25119" s="22"/>
      <c r="AM25119" s="22"/>
      <c r="AN25119" s="22"/>
    </row>
    <row r="25120" spans="37:40">
      <c r="AK25120" s="22"/>
      <c r="AL25120" s="22"/>
      <c r="AM25120" s="22"/>
      <c r="AN25120" s="22"/>
    </row>
    <row r="25121" spans="37:40">
      <c r="AK25121" s="22"/>
      <c r="AL25121" s="22"/>
      <c r="AM25121" s="22"/>
      <c r="AN25121" s="22"/>
    </row>
    <row r="25122" spans="37:40">
      <c r="AK25122" s="22"/>
      <c r="AL25122" s="22"/>
      <c r="AM25122" s="22"/>
      <c r="AN25122" s="22"/>
    </row>
    <row r="25123" spans="37:40">
      <c r="AK25123" s="22"/>
      <c r="AL25123" s="22"/>
      <c r="AM25123" s="22"/>
      <c r="AN25123" s="22"/>
    </row>
    <row r="25124" spans="37:40">
      <c r="AK25124" s="22"/>
      <c r="AL25124" s="22"/>
      <c r="AM25124" s="22"/>
      <c r="AN25124" s="22"/>
    </row>
    <row r="25125" spans="37:40">
      <c r="AK25125" s="22"/>
      <c r="AL25125" s="22"/>
      <c r="AM25125" s="22"/>
      <c r="AN25125" s="22"/>
    </row>
    <row r="25126" spans="37:40">
      <c r="AK25126" s="22"/>
      <c r="AL25126" s="22"/>
      <c r="AM25126" s="22"/>
      <c r="AN25126" s="22"/>
    </row>
    <row r="25127" spans="37:40">
      <c r="AK25127" s="22"/>
      <c r="AL25127" s="22"/>
      <c r="AM25127" s="22"/>
      <c r="AN25127" s="22"/>
    </row>
    <row r="25128" spans="37:40">
      <c r="AK25128" s="22"/>
      <c r="AL25128" s="22"/>
      <c r="AM25128" s="22"/>
      <c r="AN25128" s="22"/>
    </row>
    <row r="25129" spans="37:40">
      <c r="AK25129" s="22"/>
      <c r="AL25129" s="22"/>
      <c r="AM25129" s="22"/>
      <c r="AN25129" s="22"/>
    </row>
    <row r="25130" spans="37:40">
      <c r="AK25130" s="22"/>
      <c r="AL25130" s="22"/>
      <c r="AM25130" s="22"/>
      <c r="AN25130" s="22"/>
    </row>
    <row r="25131" spans="37:40">
      <c r="AK25131" s="22"/>
      <c r="AL25131" s="22"/>
      <c r="AM25131" s="22"/>
      <c r="AN25131" s="22"/>
    </row>
    <row r="25132" spans="37:40">
      <c r="AK25132" s="22"/>
      <c r="AL25132" s="22"/>
      <c r="AM25132" s="22"/>
      <c r="AN25132" s="22"/>
    </row>
    <row r="25133" spans="37:40">
      <c r="AK25133" s="22"/>
      <c r="AL25133" s="22"/>
      <c r="AM25133" s="22"/>
      <c r="AN25133" s="22"/>
    </row>
    <row r="25134" spans="37:40">
      <c r="AK25134" s="22"/>
      <c r="AL25134" s="22"/>
      <c r="AM25134" s="22"/>
      <c r="AN25134" s="22"/>
    </row>
    <row r="25135" spans="37:40">
      <c r="AK25135" s="22"/>
      <c r="AL25135" s="22"/>
      <c r="AM25135" s="22"/>
      <c r="AN25135" s="22"/>
    </row>
    <row r="25136" spans="37:40">
      <c r="AK25136" s="22"/>
      <c r="AL25136" s="22"/>
      <c r="AM25136" s="22"/>
      <c r="AN25136" s="22"/>
    </row>
    <row r="25137" spans="37:40">
      <c r="AK25137" s="22"/>
      <c r="AL25137" s="22"/>
      <c r="AM25137" s="22"/>
      <c r="AN25137" s="22"/>
    </row>
    <row r="25138" spans="37:40">
      <c r="AK25138" s="22"/>
      <c r="AL25138" s="22"/>
      <c r="AM25138" s="22"/>
      <c r="AN25138" s="22"/>
    </row>
    <row r="25139" spans="37:40">
      <c r="AK25139" s="22"/>
      <c r="AL25139" s="22"/>
      <c r="AM25139" s="22"/>
      <c r="AN25139" s="22"/>
    </row>
    <row r="25140" spans="37:40">
      <c r="AK25140" s="22"/>
      <c r="AL25140" s="22"/>
      <c r="AM25140" s="22"/>
      <c r="AN25140" s="22"/>
    </row>
    <row r="25141" spans="37:40">
      <c r="AK25141" s="22"/>
      <c r="AL25141" s="22"/>
      <c r="AM25141" s="22"/>
      <c r="AN25141" s="22"/>
    </row>
    <row r="25142" spans="37:40">
      <c r="AK25142" s="22"/>
      <c r="AL25142" s="22"/>
      <c r="AM25142" s="22"/>
      <c r="AN25142" s="22"/>
    </row>
    <row r="25143" spans="37:40">
      <c r="AK25143" s="22"/>
      <c r="AL25143" s="22"/>
      <c r="AM25143" s="22"/>
      <c r="AN25143" s="22"/>
    </row>
    <row r="25144" spans="37:40">
      <c r="AK25144" s="22"/>
      <c r="AL25144" s="22"/>
      <c r="AM25144" s="22"/>
      <c r="AN25144" s="22"/>
    </row>
    <row r="25145" spans="37:40">
      <c r="AK25145" s="22"/>
      <c r="AL25145" s="22"/>
      <c r="AM25145" s="22"/>
      <c r="AN25145" s="22"/>
    </row>
    <row r="25146" spans="37:40">
      <c r="AK25146" s="22"/>
      <c r="AL25146" s="22"/>
      <c r="AM25146" s="22"/>
      <c r="AN25146" s="22"/>
    </row>
    <row r="25147" spans="37:40">
      <c r="AK25147" s="22"/>
      <c r="AL25147" s="22"/>
      <c r="AM25147" s="22"/>
      <c r="AN25147" s="22"/>
    </row>
    <row r="25148" spans="37:40">
      <c r="AK25148" s="22"/>
      <c r="AL25148" s="22"/>
      <c r="AM25148" s="22"/>
      <c r="AN25148" s="22"/>
    </row>
    <row r="25149" spans="37:40">
      <c r="AK25149" s="22"/>
      <c r="AL25149" s="22"/>
      <c r="AM25149" s="22"/>
      <c r="AN25149" s="22"/>
    </row>
    <row r="25150" spans="37:40">
      <c r="AK25150" s="22"/>
      <c r="AL25150" s="22"/>
      <c r="AM25150" s="22"/>
      <c r="AN25150" s="22"/>
    </row>
    <row r="25151" spans="37:40">
      <c r="AK25151" s="22"/>
      <c r="AL25151" s="22"/>
      <c r="AM25151" s="22"/>
      <c r="AN25151" s="22"/>
    </row>
    <row r="25152" spans="37:40">
      <c r="AK25152" s="22"/>
      <c r="AL25152" s="22"/>
      <c r="AM25152" s="22"/>
      <c r="AN25152" s="22"/>
    </row>
    <row r="25153" spans="37:40">
      <c r="AK25153" s="22"/>
      <c r="AL25153" s="22"/>
      <c r="AM25153" s="22"/>
      <c r="AN25153" s="22"/>
    </row>
    <row r="25154" spans="37:40">
      <c r="AK25154" s="22"/>
      <c r="AL25154" s="22"/>
      <c r="AM25154" s="22"/>
      <c r="AN25154" s="22"/>
    </row>
    <row r="25155" spans="37:40">
      <c r="AK25155" s="22"/>
      <c r="AL25155" s="22"/>
      <c r="AM25155" s="22"/>
      <c r="AN25155" s="22"/>
    </row>
    <row r="25156" spans="37:40">
      <c r="AK25156" s="22"/>
      <c r="AL25156" s="22"/>
      <c r="AM25156" s="22"/>
      <c r="AN25156" s="22"/>
    </row>
    <row r="25157" spans="37:40">
      <c r="AK25157" s="22"/>
      <c r="AL25157" s="22"/>
      <c r="AM25157" s="22"/>
      <c r="AN25157" s="22"/>
    </row>
    <row r="25158" spans="37:40">
      <c r="AK25158" s="22"/>
      <c r="AL25158" s="22"/>
      <c r="AM25158" s="22"/>
      <c r="AN25158" s="22"/>
    </row>
    <row r="25159" spans="37:40">
      <c r="AK25159" s="22"/>
      <c r="AL25159" s="22"/>
      <c r="AM25159" s="22"/>
      <c r="AN25159" s="22"/>
    </row>
    <row r="25160" spans="37:40">
      <c r="AK25160" s="22"/>
      <c r="AL25160" s="22"/>
      <c r="AM25160" s="22"/>
      <c r="AN25160" s="22"/>
    </row>
    <row r="25161" spans="37:40">
      <c r="AK25161" s="22"/>
      <c r="AL25161" s="22"/>
      <c r="AM25161" s="22"/>
      <c r="AN25161" s="22"/>
    </row>
    <row r="25162" spans="37:40">
      <c r="AK25162" s="22"/>
      <c r="AL25162" s="22"/>
      <c r="AM25162" s="22"/>
      <c r="AN25162" s="22"/>
    </row>
    <row r="25163" spans="37:40">
      <c r="AK25163" s="22"/>
      <c r="AL25163" s="22"/>
      <c r="AM25163" s="22"/>
      <c r="AN25163" s="22"/>
    </row>
    <row r="25164" spans="37:40">
      <c r="AK25164" s="22"/>
      <c r="AL25164" s="22"/>
      <c r="AM25164" s="22"/>
      <c r="AN25164" s="22"/>
    </row>
    <row r="25165" spans="37:40">
      <c r="AK25165" s="22"/>
      <c r="AL25165" s="22"/>
      <c r="AM25165" s="22"/>
      <c r="AN25165" s="22"/>
    </row>
    <row r="25166" spans="37:40">
      <c r="AK25166" s="22"/>
      <c r="AL25166" s="22"/>
      <c r="AM25166" s="22"/>
      <c r="AN25166" s="22"/>
    </row>
    <row r="25167" spans="37:40">
      <c r="AK25167" s="22"/>
      <c r="AL25167" s="22"/>
      <c r="AM25167" s="22"/>
      <c r="AN25167" s="22"/>
    </row>
    <row r="25168" spans="37:40">
      <c r="AK25168" s="22"/>
      <c r="AL25168" s="22"/>
      <c r="AM25168" s="22"/>
      <c r="AN25168" s="22"/>
    </row>
    <row r="25169" spans="37:40">
      <c r="AK25169" s="22"/>
      <c r="AL25169" s="22"/>
      <c r="AM25169" s="22"/>
      <c r="AN25169" s="22"/>
    </row>
    <row r="25170" spans="37:40">
      <c r="AK25170" s="22"/>
      <c r="AL25170" s="22"/>
      <c r="AM25170" s="22"/>
      <c r="AN25170" s="22"/>
    </row>
    <row r="25171" spans="37:40">
      <c r="AK25171" s="22"/>
      <c r="AL25171" s="22"/>
      <c r="AM25171" s="22"/>
      <c r="AN25171" s="22"/>
    </row>
    <row r="25172" spans="37:40">
      <c r="AK25172" s="22"/>
      <c r="AL25172" s="22"/>
      <c r="AM25172" s="22"/>
      <c r="AN25172" s="22"/>
    </row>
    <row r="25173" spans="37:40">
      <c r="AK25173" s="22"/>
      <c r="AL25173" s="22"/>
      <c r="AM25173" s="22"/>
      <c r="AN25173" s="22"/>
    </row>
    <row r="25174" spans="37:40">
      <c r="AK25174" s="22"/>
      <c r="AL25174" s="22"/>
      <c r="AM25174" s="22"/>
      <c r="AN25174" s="22"/>
    </row>
    <row r="25175" spans="37:40">
      <c r="AK25175" s="22"/>
      <c r="AL25175" s="22"/>
      <c r="AM25175" s="22"/>
      <c r="AN25175" s="22"/>
    </row>
    <row r="25176" spans="37:40">
      <c r="AK25176" s="22"/>
      <c r="AL25176" s="22"/>
      <c r="AM25176" s="22"/>
      <c r="AN25176" s="22"/>
    </row>
    <row r="25177" spans="37:40">
      <c r="AK25177" s="22"/>
      <c r="AL25177" s="22"/>
      <c r="AM25177" s="22"/>
      <c r="AN25177" s="22"/>
    </row>
    <row r="25178" spans="37:40">
      <c r="AK25178" s="22"/>
      <c r="AL25178" s="22"/>
      <c r="AM25178" s="22"/>
      <c r="AN25178" s="22"/>
    </row>
    <row r="25179" spans="37:40">
      <c r="AK25179" s="22"/>
      <c r="AL25179" s="22"/>
      <c r="AM25179" s="22"/>
      <c r="AN25179" s="22"/>
    </row>
    <row r="25180" spans="37:40">
      <c r="AK25180" s="22"/>
      <c r="AL25180" s="22"/>
      <c r="AM25180" s="22"/>
      <c r="AN25180" s="22"/>
    </row>
    <row r="25181" spans="37:40">
      <c r="AK25181" s="22"/>
      <c r="AL25181" s="22"/>
      <c r="AM25181" s="22"/>
      <c r="AN25181" s="22"/>
    </row>
    <row r="25182" spans="37:40">
      <c r="AK25182" s="22"/>
      <c r="AL25182" s="22"/>
      <c r="AM25182" s="22"/>
      <c r="AN25182" s="22"/>
    </row>
    <row r="25183" spans="37:40">
      <c r="AK25183" s="22"/>
      <c r="AL25183" s="22"/>
      <c r="AM25183" s="22"/>
      <c r="AN25183" s="22"/>
    </row>
    <row r="25184" spans="37:40">
      <c r="AK25184" s="22"/>
      <c r="AL25184" s="22"/>
      <c r="AM25184" s="22"/>
      <c r="AN25184" s="22"/>
    </row>
    <row r="25185" spans="37:40">
      <c r="AK25185" s="22"/>
      <c r="AL25185" s="22"/>
      <c r="AM25185" s="22"/>
      <c r="AN25185" s="22"/>
    </row>
    <row r="25186" spans="37:40">
      <c r="AK25186" s="22"/>
      <c r="AL25186" s="22"/>
      <c r="AM25186" s="22"/>
      <c r="AN25186" s="22"/>
    </row>
    <row r="25187" spans="37:40">
      <c r="AK25187" s="22"/>
      <c r="AL25187" s="22"/>
      <c r="AM25187" s="22"/>
      <c r="AN25187" s="22"/>
    </row>
    <row r="25188" spans="37:40">
      <c r="AK25188" s="22"/>
      <c r="AL25188" s="22"/>
      <c r="AM25188" s="22"/>
      <c r="AN25188" s="22"/>
    </row>
    <row r="25189" spans="37:40">
      <c r="AK25189" s="22"/>
      <c r="AL25189" s="22"/>
      <c r="AM25189" s="22"/>
      <c r="AN25189" s="22"/>
    </row>
    <row r="25190" spans="37:40">
      <c r="AK25190" s="22"/>
      <c r="AL25190" s="22"/>
      <c r="AM25190" s="22"/>
      <c r="AN25190" s="22"/>
    </row>
    <row r="25191" spans="37:40">
      <c r="AK25191" s="22"/>
      <c r="AL25191" s="22"/>
      <c r="AM25191" s="22"/>
      <c r="AN25191" s="22"/>
    </row>
    <row r="25192" spans="37:40">
      <c r="AK25192" s="22"/>
      <c r="AL25192" s="22"/>
      <c r="AM25192" s="22"/>
      <c r="AN25192" s="22"/>
    </row>
    <row r="25193" spans="37:40">
      <c r="AK25193" s="22"/>
      <c r="AL25193" s="22"/>
      <c r="AM25193" s="22"/>
      <c r="AN25193" s="22"/>
    </row>
    <row r="25194" spans="37:40">
      <c r="AK25194" s="22"/>
      <c r="AL25194" s="22"/>
      <c r="AM25194" s="22"/>
      <c r="AN25194" s="22"/>
    </row>
    <row r="25195" spans="37:40">
      <c r="AK25195" s="22"/>
      <c r="AL25195" s="22"/>
      <c r="AM25195" s="22"/>
      <c r="AN25195" s="22"/>
    </row>
    <row r="25196" spans="37:40">
      <c r="AK25196" s="22"/>
      <c r="AL25196" s="22"/>
      <c r="AM25196" s="22"/>
      <c r="AN25196" s="22"/>
    </row>
    <row r="25197" spans="37:40">
      <c r="AK25197" s="22"/>
      <c r="AL25197" s="22"/>
      <c r="AM25197" s="22"/>
      <c r="AN25197" s="22"/>
    </row>
    <row r="25198" spans="37:40">
      <c r="AK25198" s="22"/>
      <c r="AL25198" s="22"/>
      <c r="AM25198" s="22"/>
      <c r="AN25198" s="22"/>
    </row>
    <row r="25199" spans="37:40">
      <c r="AK25199" s="22"/>
      <c r="AL25199" s="22"/>
      <c r="AM25199" s="22"/>
      <c r="AN25199" s="22"/>
    </row>
    <row r="25200" spans="37:40">
      <c r="AK25200" s="22"/>
      <c r="AL25200" s="22"/>
      <c r="AM25200" s="22"/>
      <c r="AN25200" s="22"/>
    </row>
    <row r="25201" spans="37:40">
      <c r="AK25201" s="22"/>
      <c r="AL25201" s="22"/>
      <c r="AM25201" s="22"/>
      <c r="AN25201" s="22"/>
    </row>
    <row r="25202" spans="37:40">
      <c r="AK25202" s="22"/>
      <c r="AL25202" s="22"/>
      <c r="AM25202" s="22"/>
      <c r="AN25202" s="22"/>
    </row>
    <row r="25203" spans="37:40">
      <c r="AK25203" s="22"/>
      <c r="AL25203" s="22"/>
      <c r="AM25203" s="22"/>
      <c r="AN25203" s="22"/>
    </row>
    <row r="25204" spans="37:40">
      <c r="AK25204" s="22"/>
      <c r="AL25204" s="22"/>
      <c r="AM25204" s="22"/>
      <c r="AN25204" s="22"/>
    </row>
    <row r="25205" spans="37:40">
      <c r="AK25205" s="22"/>
      <c r="AL25205" s="22"/>
      <c r="AM25205" s="22"/>
      <c r="AN25205" s="22"/>
    </row>
    <row r="25206" spans="37:40">
      <c r="AK25206" s="22"/>
      <c r="AL25206" s="22"/>
      <c r="AM25206" s="22"/>
      <c r="AN25206" s="22"/>
    </row>
    <row r="25207" spans="37:40">
      <c r="AK25207" s="22"/>
      <c r="AL25207" s="22"/>
      <c r="AM25207" s="22"/>
      <c r="AN25207" s="22"/>
    </row>
    <row r="25208" spans="37:40">
      <c r="AK25208" s="22"/>
      <c r="AL25208" s="22"/>
      <c r="AM25208" s="22"/>
      <c r="AN25208" s="22"/>
    </row>
    <row r="25209" spans="37:40">
      <c r="AK25209" s="22"/>
      <c r="AL25209" s="22"/>
      <c r="AM25209" s="22"/>
      <c r="AN25209" s="22"/>
    </row>
    <row r="25210" spans="37:40">
      <c r="AK25210" s="22"/>
      <c r="AL25210" s="22"/>
      <c r="AM25210" s="22"/>
      <c r="AN25210" s="22"/>
    </row>
    <row r="25211" spans="37:40">
      <c r="AK25211" s="22"/>
      <c r="AL25211" s="22"/>
      <c r="AM25211" s="22"/>
      <c r="AN25211" s="22"/>
    </row>
    <row r="25212" spans="37:40">
      <c r="AK25212" s="22"/>
      <c r="AL25212" s="22"/>
      <c r="AM25212" s="22"/>
      <c r="AN25212" s="22"/>
    </row>
    <row r="25213" spans="37:40">
      <c r="AK25213" s="22"/>
      <c r="AL25213" s="22"/>
      <c r="AM25213" s="22"/>
      <c r="AN25213" s="22"/>
    </row>
    <row r="25214" spans="37:40">
      <c r="AK25214" s="22"/>
      <c r="AL25214" s="22"/>
      <c r="AM25214" s="22"/>
      <c r="AN25214" s="22"/>
    </row>
    <row r="25215" spans="37:40">
      <c r="AK25215" s="22"/>
      <c r="AL25215" s="22"/>
      <c r="AM25215" s="22"/>
      <c r="AN25215" s="22"/>
    </row>
    <row r="25216" spans="37:40">
      <c r="AK25216" s="22"/>
      <c r="AL25216" s="22"/>
      <c r="AM25216" s="22"/>
      <c r="AN25216" s="22"/>
    </row>
    <row r="25217" spans="37:40">
      <c r="AK25217" s="22"/>
      <c r="AL25217" s="22"/>
      <c r="AM25217" s="22"/>
      <c r="AN25217" s="22"/>
    </row>
    <row r="25218" spans="37:40">
      <c r="AK25218" s="22"/>
      <c r="AL25218" s="22"/>
      <c r="AM25218" s="22"/>
      <c r="AN25218" s="22"/>
    </row>
    <row r="25219" spans="37:40">
      <c r="AK25219" s="22"/>
      <c r="AL25219" s="22"/>
      <c r="AM25219" s="22"/>
      <c r="AN25219" s="22"/>
    </row>
    <row r="25220" spans="37:40">
      <c r="AK25220" s="22"/>
      <c r="AL25220" s="22"/>
      <c r="AM25220" s="22"/>
      <c r="AN25220" s="22"/>
    </row>
    <row r="25221" spans="37:40">
      <c r="AK25221" s="22"/>
      <c r="AL25221" s="22"/>
      <c r="AM25221" s="22"/>
      <c r="AN25221" s="22"/>
    </row>
    <row r="25222" spans="37:40">
      <c r="AK25222" s="22"/>
      <c r="AL25222" s="22"/>
      <c r="AM25222" s="22"/>
      <c r="AN25222" s="22"/>
    </row>
    <row r="25223" spans="37:40">
      <c r="AK25223" s="22"/>
      <c r="AL25223" s="22"/>
      <c r="AM25223" s="22"/>
      <c r="AN25223" s="22"/>
    </row>
    <row r="25224" spans="37:40">
      <c r="AK25224" s="22"/>
      <c r="AL25224" s="22"/>
      <c r="AM25224" s="22"/>
      <c r="AN25224" s="22"/>
    </row>
    <row r="25225" spans="37:40">
      <c r="AK25225" s="22"/>
      <c r="AL25225" s="22"/>
      <c r="AM25225" s="22"/>
      <c r="AN25225" s="22"/>
    </row>
    <row r="25226" spans="37:40">
      <c r="AK25226" s="22"/>
      <c r="AL25226" s="22"/>
      <c r="AM25226" s="22"/>
      <c r="AN25226" s="22"/>
    </row>
    <row r="25227" spans="37:40">
      <c r="AK25227" s="22"/>
      <c r="AL25227" s="22"/>
      <c r="AM25227" s="22"/>
      <c r="AN25227" s="22"/>
    </row>
    <row r="25228" spans="37:40">
      <c r="AK25228" s="22"/>
      <c r="AL25228" s="22"/>
      <c r="AM25228" s="22"/>
      <c r="AN25228" s="22"/>
    </row>
    <row r="25229" spans="37:40">
      <c r="AK25229" s="22"/>
      <c r="AL25229" s="22"/>
      <c r="AM25229" s="22"/>
      <c r="AN25229" s="22"/>
    </row>
    <row r="25230" spans="37:40">
      <c r="AK25230" s="22"/>
      <c r="AL25230" s="22"/>
      <c r="AM25230" s="22"/>
      <c r="AN25230" s="22"/>
    </row>
    <row r="25231" spans="37:40">
      <c r="AK25231" s="22"/>
      <c r="AL25231" s="22"/>
      <c r="AM25231" s="22"/>
      <c r="AN25231" s="22"/>
    </row>
    <row r="25232" spans="37:40">
      <c r="AK25232" s="22"/>
      <c r="AL25232" s="22"/>
      <c r="AM25232" s="22"/>
      <c r="AN25232" s="22"/>
    </row>
    <row r="25233" spans="37:40">
      <c r="AK25233" s="22"/>
      <c r="AL25233" s="22"/>
      <c r="AM25233" s="22"/>
      <c r="AN25233" s="22"/>
    </row>
    <row r="25234" spans="37:40">
      <c r="AK25234" s="22"/>
      <c r="AL25234" s="22"/>
      <c r="AM25234" s="22"/>
      <c r="AN25234" s="22"/>
    </row>
    <row r="25235" spans="37:40">
      <c r="AK25235" s="22"/>
      <c r="AL25235" s="22"/>
      <c r="AM25235" s="22"/>
      <c r="AN25235" s="22"/>
    </row>
    <row r="25236" spans="37:40">
      <c r="AK25236" s="22"/>
      <c r="AL25236" s="22"/>
      <c r="AM25236" s="22"/>
      <c r="AN25236" s="22"/>
    </row>
    <row r="25237" spans="37:40">
      <c r="AK25237" s="22"/>
      <c r="AL25237" s="22"/>
      <c r="AM25237" s="22"/>
      <c r="AN25237" s="22"/>
    </row>
    <row r="25238" spans="37:40">
      <c r="AK25238" s="22"/>
      <c r="AL25238" s="22"/>
      <c r="AM25238" s="22"/>
      <c r="AN25238" s="22"/>
    </row>
    <row r="25239" spans="37:40">
      <c r="AK25239" s="22"/>
      <c r="AL25239" s="22"/>
      <c r="AM25239" s="22"/>
      <c r="AN25239" s="22"/>
    </row>
    <row r="25240" spans="37:40">
      <c r="AK25240" s="22"/>
      <c r="AL25240" s="22"/>
      <c r="AM25240" s="22"/>
      <c r="AN25240" s="22"/>
    </row>
    <row r="25241" spans="37:40">
      <c r="AK25241" s="22"/>
      <c r="AL25241" s="22"/>
      <c r="AM25241" s="22"/>
      <c r="AN25241" s="22"/>
    </row>
    <row r="25242" spans="37:40">
      <c r="AK25242" s="22"/>
      <c r="AL25242" s="22"/>
      <c r="AM25242" s="22"/>
      <c r="AN25242" s="22"/>
    </row>
    <row r="25243" spans="37:40">
      <c r="AK25243" s="22"/>
      <c r="AL25243" s="22"/>
      <c r="AM25243" s="22"/>
      <c r="AN25243" s="22"/>
    </row>
    <row r="25244" spans="37:40">
      <c r="AK25244" s="22"/>
      <c r="AL25244" s="22"/>
      <c r="AM25244" s="22"/>
      <c r="AN25244" s="22"/>
    </row>
    <row r="25245" spans="37:40">
      <c r="AK25245" s="22"/>
      <c r="AL25245" s="22"/>
      <c r="AM25245" s="22"/>
      <c r="AN25245" s="22"/>
    </row>
    <row r="25246" spans="37:40">
      <c r="AK25246" s="22"/>
      <c r="AL25246" s="22"/>
      <c r="AM25246" s="22"/>
      <c r="AN25246" s="22"/>
    </row>
    <row r="25247" spans="37:40">
      <c r="AK25247" s="22"/>
      <c r="AL25247" s="22"/>
      <c r="AM25247" s="22"/>
      <c r="AN25247" s="22"/>
    </row>
    <row r="25248" spans="37:40">
      <c r="AK25248" s="22"/>
      <c r="AL25248" s="22"/>
      <c r="AM25248" s="22"/>
      <c r="AN25248" s="22"/>
    </row>
    <row r="25249" spans="37:40">
      <c r="AK25249" s="22"/>
      <c r="AL25249" s="22"/>
      <c r="AM25249" s="22"/>
      <c r="AN25249" s="22"/>
    </row>
    <row r="25250" spans="37:40">
      <c r="AK25250" s="22"/>
      <c r="AL25250" s="22"/>
      <c r="AM25250" s="22"/>
      <c r="AN25250" s="22"/>
    </row>
    <row r="25251" spans="37:40">
      <c r="AK25251" s="22"/>
      <c r="AL25251" s="22"/>
      <c r="AM25251" s="22"/>
      <c r="AN25251" s="22"/>
    </row>
    <row r="25252" spans="37:40">
      <c r="AK25252" s="22"/>
      <c r="AL25252" s="22"/>
      <c r="AM25252" s="22"/>
      <c r="AN25252" s="22"/>
    </row>
    <row r="25253" spans="37:40">
      <c r="AK25253" s="22"/>
      <c r="AL25253" s="22"/>
      <c r="AM25253" s="22"/>
      <c r="AN25253" s="22"/>
    </row>
    <row r="25254" spans="37:40">
      <c r="AK25254" s="22"/>
      <c r="AL25254" s="22"/>
      <c r="AM25254" s="22"/>
      <c r="AN25254" s="22"/>
    </row>
    <row r="25255" spans="37:40">
      <c r="AK25255" s="22"/>
      <c r="AL25255" s="22"/>
      <c r="AM25255" s="22"/>
      <c r="AN25255" s="22"/>
    </row>
    <row r="25256" spans="37:40">
      <c r="AK25256" s="22"/>
      <c r="AL25256" s="22"/>
      <c r="AM25256" s="22"/>
      <c r="AN25256" s="22"/>
    </row>
    <row r="25257" spans="37:40">
      <c r="AK25257" s="22"/>
      <c r="AL25257" s="22"/>
      <c r="AM25257" s="22"/>
      <c r="AN25257" s="22"/>
    </row>
    <row r="25258" spans="37:40">
      <c r="AK25258" s="22"/>
      <c r="AL25258" s="22"/>
      <c r="AM25258" s="22"/>
      <c r="AN25258" s="22"/>
    </row>
    <row r="25259" spans="37:40">
      <c r="AK25259" s="22"/>
      <c r="AL25259" s="22"/>
      <c r="AM25259" s="22"/>
      <c r="AN25259" s="22"/>
    </row>
    <row r="25260" spans="37:40">
      <c r="AK25260" s="22"/>
      <c r="AL25260" s="22"/>
      <c r="AM25260" s="22"/>
      <c r="AN25260" s="22"/>
    </row>
    <row r="25261" spans="37:40">
      <c r="AK25261" s="22"/>
      <c r="AL25261" s="22"/>
      <c r="AM25261" s="22"/>
      <c r="AN25261" s="22"/>
    </row>
    <row r="25262" spans="37:40">
      <c r="AK25262" s="22"/>
      <c r="AL25262" s="22"/>
      <c r="AM25262" s="22"/>
      <c r="AN25262" s="22"/>
    </row>
    <row r="25263" spans="37:40">
      <c r="AK25263" s="22"/>
      <c r="AL25263" s="22"/>
      <c r="AM25263" s="22"/>
      <c r="AN25263" s="22"/>
    </row>
    <row r="25264" spans="37:40">
      <c r="AK25264" s="22"/>
      <c r="AL25264" s="22"/>
      <c r="AM25264" s="22"/>
      <c r="AN25264" s="22"/>
    </row>
    <row r="25265" spans="37:40">
      <c r="AK25265" s="22"/>
      <c r="AL25265" s="22"/>
      <c r="AM25265" s="22"/>
      <c r="AN25265" s="22"/>
    </row>
    <row r="25266" spans="37:40">
      <c r="AK25266" s="22"/>
      <c r="AL25266" s="22"/>
      <c r="AM25266" s="22"/>
      <c r="AN25266" s="22"/>
    </row>
    <row r="25267" spans="37:40">
      <c r="AK25267" s="22"/>
      <c r="AL25267" s="22"/>
      <c r="AM25267" s="22"/>
      <c r="AN25267" s="22"/>
    </row>
    <row r="25268" spans="37:40">
      <c r="AK25268" s="22"/>
      <c r="AL25268" s="22"/>
      <c r="AM25268" s="22"/>
      <c r="AN25268" s="22"/>
    </row>
    <row r="25269" spans="37:40">
      <c r="AK25269" s="22"/>
      <c r="AL25269" s="22"/>
      <c r="AM25269" s="22"/>
      <c r="AN25269" s="22"/>
    </row>
    <row r="25270" spans="37:40">
      <c r="AK25270" s="22"/>
      <c r="AL25270" s="22"/>
      <c r="AM25270" s="22"/>
      <c r="AN25270" s="22"/>
    </row>
    <row r="25271" spans="37:40">
      <c r="AK25271" s="22"/>
      <c r="AL25271" s="22"/>
      <c r="AM25271" s="22"/>
      <c r="AN25271" s="22"/>
    </row>
    <row r="25272" spans="37:40">
      <c r="AK25272" s="22"/>
      <c r="AL25272" s="22"/>
      <c r="AM25272" s="22"/>
      <c r="AN25272" s="22"/>
    </row>
    <row r="25273" spans="37:40">
      <c r="AK25273" s="22"/>
      <c r="AL25273" s="22"/>
      <c r="AM25273" s="22"/>
      <c r="AN25273" s="22"/>
    </row>
    <row r="25274" spans="37:40">
      <c r="AK25274" s="22"/>
      <c r="AL25274" s="22"/>
      <c r="AM25274" s="22"/>
      <c r="AN25274" s="22"/>
    </row>
    <row r="25275" spans="37:40">
      <c r="AK25275" s="22"/>
      <c r="AL25275" s="22"/>
      <c r="AM25275" s="22"/>
      <c r="AN25275" s="22"/>
    </row>
    <row r="25276" spans="37:40">
      <c r="AK25276" s="22"/>
      <c r="AL25276" s="22"/>
      <c r="AM25276" s="22"/>
      <c r="AN25276" s="22"/>
    </row>
    <row r="25277" spans="37:40">
      <c r="AK25277" s="22"/>
      <c r="AL25277" s="22"/>
      <c r="AM25277" s="22"/>
      <c r="AN25277" s="22"/>
    </row>
    <row r="25278" spans="37:40">
      <c r="AK25278" s="22"/>
      <c r="AL25278" s="22"/>
      <c r="AM25278" s="22"/>
      <c r="AN25278" s="22"/>
    </row>
    <row r="25279" spans="37:40">
      <c r="AK25279" s="22"/>
      <c r="AL25279" s="22"/>
      <c r="AM25279" s="22"/>
      <c r="AN25279" s="22"/>
    </row>
    <row r="25280" spans="37:40">
      <c r="AK25280" s="22"/>
      <c r="AL25280" s="22"/>
      <c r="AM25280" s="22"/>
      <c r="AN25280" s="22"/>
    </row>
    <row r="25281" spans="37:40">
      <c r="AK25281" s="22"/>
      <c r="AL25281" s="22"/>
      <c r="AM25281" s="22"/>
      <c r="AN25281" s="22"/>
    </row>
    <row r="25282" spans="37:40">
      <c r="AK25282" s="22"/>
      <c r="AL25282" s="22"/>
      <c r="AM25282" s="22"/>
      <c r="AN25282" s="22"/>
    </row>
    <row r="25283" spans="37:40">
      <c r="AK25283" s="22"/>
      <c r="AL25283" s="22"/>
      <c r="AM25283" s="22"/>
      <c r="AN25283" s="22"/>
    </row>
    <row r="25284" spans="37:40">
      <c r="AK25284" s="22"/>
      <c r="AL25284" s="22"/>
      <c r="AM25284" s="22"/>
      <c r="AN25284" s="22"/>
    </row>
    <row r="25285" spans="37:40">
      <c r="AK25285" s="22"/>
      <c r="AL25285" s="22"/>
      <c r="AM25285" s="22"/>
      <c r="AN25285" s="22"/>
    </row>
    <row r="25286" spans="37:40">
      <c r="AK25286" s="22"/>
      <c r="AL25286" s="22"/>
      <c r="AM25286" s="22"/>
      <c r="AN25286" s="22"/>
    </row>
    <row r="25287" spans="37:40">
      <c r="AK25287" s="22"/>
      <c r="AL25287" s="22"/>
      <c r="AM25287" s="22"/>
      <c r="AN25287" s="22"/>
    </row>
    <row r="25288" spans="37:40">
      <c r="AK25288" s="22"/>
      <c r="AL25288" s="22"/>
      <c r="AM25288" s="22"/>
      <c r="AN25288" s="22"/>
    </row>
    <row r="25289" spans="37:40">
      <c r="AK25289" s="22"/>
      <c r="AL25289" s="22"/>
      <c r="AM25289" s="22"/>
      <c r="AN25289" s="22"/>
    </row>
    <row r="25290" spans="37:40">
      <c r="AK25290" s="22"/>
      <c r="AL25290" s="22"/>
      <c r="AM25290" s="22"/>
      <c r="AN25290" s="22"/>
    </row>
    <row r="25291" spans="37:40">
      <c r="AK25291" s="22"/>
      <c r="AL25291" s="22"/>
      <c r="AM25291" s="22"/>
      <c r="AN25291" s="22"/>
    </row>
    <row r="25292" spans="37:40">
      <c r="AK25292" s="22"/>
      <c r="AL25292" s="22"/>
      <c r="AM25292" s="22"/>
      <c r="AN25292" s="22"/>
    </row>
    <row r="25293" spans="37:40">
      <c r="AK25293" s="22"/>
      <c r="AL25293" s="22"/>
      <c r="AM25293" s="22"/>
      <c r="AN25293" s="22"/>
    </row>
    <row r="25294" spans="37:40">
      <c r="AK25294" s="22"/>
      <c r="AL25294" s="22"/>
      <c r="AM25294" s="22"/>
      <c r="AN25294" s="22"/>
    </row>
    <row r="25295" spans="37:40">
      <c r="AK25295" s="22"/>
      <c r="AL25295" s="22"/>
      <c r="AM25295" s="22"/>
      <c r="AN25295" s="22"/>
    </row>
    <row r="25296" spans="37:40">
      <c r="AK25296" s="22"/>
      <c r="AL25296" s="22"/>
      <c r="AM25296" s="22"/>
      <c r="AN25296" s="22"/>
    </row>
    <row r="25297" spans="37:40">
      <c r="AK25297" s="22"/>
      <c r="AL25297" s="22"/>
      <c r="AM25297" s="22"/>
      <c r="AN25297" s="22"/>
    </row>
    <row r="25298" spans="37:40">
      <c r="AK25298" s="22"/>
      <c r="AL25298" s="22"/>
      <c r="AM25298" s="22"/>
      <c r="AN25298" s="22"/>
    </row>
    <row r="25299" spans="37:40">
      <c r="AK25299" s="22"/>
      <c r="AL25299" s="22"/>
      <c r="AM25299" s="22"/>
      <c r="AN25299" s="22"/>
    </row>
    <row r="25300" spans="37:40">
      <c r="AK25300" s="22"/>
      <c r="AL25300" s="22"/>
      <c r="AM25300" s="22"/>
      <c r="AN25300" s="22"/>
    </row>
    <row r="25301" spans="37:40">
      <c r="AK25301" s="22"/>
      <c r="AL25301" s="22"/>
      <c r="AM25301" s="22"/>
      <c r="AN25301" s="22"/>
    </row>
    <row r="25302" spans="37:40">
      <c r="AK25302" s="22"/>
      <c r="AL25302" s="22"/>
      <c r="AM25302" s="22"/>
      <c r="AN25302" s="22"/>
    </row>
    <row r="25303" spans="37:40">
      <c r="AK25303" s="22"/>
      <c r="AL25303" s="22"/>
      <c r="AM25303" s="22"/>
      <c r="AN25303" s="22"/>
    </row>
    <row r="25304" spans="37:40">
      <c r="AK25304" s="22"/>
      <c r="AL25304" s="22"/>
      <c r="AM25304" s="22"/>
      <c r="AN25304" s="22"/>
    </row>
    <row r="25305" spans="37:40">
      <c r="AK25305" s="22"/>
      <c r="AL25305" s="22"/>
      <c r="AM25305" s="22"/>
      <c r="AN25305" s="22"/>
    </row>
    <row r="25306" spans="37:40">
      <c r="AK25306" s="22"/>
      <c r="AL25306" s="22"/>
      <c r="AM25306" s="22"/>
      <c r="AN25306" s="22"/>
    </row>
    <row r="25307" spans="37:40">
      <c r="AK25307" s="22"/>
      <c r="AL25307" s="22"/>
      <c r="AM25307" s="22"/>
      <c r="AN25307" s="22"/>
    </row>
    <row r="25308" spans="37:40">
      <c r="AK25308" s="22"/>
      <c r="AL25308" s="22"/>
      <c r="AM25308" s="22"/>
      <c r="AN25308" s="22"/>
    </row>
    <row r="25309" spans="37:40">
      <c r="AK25309" s="22"/>
      <c r="AL25309" s="22"/>
      <c r="AM25309" s="22"/>
      <c r="AN25309" s="22"/>
    </row>
    <row r="25310" spans="37:40">
      <c r="AK25310" s="22"/>
      <c r="AL25310" s="22"/>
      <c r="AM25310" s="22"/>
      <c r="AN25310" s="22"/>
    </row>
    <row r="25311" spans="37:40">
      <c r="AK25311" s="22"/>
      <c r="AL25311" s="22"/>
      <c r="AM25311" s="22"/>
      <c r="AN25311" s="22"/>
    </row>
    <row r="25312" spans="37:40">
      <c r="AK25312" s="22"/>
      <c r="AL25312" s="22"/>
      <c r="AM25312" s="22"/>
      <c r="AN25312" s="22"/>
    </row>
    <row r="25313" spans="37:40">
      <c r="AK25313" s="22"/>
      <c r="AL25313" s="22"/>
      <c r="AM25313" s="22"/>
      <c r="AN25313" s="22"/>
    </row>
    <row r="25314" spans="37:40">
      <c r="AK25314" s="22"/>
      <c r="AL25314" s="22"/>
      <c r="AM25314" s="22"/>
      <c r="AN25314" s="22"/>
    </row>
    <row r="25315" spans="37:40">
      <c r="AK25315" s="22"/>
      <c r="AL25315" s="22"/>
      <c r="AM25315" s="22"/>
      <c r="AN25315" s="22"/>
    </row>
    <row r="25316" spans="37:40">
      <c r="AK25316" s="22"/>
      <c r="AL25316" s="22"/>
      <c r="AM25316" s="22"/>
      <c r="AN25316" s="22"/>
    </row>
    <row r="25317" spans="37:40">
      <c r="AK25317" s="22"/>
      <c r="AL25317" s="22"/>
      <c r="AM25317" s="22"/>
      <c r="AN25317" s="22"/>
    </row>
    <row r="25318" spans="37:40">
      <c r="AK25318" s="22"/>
      <c r="AL25318" s="22"/>
      <c r="AM25318" s="22"/>
      <c r="AN25318" s="22"/>
    </row>
    <row r="25319" spans="37:40">
      <c r="AK25319" s="22"/>
      <c r="AL25319" s="22"/>
      <c r="AM25319" s="22"/>
      <c r="AN25319" s="22"/>
    </row>
    <row r="25320" spans="37:40">
      <c r="AK25320" s="22"/>
      <c r="AL25320" s="22"/>
      <c r="AM25320" s="22"/>
      <c r="AN25320" s="22"/>
    </row>
    <row r="25321" spans="37:40">
      <c r="AK25321" s="22"/>
      <c r="AL25321" s="22"/>
      <c r="AM25321" s="22"/>
      <c r="AN25321" s="22"/>
    </row>
    <row r="25322" spans="37:40">
      <c r="AK25322" s="22"/>
      <c r="AL25322" s="22"/>
      <c r="AM25322" s="22"/>
      <c r="AN25322" s="22"/>
    </row>
    <row r="25323" spans="37:40">
      <c r="AK25323" s="22"/>
      <c r="AL25323" s="22"/>
      <c r="AM25323" s="22"/>
      <c r="AN25323" s="22"/>
    </row>
    <row r="25324" spans="37:40">
      <c r="AK25324" s="22"/>
      <c r="AL25324" s="22"/>
      <c r="AM25324" s="22"/>
      <c r="AN25324" s="22"/>
    </row>
    <row r="25325" spans="37:40">
      <c r="AK25325" s="22"/>
      <c r="AL25325" s="22"/>
      <c r="AM25325" s="22"/>
      <c r="AN25325" s="22"/>
    </row>
    <row r="25326" spans="37:40">
      <c r="AK25326" s="22"/>
      <c r="AL25326" s="22"/>
      <c r="AM25326" s="22"/>
      <c r="AN25326" s="22"/>
    </row>
    <row r="25327" spans="37:40">
      <c r="AK25327" s="22"/>
      <c r="AL25327" s="22"/>
      <c r="AM25327" s="22"/>
      <c r="AN25327" s="22"/>
    </row>
    <row r="25328" spans="37:40">
      <c r="AK25328" s="22"/>
      <c r="AL25328" s="22"/>
      <c r="AM25328" s="22"/>
      <c r="AN25328" s="22"/>
    </row>
    <row r="25329" spans="37:40">
      <c r="AK25329" s="22"/>
      <c r="AL25329" s="22"/>
      <c r="AM25329" s="22"/>
      <c r="AN25329" s="22"/>
    </row>
    <row r="25330" spans="37:40">
      <c r="AK25330" s="22"/>
      <c r="AL25330" s="22"/>
      <c r="AM25330" s="22"/>
      <c r="AN25330" s="22"/>
    </row>
    <row r="25331" spans="37:40">
      <c r="AK25331" s="22"/>
      <c r="AL25331" s="22"/>
      <c r="AM25331" s="22"/>
      <c r="AN25331" s="22"/>
    </row>
    <row r="25332" spans="37:40">
      <c r="AK25332" s="22"/>
      <c r="AL25332" s="22"/>
      <c r="AM25332" s="22"/>
      <c r="AN25332" s="22"/>
    </row>
    <row r="25333" spans="37:40">
      <c r="AK25333" s="22"/>
      <c r="AL25333" s="22"/>
      <c r="AM25333" s="22"/>
      <c r="AN25333" s="22"/>
    </row>
    <row r="25334" spans="37:40">
      <c r="AK25334" s="22"/>
      <c r="AL25334" s="22"/>
      <c r="AM25334" s="22"/>
      <c r="AN25334" s="22"/>
    </row>
    <row r="25335" spans="37:40">
      <c r="AK25335" s="22"/>
      <c r="AL25335" s="22"/>
      <c r="AM25335" s="22"/>
      <c r="AN25335" s="22"/>
    </row>
    <row r="25336" spans="37:40">
      <c r="AK25336" s="22"/>
      <c r="AL25336" s="22"/>
      <c r="AM25336" s="22"/>
      <c r="AN25336" s="22"/>
    </row>
    <row r="25337" spans="37:40">
      <c r="AK25337" s="22"/>
      <c r="AL25337" s="22"/>
      <c r="AM25337" s="22"/>
      <c r="AN25337" s="22"/>
    </row>
    <row r="25338" spans="37:40">
      <c r="AK25338" s="22"/>
      <c r="AL25338" s="22"/>
      <c r="AM25338" s="22"/>
      <c r="AN25338" s="22"/>
    </row>
    <row r="25339" spans="37:40">
      <c r="AK25339" s="22"/>
      <c r="AL25339" s="22"/>
      <c r="AM25339" s="22"/>
      <c r="AN25339" s="22"/>
    </row>
    <row r="25340" spans="37:40">
      <c r="AK25340" s="22"/>
      <c r="AL25340" s="22"/>
      <c r="AM25340" s="22"/>
      <c r="AN25340" s="22"/>
    </row>
    <row r="25341" spans="37:40">
      <c r="AK25341" s="22"/>
      <c r="AL25341" s="22"/>
      <c r="AM25341" s="22"/>
      <c r="AN25341" s="22"/>
    </row>
    <row r="25342" spans="37:40">
      <c r="AK25342" s="22"/>
      <c r="AL25342" s="22"/>
      <c r="AM25342" s="22"/>
      <c r="AN25342" s="22"/>
    </row>
    <row r="25343" spans="37:40">
      <c r="AK25343" s="22"/>
      <c r="AL25343" s="22"/>
      <c r="AM25343" s="22"/>
      <c r="AN25343" s="22"/>
    </row>
    <row r="25344" spans="37:40">
      <c r="AK25344" s="22"/>
      <c r="AL25344" s="22"/>
      <c r="AM25344" s="22"/>
      <c r="AN25344" s="22"/>
    </row>
    <row r="25345" spans="37:40">
      <c r="AK25345" s="22"/>
      <c r="AL25345" s="22"/>
      <c r="AM25345" s="22"/>
      <c r="AN25345" s="22"/>
    </row>
    <row r="25346" spans="37:40">
      <c r="AK25346" s="22"/>
      <c r="AL25346" s="22"/>
      <c r="AM25346" s="22"/>
      <c r="AN25346" s="22"/>
    </row>
    <row r="25347" spans="37:40">
      <c r="AK25347" s="22"/>
      <c r="AL25347" s="22"/>
      <c r="AM25347" s="22"/>
      <c r="AN25347" s="22"/>
    </row>
    <row r="25348" spans="37:40">
      <c r="AK25348" s="22"/>
      <c r="AL25348" s="22"/>
      <c r="AM25348" s="22"/>
      <c r="AN25348" s="22"/>
    </row>
    <row r="25349" spans="37:40">
      <c r="AK25349" s="22"/>
      <c r="AL25349" s="22"/>
      <c r="AM25349" s="22"/>
      <c r="AN25349" s="22"/>
    </row>
    <row r="25350" spans="37:40">
      <c r="AK25350" s="22"/>
      <c r="AL25350" s="22"/>
      <c r="AM25350" s="22"/>
      <c r="AN25350" s="22"/>
    </row>
    <row r="25351" spans="37:40">
      <c r="AK25351" s="22"/>
      <c r="AL25351" s="22"/>
      <c r="AM25351" s="22"/>
      <c r="AN25351" s="22"/>
    </row>
    <row r="25352" spans="37:40">
      <c r="AK25352" s="22"/>
      <c r="AL25352" s="22"/>
      <c r="AM25352" s="22"/>
      <c r="AN25352" s="22"/>
    </row>
    <row r="25353" spans="37:40">
      <c r="AK25353" s="22"/>
      <c r="AL25353" s="22"/>
      <c r="AM25353" s="22"/>
      <c r="AN25353" s="22"/>
    </row>
    <row r="25354" spans="37:40">
      <c r="AK25354" s="22"/>
      <c r="AL25354" s="22"/>
      <c r="AM25354" s="22"/>
      <c r="AN25354" s="22"/>
    </row>
    <row r="25355" spans="37:40">
      <c r="AK25355" s="22"/>
      <c r="AL25355" s="22"/>
      <c r="AM25355" s="22"/>
      <c r="AN25355" s="22"/>
    </row>
    <row r="25356" spans="37:40">
      <c r="AK25356" s="22"/>
      <c r="AL25356" s="22"/>
      <c r="AM25356" s="22"/>
      <c r="AN25356" s="22"/>
    </row>
    <row r="25357" spans="37:40">
      <c r="AK25357" s="22"/>
      <c r="AL25357" s="22"/>
      <c r="AM25357" s="22"/>
      <c r="AN25357" s="22"/>
    </row>
    <row r="25358" spans="37:40">
      <c r="AK25358" s="22"/>
      <c r="AL25358" s="22"/>
      <c r="AM25358" s="22"/>
      <c r="AN25358" s="22"/>
    </row>
    <row r="25359" spans="37:40">
      <c r="AK25359" s="22"/>
      <c r="AL25359" s="22"/>
      <c r="AM25359" s="22"/>
      <c r="AN25359" s="22"/>
    </row>
    <row r="25360" spans="37:40">
      <c r="AK25360" s="22"/>
      <c r="AL25360" s="22"/>
      <c r="AM25360" s="22"/>
      <c r="AN25360" s="22"/>
    </row>
    <row r="25361" spans="37:40">
      <c r="AK25361" s="22"/>
      <c r="AL25361" s="22"/>
      <c r="AM25361" s="22"/>
      <c r="AN25361" s="22"/>
    </row>
    <row r="25362" spans="37:40">
      <c r="AK25362" s="22"/>
      <c r="AL25362" s="22"/>
      <c r="AM25362" s="22"/>
      <c r="AN25362" s="22"/>
    </row>
    <row r="25363" spans="37:40">
      <c r="AK25363" s="22"/>
      <c r="AL25363" s="22"/>
      <c r="AM25363" s="22"/>
      <c r="AN25363" s="22"/>
    </row>
    <row r="25364" spans="37:40">
      <c r="AK25364" s="22"/>
      <c r="AL25364" s="22"/>
      <c r="AM25364" s="22"/>
      <c r="AN25364" s="22"/>
    </row>
    <row r="25365" spans="37:40">
      <c r="AK25365" s="22"/>
      <c r="AL25365" s="22"/>
      <c r="AM25365" s="22"/>
      <c r="AN25365" s="22"/>
    </row>
    <row r="25366" spans="37:40">
      <c r="AK25366" s="22"/>
      <c r="AL25366" s="22"/>
      <c r="AM25366" s="22"/>
      <c r="AN25366" s="22"/>
    </row>
    <row r="25367" spans="37:40">
      <c r="AK25367" s="22"/>
      <c r="AL25367" s="22"/>
      <c r="AM25367" s="22"/>
      <c r="AN25367" s="22"/>
    </row>
    <row r="25368" spans="37:40">
      <c r="AK25368" s="22"/>
      <c r="AL25368" s="22"/>
      <c r="AM25368" s="22"/>
      <c r="AN25368" s="22"/>
    </row>
    <row r="25369" spans="37:40">
      <c r="AK25369" s="22"/>
      <c r="AL25369" s="22"/>
      <c r="AM25369" s="22"/>
      <c r="AN25369" s="22"/>
    </row>
    <row r="25370" spans="37:40">
      <c r="AK25370" s="22"/>
      <c r="AL25370" s="22"/>
      <c r="AM25370" s="22"/>
      <c r="AN25370" s="22"/>
    </row>
    <row r="25371" spans="37:40">
      <c r="AK25371" s="22"/>
      <c r="AL25371" s="22"/>
      <c r="AM25371" s="22"/>
      <c r="AN25371" s="22"/>
    </row>
    <row r="25372" spans="37:40">
      <c r="AK25372" s="22"/>
      <c r="AL25372" s="22"/>
      <c r="AM25372" s="22"/>
      <c r="AN25372" s="22"/>
    </row>
    <row r="25373" spans="37:40">
      <c r="AK25373" s="22"/>
      <c r="AL25373" s="22"/>
      <c r="AM25373" s="22"/>
      <c r="AN25373" s="22"/>
    </row>
    <row r="25374" spans="37:40">
      <c r="AK25374" s="22"/>
      <c r="AL25374" s="22"/>
      <c r="AM25374" s="22"/>
      <c r="AN25374" s="22"/>
    </row>
    <row r="25375" spans="37:40">
      <c r="AK25375" s="22"/>
      <c r="AL25375" s="22"/>
      <c r="AM25375" s="22"/>
      <c r="AN25375" s="22"/>
    </row>
    <row r="25376" spans="37:40">
      <c r="AK25376" s="22"/>
      <c r="AL25376" s="22"/>
      <c r="AM25376" s="22"/>
      <c r="AN25376" s="22"/>
    </row>
    <row r="25377" spans="37:40">
      <c r="AK25377" s="22"/>
      <c r="AL25377" s="22"/>
      <c r="AM25377" s="22"/>
      <c r="AN25377" s="22"/>
    </row>
    <row r="25378" spans="37:40">
      <c r="AK25378" s="22"/>
      <c r="AL25378" s="22"/>
      <c r="AM25378" s="22"/>
      <c r="AN25378" s="22"/>
    </row>
    <row r="25379" spans="37:40">
      <c r="AK25379" s="22"/>
      <c r="AL25379" s="22"/>
      <c r="AM25379" s="22"/>
      <c r="AN25379" s="22"/>
    </row>
    <row r="25380" spans="37:40">
      <c r="AK25380" s="22"/>
      <c r="AL25380" s="22"/>
      <c r="AM25380" s="22"/>
      <c r="AN25380" s="22"/>
    </row>
    <row r="25381" spans="37:40">
      <c r="AK25381" s="22"/>
      <c r="AL25381" s="22"/>
      <c r="AM25381" s="22"/>
      <c r="AN25381" s="22"/>
    </row>
    <row r="25382" spans="37:40">
      <c r="AK25382" s="22"/>
      <c r="AL25382" s="22"/>
      <c r="AM25382" s="22"/>
      <c r="AN25382" s="22"/>
    </row>
    <row r="25383" spans="37:40">
      <c r="AK25383" s="22"/>
      <c r="AL25383" s="22"/>
      <c r="AM25383" s="22"/>
      <c r="AN25383" s="22"/>
    </row>
    <row r="25384" spans="37:40">
      <c r="AK25384" s="22"/>
      <c r="AL25384" s="22"/>
      <c r="AM25384" s="22"/>
      <c r="AN25384" s="22"/>
    </row>
    <row r="25385" spans="37:40">
      <c r="AK25385" s="22"/>
      <c r="AL25385" s="22"/>
      <c r="AM25385" s="22"/>
      <c r="AN25385" s="22"/>
    </row>
    <row r="25386" spans="37:40">
      <c r="AK25386" s="22"/>
      <c r="AL25386" s="22"/>
      <c r="AM25386" s="22"/>
      <c r="AN25386" s="22"/>
    </row>
    <row r="25387" spans="37:40">
      <c r="AK25387" s="22"/>
      <c r="AL25387" s="22"/>
      <c r="AM25387" s="22"/>
      <c r="AN25387" s="22"/>
    </row>
    <row r="25388" spans="37:40">
      <c r="AK25388" s="22"/>
      <c r="AL25388" s="22"/>
      <c r="AM25388" s="22"/>
      <c r="AN25388" s="22"/>
    </row>
    <row r="25389" spans="37:40">
      <c r="AK25389" s="22"/>
      <c r="AL25389" s="22"/>
      <c r="AM25389" s="22"/>
      <c r="AN25389" s="22"/>
    </row>
    <row r="25390" spans="37:40">
      <c r="AK25390" s="22"/>
      <c r="AL25390" s="22"/>
      <c r="AM25390" s="22"/>
      <c r="AN25390" s="22"/>
    </row>
    <row r="25391" spans="37:40">
      <c r="AK25391" s="22"/>
      <c r="AL25391" s="22"/>
      <c r="AM25391" s="22"/>
      <c r="AN25391" s="22"/>
    </row>
    <row r="25392" spans="37:40">
      <c r="AK25392" s="22"/>
      <c r="AL25392" s="22"/>
      <c r="AM25392" s="22"/>
      <c r="AN25392" s="22"/>
    </row>
    <row r="25393" spans="37:40">
      <c r="AK25393" s="22"/>
      <c r="AL25393" s="22"/>
      <c r="AM25393" s="22"/>
      <c r="AN25393" s="22"/>
    </row>
    <row r="25394" spans="37:40">
      <c r="AK25394" s="22"/>
      <c r="AL25394" s="22"/>
      <c r="AM25394" s="22"/>
      <c r="AN25394" s="22"/>
    </row>
    <row r="25395" spans="37:40">
      <c r="AK25395" s="22"/>
      <c r="AL25395" s="22"/>
      <c r="AM25395" s="22"/>
      <c r="AN25395" s="22"/>
    </row>
    <row r="25396" spans="37:40">
      <c r="AK25396" s="22"/>
      <c r="AL25396" s="22"/>
      <c r="AM25396" s="22"/>
      <c r="AN25396" s="22"/>
    </row>
    <row r="25397" spans="37:40">
      <c r="AK25397" s="22"/>
      <c r="AL25397" s="22"/>
      <c r="AM25397" s="22"/>
      <c r="AN25397" s="22"/>
    </row>
    <row r="25398" spans="37:40">
      <c r="AK25398" s="22"/>
      <c r="AL25398" s="22"/>
      <c r="AM25398" s="22"/>
      <c r="AN25398" s="22"/>
    </row>
    <row r="25399" spans="37:40">
      <c r="AK25399" s="22"/>
      <c r="AL25399" s="22"/>
      <c r="AM25399" s="22"/>
      <c r="AN25399" s="22"/>
    </row>
    <row r="25400" spans="37:40">
      <c r="AK25400" s="22"/>
      <c r="AL25400" s="22"/>
      <c r="AM25400" s="22"/>
      <c r="AN25400" s="22"/>
    </row>
    <row r="25401" spans="37:40">
      <c r="AK25401" s="22"/>
      <c r="AL25401" s="22"/>
      <c r="AM25401" s="22"/>
      <c r="AN25401" s="22"/>
    </row>
    <row r="25402" spans="37:40">
      <c r="AK25402" s="22"/>
      <c r="AL25402" s="22"/>
      <c r="AM25402" s="22"/>
      <c r="AN25402" s="22"/>
    </row>
    <row r="25403" spans="37:40">
      <c r="AK25403" s="22"/>
      <c r="AL25403" s="22"/>
      <c r="AM25403" s="22"/>
      <c r="AN25403" s="22"/>
    </row>
    <row r="25404" spans="37:40">
      <c r="AK25404" s="22"/>
      <c r="AL25404" s="22"/>
      <c r="AM25404" s="22"/>
      <c r="AN25404" s="22"/>
    </row>
    <row r="25405" spans="37:40">
      <c r="AK25405" s="22"/>
      <c r="AL25405" s="22"/>
      <c r="AM25405" s="22"/>
      <c r="AN25405" s="22"/>
    </row>
    <row r="25406" spans="37:40">
      <c r="AK25406" s="22"/>
      <c r="AL25406" s="22"/>
      <c r="AM25406" s="22"/>
      <c r="AN25406" s="22"/>
    </row>
    <row r="25407" spans="37:40">
      <c r="AK25407" s="22"/>
      <c r="AL25407" s="22"/>
      <c r="AM25407" s="22"/>
      <c r="AN25407" s="22"/>
    </row>
    <row r="25408" spans="37:40">
      <c r="AK25408" s="22"/>
      <c r="AL25408" s="22"/>
      <c r="AM25408" s="22"/>
      <c r="AN25408" s="22"/>
    </row>
    <row r="25409" spans="37:40">
      <c r="AK25409" s="22"/>
      <c r="AL25409" s="22"/>
      <c r="AM25409" s="22"/>
      <c r="AN25409" s="22"/>
    </row>
    <row r="25410" spans="37:40">
      <c r="AK25410" s="22"/>
      <c r="AL25410" s="22"/>
      <c r="AM25410" s="22"/>
      <c r="AN25410" s="22"/>
    </row>
    <row r="25411" spans="37:40">
      <c r="AK25411" s="22"/>
      <c r="AL25411" s="22"/>
      <c r="AM25411" s="22"/>
      <c r="AN25411" s="22"/>
    </row>
    <row r="25412" spans="37:40">
      <c r="AK25412" s="22"/>
      <c r="AL25412" s="22"/>
      <c r="AM25412" s="22"/>
      <c r="AN25412" s="22"/>
    </row>
    <row r="25413" spans="37:40">
      <c r="AK25413" s="22"/>
      <c r="AL25413" s="22"/>
      <c r="AM25413" s="22"/>
      <c r="AN25413" s="22"/>
    </row>
    <row r="25414" spans="37:40">
      <c r="AK25414" s="22"/>
      <c r="AL25414" s="22"/>
      <c r="AM25414" s="22"/>
      <c r="AN25414" s="22"/>
    </row>
    <row r="25415" spans="37:40">
      <c r="AK25415" s="22"/>
      <c r="AL25415" s="22"/>
      <c r="AM25415" s="22"/>
      <c r="AN25415" s="22"/>
    </row>
    <row r="25416" spans="37:40">
      <c r="AK25416" s="22"/>
      <c r="AL25416" s="22"/>
      <c r="AM25416" s="22"/>
      <c r="AN25416" s="22"/>
    </row>
    <row r="25417" spans="37:40">
      <c r="AK25417" s="22"/>
      <c r="AL25417" s="22"/>
      <c r="AM25417" s="22"/>
      <c r="AN25417" s="22"/>
    </row>
    <row r="25418" spans="37:40">
      <c r="AK25418" s="22"/>
      <c r="AL25418" s="22"/>
      <c r="AM25418" s="22"/>
      <c r="AN25418" s="22"/>
    </row>
    <row r="25419" spans="37:40">
      <c r="AK25419" s="22"/>
      <c r="AL25419" s="22"/>
      <c r="AM25419" s="22"/>
      <c r="AN25419" s="22"/>
    </row>
    <row r="25420" spans="37:40">
      <c r="AK25420" s="22"/>
      <c r="AL25420" s="22"/>
      <c r="AM25420" s="22"/>
      <c r="AN25420" s="22"/>
    </row>
    <row r="25421" spans="37:40">
      <c r="AK25421" s="22"/>
      <c r="AL25421" s="22"/>
      <c r="AM25421" s="22"/>
      <c r="AN25421" s="22"/>
    </row>
    <row r="25422" spans="37:40">
      <c r="AK25422" s="22"/>
      <c r="AL25422" s="22"/>
      <c r="AM25422" s="22"/>
      <c r="AN25422" s="22"/>
    </row>
    <row r="25423" spans="37:40">
      <c r="AK25423" s="22"/>
      <c r="AL25423" s="22"/>
      <c r="AM25423" s="22"/>
      <c r="AN25423" s="22"/>
    </row>
    <row r="25424" spans="37:40">
      <c r="AK25424" s="22"/>
      <c r="AL25424" s="22"/>
      <c r="AM25424" s="22"/>
      <c r="AN25424" s="22"/>
    </row>
    <row r="25425" spans="37:40">
      <c r="AK25425" s="22"/>
      <c r="AL25425" s="22"/>
      <c r="AM25425" s="22"/>
      <c r="AN25425" s="22"/>
    </row>
    <row r="25426" spans="37:40">
      <c r="AK25426" s="22"/>
      <c r="AL25426" s="22"/>
      <c r="AM25426" s="22"/>
      <c r="AN25426" s="22"/>
    </row>
    <row r="25427" spans="37:40">
      <c r="AK25427" s="22"/>
      <c r="AL25427" s="22"/>
      <c r="AM25427" s="22"/>
      <c r="AN25427" s="22"/>
    </row>
    <row r="25428" spans="37:40">
      <c r="AK25428" s="22"/>
      <c r="AL25428" s="22"/>
      <c r="AM25428" s="22"/>
      <c r="AN25428" s="22"/>
    </row>
    <row r="25429" spans="37:40">
      <c r="AK25429" s="22"/>
      <c r="AL25429" s="22"/>
      <c r="AM25429" s="22"/>
      <c r="AN25429" s="22"/>
    </row>
    <row r="25430" spans="37:40">
      <c r="AK25430" s="22"/>
      <c r="AL25430" s="22"/>
      <c r="AM25430" s="22"/>
      <c r="AN25430" s="22"/>
    </row>
    <row r="25431" spans="37:40">
      <c r="AK25431" s="22"/>
      <c r="AL25431" s="22"/>
      <c r="AM25431" s="22"/>
      <c r="AN25431" s="22"/>
    </row>
    <row r="25432" spans="37:40">
      <c r="AK25432" s="22"/>
      <c r="AL25432" s="22"/>
      <c r="AM25432" s="22"/>
      <c r="AN25432" s="22"/>
    </row>
    <row r="25433" spans="37:40">
      <c r="AK25433" s="22"/>
      <c r="AL25433" s="22"/>
      <c r="AM25433" s="22"/>
      <c r="AN25433" s="22"/>
    </row>
    <row r="25434" spans="37:40">
      <c r="AK25434" s="22"/>
      <c r="AL25434" s="22"/>
      <c r="AM25434" s="22"/>
      <c r="AN25434" s="22"/>
    </row>
    <row r="25435" spans="37:40">
      <c r="AK25435" s="22"/>
      <c r="AL25435" s="22"/>
      <c r="AM25435" s="22"/>
      <c r="AN25435" s="22"/>
    </row>
    <row r="25436" spans="37:40">
      <c r="AK25436" s="22"/>
      <c r="AL25436" s="22"/>
      <c r="AM25436" s="22"/>
      <c r="AN25436" s="22"/>
    </row>
    <row r="25437" spans="37:40">
      <c r="AK25437" s="22"/>
      <c r="AL25437" s="22"/>
      <c r="AM25437" s="22"/>
      <c r="AN25437" s="22"/>
    </row>
    <row r="25438" spans="37:40">
      <c r="AK25438" s="22"/>
      <c r="AL25438" s="22"/>
      <c r="AM25438" s="22"/>
      <c r="AN25438" s="22"/>
    </row>
    <row r="25439" spans="37:40">
      <c r="AK25439" s="22"/>
      <c r="AL25439" s="22"/>
      <c r="AM25439" s="22"/>
      <c r="AN25439" s="22"/>
    </row>
    <row r="25440" spans="37:40">
      <c r="AK25440" s="22"/>
      <c r="AL25440" s="22"/>
      <c r="AM25440" s="22"/>
      <c r="AN25440" s="22"/>
    </row>
    <row r="25441" spans="37:40">
      <c r="AK25441" s="22"/>
      <c r="AL25441" s="22"/>
      <c r="AM25441" s="22"/>
      <c r="AN25441" s="22"/>
    </row>
    <row r="25442" spans="37:40">
      <c r="AK25442" s="22"/>
      <c r="AL25442" s="22"/>
      <c r="AM25442" s="22"/>
      <c r="AN25442" s="22"/>
    </row>
    <row r="25443" spans="37:40">
      <c r="AK25443" s="22"/>
      <c r="AL25443" s="22"/>
      <c r="AM25443" s="22"/>
      <c r="AN25443" s="22"/>
    </row>
    <row r="25444" spans="37:40">
      <c r="AK25444" s="22"/>
      <c r="AL25444" s="22"/>
      <c r="AM25444" s="22"/>
      <c r="AN25444" s="22"/>
    </row>
    <row r="25445" spans="37:40">
      <c r="AK25445" s="22"/>
      <c r="AL25445" s="22"/>
      <c r="AM25445" s="22"/>
      <c r="AN25445" s="22"/>
    </row>
    <row r="25446" spans="37:40">
      <c r="AK25446" s="22"/>
      <c r="AL25446" s="22"/>
      <c r="AM25446" s="22"/>
      <c r="AN25446" s="22"/>
    </row>
    <row r="25447" spans="37:40">
      <c r="AK25447" s="22"/>
      <c r="AL25447" s="22"/>
      <c r="AM25447" s="22"/>
      <c r="AN25447" s="22"/>
    </row>
    <row r="25448" spans="37:40">
      <c r="AK25448" s="22"/>
      <c r="AL25448" s="22"/>
      <c r="AM25448" s="22"/>
      <c r="AN25448" s="22"/>
    </row>
    <row r="25449" spans="37:40">
      <c r="AK25449" s="22"/>
      <c r="AL25449" s="22"/>
      <c r="AM25449" s="22"/>
      <c r="AN25449" s="22"/>
    </row>
    <row r="25450" spans="37:40">
      <c r="AK25450" s="22"/>
      <c r="AL25450" s="22"/>
      <c r="AM25450" s="22"/>
      <c r="AN25450" s="22"/>
    </row>
    <row r="25451" spans="37:40">
      <c r="AK25451" s="22"/>
      <c r="AL25451" s="22"/>
      <c r="AM25451" s="22"/>
      <c r="AN25451" s="22"/>
    </row>
    <row r="25452" spans="37:40">
      <c r="AK25452" s="22"/>
      <c r="AL25452" s="22"/>
      <c r="AM25452" s="22"/>
      <c r="AN25452" s="22"/>
    </row>
    <row r="25453" spans="37:40">
      <c r="AK25453" s="22"/>
      <c r="AL25453" s="22"/>
      <c r="AM25453" s="22"/>
      <c r="AN25453" s="22"/>
    </row>
    <row r="25454" spans="37:40">
      <c r="AK25454" s="22"/>
      <c r="AL25454" s="22"/>
      <c r="AM25454" s="22"/>
      <c r="AN25454" s="22"/>
    </row>
    <row r="25455" spans="37:40">
      <c r="AK25455" s="22"/>
      <c r="AL25455" s="22"/>
      <c r="AM25455" s="22"/>
      <c r="AN25455" s="22"/>
    </row>
    <row r="25456" spans="37:40">
      <c r="AK25456" s="22"/>
      <c r="AL25456" s="22"/>
      <c r="AM25456" s="22"/>
      <c r="AN25456" s="22"/>
    </row>
    <row r="25457" spans="37:40">
      <c r="AK25457" s="22"/>
      <c r="AL25457" s="22"/>
      <c r="AM25457" s="22"/>
      <c r="AN25457" s="22"/>
    </row>
    <row r="25458" spans="37:40">
      <c r="AK25458" s="22"/>
      <c r="AL25458" s="22"/>
      <c r="AM25458" s="22"/>
      <c r="AN25458" s="22"/>
    </row>
    <row r="25459" spans="37:40">
      <c r="AK25459" s="22"/>
      <c r="AL25459" s="22"/>
      <c r="AM25459" s="22"/>
      <c r="AN25459" s="22"/>
    </row>
    <row r="25460" spans="37:40">
      <c r="AK25460" s="22"/>
      <c r="AL25460" s="22"/>
      <c r="AM25460" s="22"/>
      <c r="AN25460" s="22"/>
    </row>
    <row r="25461" spans="37:40">
      <c r="AK25461" s="22"/>
      <c r="AL25461" s="22"/>
      <c r="AM25461" s="22"/>
      <c r="AN25461" s="22"/>
    </row>
    <row r="25462" spans="37:40">
      <c r="AK25462" s="22"/>
      <c r="AL25462" s="22"/>
      <c r="AM25462" s="22"/>
      <c r="AN25462" s="22"/>
    </row>
    <row r="25463" spans="37:40">
      <c r="AK25463" s="22"/>
      <c r="AL25463" s="22"/>
      <c r="AM25463" s="22"/>
      <c r="AN25463" s="22"/>
    </row>
    <row r="25464" spans="37:40">
      <c r="AK25464" s="22"/>
      <c r="AL25464" s="22"/>
      <c r="AM25464" s="22"/>
      <c r="AN25464" s="22"/>
    </row>
    <row r="25465" spans="37:40">
      <c r="AK25465" s="22"/>
      <c r="AL25465" s="22"/>
      <c r="AM25465" s="22"/>
      <c r="AN25465" s="22"/>
    </row>
    <row r="25466" spans="37:40">
      <c r="AK25466" s="22"/>
      <c r="AL25466" s="22"/>
      <c r="AM25466" s="22"/>
      <c r="AN25466" s="22"/>
    </row>
    <row r="25467" spans="37:40">
      <c r="AK25467" s="22"/>
      <c r="AL25467" s="22"/>
      <c r="AM25467" s="22"/>
      <c r="AN25467" s="22"/>
    </row>
    <row r="25468" spans="37:40">
      <c r="AK25468" s="22"/>
      <c r="AL25468" s="22"/>
      <c r="AM25468" s="22"/>
      <c r="AN25468" s="22"/>
    </row>
    <row r="25469" spans="37:40">
      <c r="AK25469" s="22"/>
      <c r="AL25469" s="22"/>
      <c r="AM25469" s="22"/>
      <c r="AN25469" s="22"/>
    </row>
    <row r="25470" spans="37:40">
      <c r="AK25470" s="22"/>
      <c r="AL25470" s="22"/>
      <c r="AM25470" s="22"/>
      <c r="AN25470" s="22"/>
    </row>
    <row r="25471" spans="37:40">
      <c r="AK25471" s="22"/>
      <c r="AL25471" s="22"/>
      <c r="AM25471" s="22"/>
      <c r="AN25471" s="22"/>
    </row>
    <row r="25472" spans="37:40">
      <c r="AK25472" s="22"/>
      <c r="AL25472" s="22"/>
      <c r="AM25472" s="22"/>
      <c r="AN25472" s="22"/>
    </row>
    <row r="25473" spans="37:40">
      <c r="AK25473" s="22"/>
      <c r="AL25473" s="22"/>
      <c r="AM25473" s="22"/>
      <c r="AN25473" s="22"/>
    </row>
    <row r="25474" spans="37:40">
      <c r="AK25474" s="22"/>
      <c r="AL25474" s="22"/>
      <c r="AM25474" s="22"/>
      <c r="AN25474" s="22"/>
    </row>
    <row r="25475" spans="37:40">
      <c r="AK25475" s="22"/>
      <c r="AL25475" s="22"/>
      <c r="AM25475" s="22"/>
      <c r="AN25475" s="22"/>
    </row>
    <row r="25476" spans="37:40">
      <c r="AK25476" s="22"/>
      <c r="AL25476" s="22"/>
      <c r="AM25476" s="22"/>
      <c r="AN25476" s="22"/>
    </row>
    <row r="25477" spans="37:40">
      <c r="AK25477" s="22"/>
      <c r="AL25477" s="22"/>
      <c r="AM25477" s="22"/>
      <c r="AN25477" s="22"/>
    </row>
    <row r="25478" spans="37:40">
      <c r="AK25478" s="22"/>
      <c r="AL25478" s="22"/>
      <c r="AM25478" s="22"/>
      <c r="AN25478" s="22"/>
    </row>
    <row r="25479" spans="37:40">
      <c r="AK25479" s="22"/>
      <c r="AL25479" s="22"/>
      <c r="AM25479" s="22"/>
      <c r="AN25479" s="22"/>
    </row>
    <row r="25480" spans="37:40">
      <c r="AK25480" s="22"/>
      <c r="AL25480" s="22"/>
      <c r="AM25480" s="22"/>
      <c r="AN25480" s="22"/>
    </row>
    <row r="25481" spans="37:40">
      <c r="AK25481" s="22"/>
      <c r="AL25481" s="22"/>
      <c r="AM25481" s="22"/>
      <c r="AN25481" s="22"/>
    </row>
    <row r="25482" spans="37:40">
      <c r="AK25482" s="22"/>
      <c r="AL25482" s="22"/>
      <c r="AM25482" s="22"/>
      <c r="AN25482" s="22"/>
    </row>
    <row r="25483" spans="37:40">
      <c r="AK25483" s="22"/>
      <c r="AL25483" s="22"/>
      <c r="AM25483" s="22"/>
      <c r="AN25483" s="22"/>
    </row>
    <row r="25484" spans="37:40">
      <c r="AK25484" s="22"/>
      <c r="AL25484" s="22"/>
      <c r="AM25484" s="22"/>
      <c r="AN25484" s="22"/>
    </row>
    <row r="25485" spans="37:40">
      <c r="AK25485" s="22"/>
      <c r="AL25485" s="22"/>
      <c r="AM25485" s="22"/>
      <c r="AN25485" s="22"/>
    </row>
    <row r="25486" spans="37:40">
      <c r="AK25486" s="22"/>
      <c r="AL25486" s="22"/>
      <c r="AM25486" s="22"/>
      <c r="AN25486" s="22"/>
    </row>
    <row r="25487" spans="37:40">
      <c r="AK25487" s="22"/>
      <c r="AL25487" s="22"/>
      <c r="AM25487" s="22"/>
      <c r="AN25487" s="22"/>
    </row>
    <row r="25488" spans="37:40">
      <c r="AK25488" s="22"/>
      <c r="AL25488" s="22"/>
      <c r="AM25488" s="22"/>
      <c r="AN25488" s="22"/>
    </row>
    <row r="25489" spans="37:40">
      <c r="AK25489" s="22"/>
      <c r="AL25489" s="22"/>
      <c r="AM25489" s="22"/>
      <c r="AN25489" s="22"/>
    </row>
    <row r="25490" spans="37:40">
      <c r="AK25490" s="22"/>
      <c r="AL25490" s="22"/>
      <c r="AM25490" s="22"/>
      <c r="AN25490" s="22"/>
    </row>
    <row r="25491" spans="37:40">
      <c r="AK25491" s="22"/>
      <c r="AL25491" s="22"/>
      <c r="AM25491" s="22"/>
      <c r="AN25491" s="22"/>
    </row>
    <row r="25492" spans="37:40">
      <c r="AK25492" s="22"/>
      <c r="AL25492" s="22"/>
      <c r="AM25492" s="22"/>
      <c r="AN25492" s="22"/>
    </row>
    <row r="25493" spans="37:40">
      <c r="AK25493" s="22"/>
      <c r="AL25493" s="22"/>
      <c r="AM25493" s="22"/>
      <c r="AN25493" s="22"/>
    </row>
    <row r="25494" spans="37:40">
      <c r="AK25494" s="22"/>
      <c r="AL25494" s="22"/>
      <c r="AM25494" s="22"/>
      <c r="AN25494" s="22"/>
    </row>
    <row r="25495" spans="37:40">
      <c r="AK25495" s="22"/>
      <c r="AL25495" s="22"/>
      <c r="AM25495" s="22"/>
      <c r="AN25495" s="22"/>
    </row>
    <row r="25496" spans="37:40">
      <c r="AK25496" s="22"/>
      <c r="AL25496" s="22"/>
      <c r="AM25496" s="22"/>
      <c r="AN25496" s="22"/>
    </row>
    <row r="25497" spans="37:40">
      <c r="AK25497" s="22"/>
      <c r="AL25497" s="22"/>
      <c r="AM25497" s="22"/>
      <c r="AN25497" s="22"/>
    </row>
    <row r="25498" spans="37:40">
      <c r="AK25498" s="22"/>
      <c r="AL25498" s="22"/>
      <c r="AM25498" s="22"/>
      <c r="AN25498" s="22"/>
    </row>
    <row r="25499" spans="37:40">
      <c r="AK25499" s="22"/>
      <c r="AL25499" s="22"/>
      <c r="AM25499" s="22"/>
      <c r="AN25499" s="22"/>
    </row>
    <row r="25500" spans="37:40">
      <c r="AK25500" s="22"/>
      <c r="AL25500" s="22"/>
      <c r="AM25500" s="22"/>
      <c r="AN25500" s="22"/>
    </row>
    <row r="25501" spans="37:40">
      <c r="AK25501" s="22"/>
      <c r="AL25501" s="22"/>
      <c r="AM25501" s="22"/>
      <c r="AN25501" s="22"/>
    </row>
    <row r="25502" spans="37:40">
      <c r="AK25502" s="22"/>
      <c r="AL25502" s="22"/>
      <c r="AM25502" s="22"/>
      <c r="AN25502" s="22"/>
    </row>
    <row r="25503" spans="37:40">
      <c r="AK25503" s="22"/>
      <c r="AL25503" s="22"/>
      <c r="AM25503" s="22"/>
      <c r="AN25503" s="22"/>
    </row>
    <row r="25504" spans="37:40">
      <c r="AK25504" s="22"/>
      <c r="AL25504" s="22"/>
      <c r="AM25504" s="22"/>
      <c r="AN25504" s="22"/>
    </row>
    <row r="25505" spans="37:40">
      <c r="AK25505" s="22"/>
      <c r="AL25505" s="22"/>
      <c r="AM25505" s="22"/>
      <c r="AN25505" s="22"/>
    </row>
    <row r="25506" spans="37:40">
      <c r="AK25506" s="22"/>
      <c r="AL25506" s="22"/>
      <c r="AM25506" s="22"/>
      <c r="AN25506" s="22"/>
    </row>
    <row r="25507" spans="37:40">
      <c r="AK25507" s="22"/>
      <c r="AL25507" s="22"/>
      <c r="AM25507" s="22"/>
      <c r="AN25507" s="22"/>
    </row>
    <row r="25508" spans="37:40">
      <c r="AK25508" s="22"/>
      <c r="AL25508" s="22"/>
      <c r="AM25508" s="22"/>
      <c r="AN25508" s="22"/>
    </row>
    <row r="25509" spans="37:40">
      <c r="AK25509" s="22"/>
      <c r="AL25509" s="22"/>
      <c r="AM25509" s="22"/>
      <c r="AN25509" s="22"/>
    </row>
    <row r="25510" spans="37:40">
      <c r="AK25510" s="22"/>
      <c r="AL25510" s="22"/>
      <c r="AM25510" s="22"/>
      <c r="AN25510" s="22"/>
    </row>
    <row r="25511" spans="37:40">
      <c r="AK25511" s="22"/>
      <c r="AL25511" s="22"/>
      <c r="AM25511" s="22"/>
      <c r="AN25511" s="22"/>
    </row>
    <row r="25512" spans="37:40">
      <c r="AK25512" s="22"/>
      <c r="AL25512" s="22"/>
      <c r="AM25512" s="22"/>
      <c r="AN25512" s="22"/>
    </row>
    <row r="25513" spans="37:40">
      <c r="AK25513" s="22"/>
      <c r="AL25513" s="22"/>
      <c r="AM25513" s="22"/>
      <c r="AN25513" s="22"/>
    </row>
    <row r="25514" spans="37:40">
      <c r="AK25514" s="22"/>
      <c r="AL25514" s="22"/>
      <c r="AM25514" s="22"/>
      <c r="AN25514" s="22"/>
    </row>
    <row r="25515" spans="37:40">
      <c r="AK25515" s="22"/>
      <c r="AL25515" s="22"/>
      <c r="AM25515" s="22"/>
      <c r="AN25515" s="22"/>
    </row>
    <row r="25516" spans="37:40">
      <c r="AK25516" s="22"/>
      <c r="AL25516" s="22"/>
      <c r="AM25516" s="22"/>
      <c r="AN25516" s="22"/>
    </row>
    <row r="25517" spans="37:40">
      <c r="AK25517" s="22"/>
      <c r="AL25517" s="22"/>
      <c r="AM25517" s="22"/>
      <c r="AN25517" s="22"/>
    </row>
    <row r="25518" spans="37:40">
      <c r="AK25518" s="22"/>
      <c r="AL25518" s="22"/>
      <c r="AM25518" s="22"/>
      <c r="AN25518" s="22"/>
    </row>
    <row r="25519" spans="37:40">
      <c r="AK25519" s="22"/>
      <c r="AL25519" s="22"/>
      <c r="AM25519" s="22"/>
      <c r="AN25519" s="22"/>
    </row>
    <row r="25520" spans="37:40">
      <c r="AK25520" s="22"/>
      <c r="AL25520" s="22"/>
      <c r="AM25520" s="22"/>
      <c r="AN25520" s="22"/>
    </row>
    <row r="25521" spans="37:40">
      <c r="AK25521" s="22"/>
      <c r="AL25521" s="22"/>
      <c r="AM25521" s="22"/>
      <c r="AN25521" s="22"/>
    </row>
    <row r="25522" spans="37:40">
      <c r="AK25522" s="22"/>
      <c r="AL25522" s="22"/>
      <c r="AM25522" s="22"/>
      <c r="AN25522" s="22"/>
    </row>
    <row r="25523" spans="37:40">
      <c r="AK25523" s="22"/>
      <c r="AL25523" s="22"/>
      <c r="AM25523" s="22"/>
      <c r="AN25523" s="22"/>
    </row>
    <row r="25524" spans="37:40">
      <c r="AK25524" s="22"/>
      <c r="AL25524" s="22"/>
      <c r="AM25524" s="22"/>
      <c r="AN25524" s="22"/>
    </row>
    <row r="25525" spans="37:40">
      <c r="AK25525" s="22"/>
      <c r="AL25525" s="22"/>
      <c r="AM25525" s="22"/>
      <c r="AN25525" s="22"/>
    </row>
    <row r="25526" spans="37:40">
      <c r="AK25526" s="22"/>
      <c r="AL25526" s="22"/>
      <c r="AM25526" s="22"/>
      <c r="AN25526" s="22"/>
    </row>
    <row r="25527" spans="37:40">
      <c r="AK25527" s="22"/>
      <c r="AL25527" s="22"/>
      <c r="AM25527" s="22"/>
      <c r="AN25527" s="22"/>
    </row>
    <row r="25528" spans="37:40">
      <c r="AK25528" s="22"/>
      <c r="AL25528" s="22"/>
      <c r="AM25528" s="22"/>
      <c r="AN25528" s="22"/>
    </row>
    <row r="25529" spans="37:40">
      <c r="AK25529" s="22"/>
      <c r="AL25529" s="22"/>
      <c r="AM25529" s="22"/>
      <c r="AN25529" s="22"/>
    </row>
    <row r="25530" spans="37:40">
      <c r="AK25530" s="22"/>
      <c r="AL25530" s="22"/>
      <c r="AM25530" s="22"/>
      <c r="AN25530" s="22"/>
    </row>
    <row r="25531" spans="37:40">
      <c r="AK25531" s="22"/>
      <c r="AL25531" s="22"/>
      <c r="AM25531" s="22"/>
      <c r="AN25531" s="22"/>
    </row>
    <row r="25532" spans="37:40">
      <c r="AK25532" s="22"/>
      <c r="AL25532" s="22"/>
      <c r="AM25532" s="22"/>
      <c r="AN25532" s="22"/>
    </row>
    <row r="25533" spans="37:40">
      <c r="AK25533" s="22"/>
      <c r="AL25533" s="22"/>
      <c r="AM25533" s="22"/>
      <c r="AN25533" s="22"/>
    </row>
    <row r="25534" spans="37:40">
      <c r="AK25534" s="22"/>
      <c r="AL25534" s="22"/>
      <c r="AM25534" s="22"/>
      <c r="AN25534" s="22"/>
    </row>
    <row r="25535" spans="37:40">
      <c r="AK25535" s="22"/>
      <c r="AL25535" s="22"/>
      <c r="AM25535" s="22"/>
      <c r="AN25535" s="22"/>
    </row>
    <row r="25536" spans="37:40">
      <c r="AK25536" s="22"/>
      <c r="AL25536" s="22"/>
      <c r="AM25536" s="22"/>
      <c r="AN25536" s="22"/>
    </row>
    <row r="25537" spans="37:40">
      <c r="AK25537" s="22"/>
      <c r="AL25537" s="22"/>
      <c r="AM25537" s="22"/>
      <c r="AN25537" s="22"/>
    </row>
    <row r="25538" spans="37:40">
      <c r="AK25538" s="22"/>
      <c r="AL25538" s="22"/>
      <c r="AM25538" s="22"/>
      <c r="AN25538" s="22"/>
    </row>
    <row r="25539" spans="37:40">
      <c r="AK25539" s="22"/>
      <c r="AL25539" s="22"/>
      <c r="AM25539" s="22"/>
      <c r="AN25539" s="22"/>
    </row>
    <row r="25540" spans="37:40">
      <c r="AK25540" s="22"/>
      <c r="AL25540" s="22"/>
      <c r="AM25540" s="22"/>
      <c r="AN25540" s="22"/>
    </row>
    <row r="25541" spans="37:40">
      <c r="AK25541" s="22"/>
      <c r="AL25541" s="22"/>
      <c r="AM25541" s="22"/>
      <c r="AN25541" s="22"/>
    </row>
    <row r="25542" spans="37:40">
      <c r="AK25542" s="22"/>
      <c r="AL25542" s="22"/>
      <c r="AM25542" s="22"/>
      <c r="AN25542" s="22"/>
    </row>
    <row r="25543" spans="37:40">
      <c r="AK25543" s="22"/>
      <c r="AL25543" s="22"/>
      <c r="AM25543" s="22"/>
      <c r="AN25543" s="22"/>
    </row>
    <row r="25544" spans="37:40">
      <c r="AK25544" s="22"/>
      <c r="AL25544" s="22"/>
      <c r="AM25544" s="22"/>
      <c r="AN25544" s="22"/>
    </row>
    <row r="25545" spans="37:40">
      <c r="AK25545" s="22"/>
      <c r="AL25545" s="22"/>
      <c r="AM25545" s="22"/>
      <c r="AN25545" s="22"/>
    </row>
    <row r="25546" spans="37:40">
      <c r="AK25546" s="22"/>
      <c r="AL25546" s="22"/>
      <c r="AM25546" s="22"/>
      <c r="AN25546" s="22"/>
    </row>
    <row r="25547" spans="37:40">
      <c r="AK25547" s="22"/>
      <c r="AL25547" s="22"/>
      <c r="AM25547" s="22"/>
      <c r="AN25547" s="22"/>
    </row>
    <row r="25548" spans="37:40">
      <c r="AK25548" s="22"/>
      <c r="AL25548" s="22"/>
      <c r="AM25548" s="22"/>
      <c r="AN25548" s="22"/>
    </row>
    <row r="25549" spans="37:40">
      <c r="AK25549" s="22"/>
      <c r="AL25549" s="22"/>
      <c r="AM25549" s="22"/>
      <c r="AN25549" s="22"/>
    </row>
    <row r="25550" spans="37:40">
      <c r="AK25550" s="22"/>
      <c r="AL25550" s="22"/>
      <c r="AM25550" s="22"/>
      <c r="AN25550" s="22"/>
    </row>
    <row r="25551" spans="37:40">
      <c r="AK25551" s="22"/>
      <c r="AL25551" s="22"/>
      <c r="AM25551" s="22"/>
      <c r="AN25551" s="22"/>
    </row>
    <row r="25552" spans="37:40">
      <c r="AK25552" s="22"/>
      <c r="AL25552" s="22"/>
      <c r="AM25552" s="22"/>
      <c r="AN25552" s="22"/>
    </row>
    <row r="25553" spans="37:40">
      <c r="AK25553" s="22"/>
      <c r="AL25553" s="22"/>
      <c r="AM25553" s="22"/>
      <c r="AN25553" s="22"/>
    </row>
    <row r="25554" spans="37:40">
      <c r="AK25554" s="22"/>
      <c r="AL25554" s="22"/>
      <c r="AM25554" s="22"/>
      <c r="AN25554" s="22"/>
    </row>
    <row r="25555" spans="37:40">
      <c r="AK25555" s="22"/>
      <c r="AL25555" s="22"/>
      <c r="AM25555" s="22"/>
      <c r="AN25555" s="22"/>
    </row>
    <row r="25556" spans="37:40">
      <c r="AK25556" s="22"/>
      <c r="AL25556" s="22"/>
      <c r="AM25556" s="22"/>
      <c r="AN25556" s="22"/>
    </row>
    <row r="25557" spans="37:40">
      <c r="AK25557" s="22"/>
      <c r="AL25557" s="22"/>
      <c r="AM25557" s="22"/>
      <c r="AN25557" s="22"/>
    </row>
    <row r="25558" spans="37:40">
      <c r="AK25558" s="22"/>
      <c r="AL25558" s="22"/>
      <c r="AM25558" s="22"/>
      <c r="AN25558" s="22"/>
    </row>
    <row r="25559" spans="37:40">
      <c r="AK25559" s="22"/>
      <c r="AL25559" s="22"/>
      <c r="AM25559" s="22"/>
      <c r="AN25559" s="22"/>
    </row>
    <row r="25560" spans="37:40">
      <c r="AK25560" s="22"/>
      <c r="AL25560" s="22"/>
      <c r="AM25560" s="22"/>
      <c r="AN25560" s="22"/>
    </row>
    <row r="25561" spans="37:40">
      <c r="AK25561" s="22"/>
      <c r="AL25561" s="22"/>
      <c r="AM25561" s="22"/>
      <c r="AN25561" s="22"/>
    </row>
    <row r="25562" spans="37:40">
      <c r="AK25562" s="22"/>
      <c r="AL25562" s="22"/>
      <c r="AM25562" s="22"/>
      <c r="AN25562" s="22"/>
    </row>
    <row r="25563" spans="37:40">
      <c r="AK25563" s="22"/>
      <c r="AL25563" s="22"/>
      <c r="AM25563" s="22"/>
      <c r="AN25563" s="22"/>
    </row>
    <row r="25564" spans="37:40">
      <c r="AK25564" s="22"/>
      <c r="AL25564" s="22"/>
      <c r="AM25564" s="22"/>
      <c r="AN25564" s="22"/>
    </row>
    <row r="25565" spans="37:40">
      <c r="AK25565" s="22"/>
      <c r="AL25565" s="22"/>
      <c r="AM25565" s="22"/>
      <c r="AN25565" s="22"/>
    </row>
    <row r="25566" spans="37:40">
      <c r="AK25566" s="22"/>
      <c r="AL25566" s="22"/>
      <c r="AM25566" s="22"/>
      <c r="AN25566" s="22"/>
    </row>
    <row r="25567" spans="37:40">
      <c r="AK25567" s="22"/>
      <c r="AL25567" s="22"/>
      <c r="AM25567" s="22"/>
      <c r="AN25567" s="22"/>
    </row>
    <row r="25568" spans="37:40">
      <c r="AK25568" s="22"/>
      <c r="AL25568" s="22"/>
      <c r="AM25568" s="22"/>
      <c r="AN25568" s="22"/>
    </row>
    <row r="25569" spans="37:40">
      <c r="AK25569" s="22"/>
      <c r="AL25569" s="22"/>
      <c r="AM25569" s="22"/>
      <c r="AN25569" s="22"/>
    </row>
    <row r="25570" spans="37:40">
      <c r="AK25570" s="22"/>
      <c r="AL25570" s="22"/>
      <c r="AM25570" s="22"/>
      <c r="AN25570" s="22"/>
    </row>
    <row r="25571" spans="37:40">
      <c r="AK25571" s="22"/>
      <c r="AL25571" s="22"/>
      <c r="AM25571" s="22"/>
      <c r="AN25571" s="22"/>
    </row>
    <row r="25572" spans="37:40">
      <c r="AK25572" s="22"/>
      <c r="AL25572" s="22"/>
      <c r="AM25572" s="22"/>
      <c r="AN25572" s="22"/>
    </row>
    <row r="25573" spans="37:40">
      <c r="AK25573" s="22"/>
      <c r="AL25573" s="22"/>
      <c r="AM25573" s="22"/>
      <c r="AN25573" s="22"/>
    </row>
    <row r="25574" spans="37:40">
      <c r="AK25574" s="22"/>
      <c r="AL25574" s="22"/>
      <c r="AM25574" s="22"/>
      <c r="AN25574" s="22"/>
    </row>
    <row r="25575" spans="37:40">
      <c r="AK25575" s="22"/>
      <c r="AL25575" s="22"/>
      <c r="AM25575" s="22"/>
      <c r="AN25575" s="22"/>
    </row>
    <row r="25576" spans="37:40">
      <c r="AK25576" s="22"/>
      <c r="AL25576" s="22"/>
      <c r="AM25576" s="22"/>
      <c r="AN25576" s="22"/>
    </row>
    <row r="25577" spans="37:40">
      <c r="AK25577" s="22"/>
      <c r="AL25577" s="22"/>
      <c r="AM25577" s="22"/>
      <c r="AN25577" s="22"/>
    </row>
    <row r="25578" spans="37:40">
      <c r="AK25578" s="22"/>
      <c r="AL25578" s="22"/>
      <c r="AM25578" s="22"/>
      <c r="AN25578" s="22"/>
    </row>
    <row r="25579" spans="37:40">
      <c r="AK25579" s="22"/>
      <c r="AL25579" s="22"/>
      <c r="AM25579" s="22"/>
      <c r="AN25579" s="22"/>
    </row>
    <row r="25580" spans="37:40">
      <c r="AK25580" s="22"/>
      <c r="AL25580" s="22"/>
      <c r="AM25580" s="22"/>
      <c r="AN25580" s="22"/>
    </row>
    <row r="25581" spans="37:40">
      <c r="AK25581" s="22"/>
      <c r="AL25581" s="22"/>
      <c r="AM25581" s="22"/>
      <c r="AN25581" s="22"/>
    </row>
    <row r="25582" spans="37:40">
      <c r="AK25582" s="22"/>
      <c r="AL25582" s="22"/>
      <c r="AM25582" s="22"/>
      <c r="AN25582" s="22"/>
    </row>
    <row r="25583" spans="37:40">
      <c r="AK25583" s="22"/>
      <c r="AL25583" s="22"/>
      <c r="AM25583" s="22"/>
      <c r="AN25583" s="22"/>
    </row>
    <row r="25584" spans="37:40">
      <c r="AK25584" s="22"/>
      <c r="AL25584" s="22"/>
      <c r="AM25584" s="22"/>
      <c r="AN25584" s="22"/>
    </row>
    <row r="25585" spans="37:40">
      <c r="AK25585" s="22"/>
      <c r="AL25585" s="22"/>
      <c r="AM25585" s="22"/>
      <c r="AN25585" s="22"/>
    </row>
    <row r="25586" spans="37:40">
      <c r="AK25586" s="22"/>
      <c r="AL25586" s="22"/>
      <c r="AM25586" s="22"/>
      <c r="AN25586" s="22"/>
    </row>
    <row r="25587" spans="37:40">
      <c r="AK25587" s="22"/>
      <c r="AL25587" s="22"/>
      <c r="AM25587" s="22"/>
      <c r="AN25587" s="22"/>
    </row>
    <row r="25588" spans="37:40">
      <c r="AK25588" s="22"/>
      <c r="AL25588" s="22"/>
      <c r="AM25588" s="22"/>
      <c r="AN25588" s="22"/>
    </row>
    <row r="25589" spans="37:40">
      <c r="AK25589" s="22"/>
      <c r="AL25589" s="22"/>
      <c r="AM25589" s="22"/>
      <c r="AN25589" s="22"/>
    </row>
    <row r="25590" spans="37:40">
      <c r="AK25590" s="22"/>
      <c r="AL25590" s="22"/>
      <c r="AM25590" s="22"/>
      <c r="AN25590" s="22"/>
    </row>
    <row r="25591" spans="37:40">
      <c r="AK25591" s="22"/>
      <c r="AL25591" s="22"/>
      <c r="AM25591" s="22"/>
      <c r="AN25591" s="22"/>
    </row>
    <row r="25592" spans="37:40">
      <c r="AK25592" s="22"/>
      <c r="AL25592" s="22"/>
      <c r="AM25592" s="22"/>
      <c r="AN25592" s="22"/>
    </row>
    <row r="25593" spans="37:40">
      <c r="AK25593" s="22"/>
      <c r="AL25593" s="22"/>
      <c r="AM25593" s="22"/>
      <c r="AN25593" s="22"/>
    </row>
    <row r="25594" spans="37:40">
      <c r="AK25594" s="22"/>
      <c r="AL25594" s="22"/>
      <c r="AM25594" s="22"/>
      <c r="AN25594" s="22"/>
    </row>
    <row r="25595" spans="37:40">
      <c r="AK25595" s="22"/>
      <c r="AL25595" s="22"/>
      <c r="AM25595" s="22"/>
      <c r="AN25595" s="22"/>
    </row>
    <row r="25596" spans="37:40">
      <c r="AK25596" s="22"/>
      <c r="AL25596" s="22"/>
      <c r="AM25596" s="22"/>
      <c r="AN25596" s="22"/>
    </row>
    <row r="25597" spans="37:40">
      <c r="AK25597" s="22"/>
      <c r="AL25597" s="22"/>
      <c r="AM25597" s="22"/>
      <c r="AN25597" s="22"/>
    </row>
    <row r="25598" spans="37:40">
      <c r="AK25598" s="22"/>
      <c r="AL25598" s="22"/>
      <c r="AM25598" s="22"/>
      <c r="AN25598" s="22"/>
    </row>
    <row r="25599" spans="37:40">
      <c r="AK25599" s="22"/>
      <c r="AL25599" s="22"/>
      <c r="AM25599" s="22"/>
      <c r="AN25599" s="22"/>
    </row>
    <row r="25600" spans="37:40">
      <c r="AK25600" s="22"/>
      <c r="AL25600" s="22"/>
      <c r="AM25600" s="22"/>
      <c r="AN25600" s="22"/>
    </row>
    <row r="25601" spans="37:40">
      <c r="AK25601" s="22"/>
      <c r="AL25601" s="22"/>
      <c r="AM25601" s="22"/>
      <c r="AN25601" s="22"/>
    </row>
    <row r="25602" spans="37:40">
      <c r="AK25602" s="22"/>
      <c r="AL25602" s="22"/>
      <c r="AM25602" s="22"/>
      <c r="AN25602" s="22"/>
    </row>
    <row r="25603" spans="37:40">
      <c r="AK25603" s="22"/>
      <c r="AL25603" s="22"/>
      <c r="AM25603" s="22"/>
      <c r="AN25603" s="22"/>
    </row>
    <row r="25604" spans="37:40">
      <c r="AK25604" s="22"/>
      <c r="AL25604" s="22"/>
      <c r="AM25604" s="22"/>
      <c r="AN25604" s="22"/>
    </row>
    <row r="25605" spans="37:40">
      <c r="AK25605" s="22"/>
      <c r="AL25605" s="22"/>
      <c r="AM25605" s="22"/>
      <c r="AN25605" s="22"/>
    </row>
    <row r="25606" spans="37:40">
      <c r="AK25606" s="22"/>
      <c r="AL25606" s="22"/>
      <c r="AM25606" s="22"/>
      <c r="AN25606" s="22"/>
    </row>
    <row r="25607" spans="37:40">
      <c r="AK25607" s="22"/>
      <c r="AL25607" s="22"/>
      <c r="AM25607" s="22"/>
      <c r="AN25607" s="22"/>
    </row>
    <row r="25608" spans="37:40">
      <c r="AK25608" s="22"/>
      <c r="AL25608" s="22"/>
      <c r="AM25608" s="22"/>
      <c r="AN25608" s="22"/>
    </row>
    <row r="25609" spans="37:40">
      <c r="AK25609" s="22"/>
      <c r="AL25609" s="22"/>
      <c r="AM25609" s="22"/>
      <c r="AN25609" s="22"/>
    </row>
    <row r="25610" spans="37:40">
      <c r="AK25610" s="22"/>
      <c r="AL25610" s="22"/>
      <c r="AM25610" s="22"/>
      <c r="AN25610" s="22"/>
    </row>
    <row r="25611" spans="37:40">
      <c r="AK25611" s="22"/>
      <c r="AL25611" s="22"/>
      <c r="AM25611" s="22"/>
      <c r="AN25611" s="22"/>
    </row>
    <row r="25612" spans="37:40">
      <c r="AK25612" s="22"/>
      <c r="AL25612" s="22"/>
      <c r="AM25612" s="22"/>
      <c r="AN25612" s="22"/>
    </row>
    <row r="25613" spans="37:40">
      <c r="AK25613" s="22"/>
      <c r="AL25613" s="22"/>
      <c r="AM25613" s="22"/>
      <c r="AN25613" s="22"/>
    </row>
    <row r="25614" spans="37:40">
      <c r="AK25614" s="22"/>
      <c r="AL25614" s="22"/>
      <c r="AM25614" s="22"/>
      <c r="AN25614" s="22"/>
    </row>
    <row r="25615" spans="37:40">
      <c r="AK25615" s="22"/>
      <c r="AL25615" s="22"/>
      <c r="AM25615" s="22"/>
      <c r="AN25615" s="22"/>
    </row>
    <row r="25616" spans="37:40">
      <c r="AK25616" s="22"/>
      <c r="AL25616" s="22"/>
      <c r="AM25616" s="22"/>
      <c r="AN25616" s="22"/>
    </row>
    <row r="25617" spans="37:40">
      <c r="AK25617" s="22"/>
      <c r="AL25617" s="22"/>
      <c r="AM25617" s="22"/>
      <c r="AN25617" s="22"/>
    </row>
    <row r="25618" spans="37:40">
      <c r="AK25618" s="22"/>
      <c r="AL25618" s="22"/>
      <c r="AM25618" s="22"/>
      <c r="AN25618" s="22"/>
    </row>
    <row r="25619" spans="37:40">
      <c r="AK25619" s="22"/>
      <c r="AL25619" s="22"/>
      <c r="AM25619" s="22"/>
      <c r="AN25619" s="22"/>
    </row>
    <row r="25620" spans="37:40">
      <c r="AK25620" s="22"/>
      <c r="AL25620" s="22"/>
      <c r="AM25620" s="22"/>
      <c r="AN25620" s="22"/>
    </row>
    <row r="25621" spans="37:40">
      <c r="AK25621" s="22"/>
      <c r="AL25621" s="22"/>
      <c r="AM25621" s="22"/>
      <c r="AN25621" s="22"/>
    </row>
    <row r="25622" spans="37:40">
      <c r="AK25622" s="22"/>
      <c r="AL25622" s="22"/>
      <c r="AM25622" s="22"/>
      <c r="AN25622" s="22"/>
    </row>
    <row r="25623" spans="37:40">
      <c r="AK25623" s="22"/>
      <c r="AL25623" s="22"/>
      <c r="AM25623" s="22"/>
      <c r="AN25623" s="22"/>
    </row>
    <row r="25624" spans="37:40">
      <c r="AK25624" s="22"/>
      <c r="AL25624" s="22"/>
      <c r="AM25624" s="22"/>
      <c r="AN25624" s="22"/>
    </row>
    <row r="25625" spans="37:40">
      <c r="AK25625" s="22"/>
      <c r="AL25625" s="22"/>
      <c r="AM25625" s="22"/>
      <c r="AN25625" s="22"/>
    </row>
    <row r="25626" spans="37:40">
      <c r="AK25626" s="22"/>
      <c r="AL25626" s="22"/>
      <c r="AM25626" s="22"/>
      <c r="AN25626" s="22"/>
    </row>
    <row r="25627" spans="37:40">
      <c r="AK25627" s="22"/>
      <c r="AL25627" s="22"/>
      <c r="AM25627" s="22"/>
      <c r="AN25627" s="22"/>
    </row>
    <row r="25628" spans="37:40">
      <c r="AK25628" s="22"/>
      <c r="AL25628" s="22"/>
      <c r="AM25628" s="22"/>
      <c r="AN25628" s="22"/>
    </row>
    <row r="25629" spans="37:40">
      <c r="AK25629" s="22"/>
      <c r="AL25629" s="22"/>
      <c r="AM25629" s="22"/>
      <c r="AN25629" s="22"/>
    </row>
    <row r="25630" spans="37:40">
      <c r="AK25630" s="22"/>
      <c r="AL25630" s="22"/>
      <c r="AM25630" s="22"/>
      <c r="AN25630" s="22"/>
    </row>
    <row r="25631" spans="37:40">
      <c r="AK25631" s="22"/>
      <c r="AL25631" s="22"/>
      <c r="AM25631" s="22"/>
      <c r="AN25631" s="22"/>
    </row>
    <row r="25632" spans="37:40">
      <c r="AK25632" s="22"/>
      <c r="AL25632" s="22"/>
      <c r="AM25632" s="22"/>
      <c r="AN25632" s="22"/>
    </row>
    <row r="25633" spans="37:40">
      <c r="AK25633" s="22"/>
      <c r="AL25633" s="22"/>
      <c r="AM25633" s="22"/>
      <c r="AN25633" s="22"/>
    </row>
    <row r="25634" spans="37:40">
      <c r="AK25634" s="22"/>
      <c r="AL25634" s="22"/>
      <c r="AM25634" s="22"/>
      <c r="AN25634" s="22"/>
    </row>
    <row r="25635" spans="37:40">
      <c r="AK25635" s="22"/>
      <c r="AL25635" s="22"/>
      <c r="AM25635" s="22"/>
      <c r="AN25635" s="22"/>
    </row>
    <row r="25636" spans="37:40">
      <c r="AK25636" s="22"/>
      <c r="AL25636" s="22"/>
      <c r="AM25636" s="22"/>
      <c r="AN25636" s="22"/>
    </row>
    <row r="25637" spans="37:40">
      <c r="AK25637" s="22"/>
      <c r="AL25637" s="22"/>
      <c r="AM25637" s="22"/>
      <c r="AN25637" s="22"/>
    </row>
    <row r="25638" spans="37:40">
      <c r="AK25638" s="22"/>
      <c r="AL25638" s="22"/>
      <c r="AM25638" s="22"/>
      <c r="AN25638" s="22"/>
    </row>
    <row r="25639" spans="37:40">
      <c r="AK25639" s="22"/>
      <c r="AL25639" s="22"/>
      <c r="AM25639" s="22"/>
      <c r="AN25639" s="22"/>
    </row>
    <row r="25640" spans="37:40">
      <c r="AK25640" s="22"/>
      <c r="AL25640" s="22"/>
      <c r="AM25640" s="22"/>
      <c r="AN25640" s="22"/>
    </row>
    <row r="25641" spans="37:40">
      <c r="AK25641" s="22"/>
      <c r="AL25641" s="22"/>
      <c r="AM25641" s="22"/>
      <c r="AN25641" s="22"/>
    </row>
    <row r="25642" spans="37:40">
      <c r="AK25642" s="22"/>
      <c r="AL25642" s="22"/>
      <c r="AM25642" s="22"/>
      <c r="AN25642" s="22"/>
    </row>
    <row r="25643" spans="37:40">
      <c r="AK25643" s="22"/>
      <c r="AL25643" s="22"/>
      <c r="AM25643" s="22"/>
      <c r="AN25643" s="22"/>
    </row>
    <row r="25644" spans="37:40">
      <c r="AK25644" s="22"/>
      <c r="AL25644" s="22"/>
      <c r="AM25644" s="22"/>
      <c r="AN25644" s="22"/>
    </row>
    <row r="25645" spans="37:40">
      <c r="AK25645" s="22"/>
      <c r="AL25645" s="22"/>
      <c r="AM25645" s="22"/>
      <c r="AN25645" s="22"/>
    </row>
    <row r="25646" spans="37:40">
      <c r="AK25646" s="22"/>
      <c r="AL25646" s="22"/>
      <c r="AM25646" s="22"/>
      <c r="AN25646" s="22"/>
    </row>
    <row r="25647" spans="37:40">
      <c r="AK25647" s="22"/>
      <c r="AL25647" s="22"/>
      <c r="AM25647" s="22"/>
      <c r="AN25647" s="22"/>
    </row>
    <row r="25648" spans="37:40">
      <c r="AK25648" s="22"/>
      <c r="AL25648" s="22"/>
      <c r="AM25648" s="22"/>
      <c r="AN25648" s="22"/>
    </row>
    <row r="25649" spans="37:40">
      <c r="AK25649" s="22"/>
      <c r="AL25649" s="22"/>
      <c r="AM25649" s="22"/>
      <c r="AN25649" s="22"/>
    </row>
    <row r="25650" spans="37:40">
      <c r="AK25650" s="22"/>
      <c r="AL25650" s="22"/>
      <c r="AM25650" s="22"/>
      <c r="AN25650" s="22"/>
    </row>
    <row r="25651" spans="37:40">
      <c r="AK25651" s="22"/>
      <c r="AL25651" s="22"/>
      <c r="AM25651" s="22"/>
      <c r="AN25651" s="22"/>
    </row>
    <row r="25652" spans="37:40">
      <c r="AK25652" s="22"/>
      <c r="AL25652" s="22"/>
      <c r="AM25652" s="22"/>
      <c r="AN25652" s="22"/>
    </row>
    <row r="25653" spans="37:40">
      <c r="AK25653" s="22"/>
      <c r="AL25653" s="22"/>
      <c r="AM25653" s="22"/>
      <c r="AN25653" s="22"/>
    </row>
    <row r="25654" spans="37:40">
      <c r="AK25654" s="22"/>
      <c r="AL25654" s="22"/>
      <c r="AM25654" s="22"/>
      <c r="AN25654" s="22"/>
    </row>
    <row r="25655" spans="37:40">
      <c r="AK25655" s="22"/>
      <c r="AL25655" s="22"/>
      <c r="AM25655" s="22"/>
      <c r="AN25655" s="22"/>
    </row>
    <row r="25656" spans="37:40">
      <c r="AK25656" s="22"/>
      <c r="AL25656" s="22"/>
      <c r="AM25656" s="22"/>
      <c r="AN25656" s="22"/>
    </row>
    <row r="25657" spans="37:40">
      <c r="AK25657" s="22"/>
      <c r="AL25657" s="22"/>
      <c r="AM25657" s="22"/>
      <c r="AN25657" s="22"/>
    </row>
    <row r="25658" spans="37:40">
      <c r="AK25658" s="22"/>
      <c r="AL25658" s="22"/>
      <c r="AM25658" s="22"/>
      <c r="AN25658" s="22"/>
    </row>
    <row r="25659" spans="37:40">
      <c r="AK25659" s="22"/>
      <c r="AL25659" s="22"/>
      <c r="AM25659" s="22"/>
      <c r="AN25659" s="22"/>
    </row>
    <row r="25660" spans="37:40">
      <c r="AK25660" s="22"/>
      <c r="AL25660" s="22"/>
      <c r="AM25660" s="22"/>
      <c r="AN25660" s="22"/>
    </row>
    <row r="25661" spans="37:40">
      <c r="AK25661" s="22"/>
      <c r="AL25661" s="22"/>
      <c r="AM25661" s="22"/>
      <c r="AN25661" s="22"/>
    </row>
    <row r="25662" spans="37:40">
      <c r="AK25662" s="22"/>
      <c r="AL25662" s="22"/>
      <c r="AM25662" s="22"/>
      <c r="AN25662" s="22"/>
    </row>
    <row r="25663" spans="37:40">
      <c r="AK25663" s="22"/>
      <c r="AL25663" s="22"/>
      <c r="AM25663" s="22"/>
      <c r="AN25663" s="22"/>
    </row>
    <row r="25664" spans="37:40">
      <c r="AK25664" s="22"/>
      <c r="AL25664" s="22"/>
      <c r="AM25664" s="22"/>
      <c r="AN25664" s="22"/>
    </row>
    <row r="25665" spans="37:40">
      <c r="AK25665" s="22"/>
      <c r="AL25665" s="22"/>
      <c r="AM25665" s="22"/>
      <c r="AN25665" s="22"/>
    </row>
    <row r="25666" spans="37:40">
      <c r="AK25666" s="22"/>
      <c r="AL25666" s="22"/>
      <c r="AM25666" s="22"/>
      <c r="AN25666" s="22"/>
    </row>
    <row r="25667" spans="37:40">
      <c r="AK25667" s="22"/>
      <c r="AL25667" s="22"/>
      <c r="AM25667" s="22"/>
      <c r="AN25667" s="22"/>
    </row>
    <row r="25668" spans="37:40">
      <c r="AK25668" s="22"/>
      <c r="AL25668" s="22"/>
      <c r="AM25668" s="22"/>
      <c r="AN25668" s="22"/>
    </row>
    <row r="25669" spans="37:40">
      <c r="AK25669" s="22"/>
      <c r="AL25669" s="22"/>
      <c r="AM25669" s="22"/>
      <c r="AN25669" s="22"/>
    </row>
    <row r="25670" spans="37:40">
      <c r="AK25670" s="22"/>
      <c r="AL25670" s="22"/>
      <c r="AM25670" s="22"/>
      <c r="AN25670" s="22"/>
    </row>
    <row r="25671" spans="37:40">
      <c r="AK25671" s="22"/>
      <c r="AL25671" s="22"/>
      <c r="AM25671" s="22"/>
      <c r="AN25671" s="22"/>
    </row>
    <row r="25672" spans="37:40">
      <c r="AK25672" s="22"/>
      <c r="AL25672" s="22"/>
      <c r="AM25672" s="22"/>
      <c r="AN25672" s="22"/>
    </row>
    <row r="25673" spans="37:40">
      <c r="AK25673" s="22"/>
      <c r="AL25673" s="22"/>
      <c r="AM25673" s="22"/>
      <c r="AN25673" s="22"/>
    </row>
    <row r="25674" spans="37:40">
      <c r="AK25674" s="22"/>
      <c r="AL25674" s="22"/>
      <c r="AM25674" s="22"/>
      <c r="AN25674" s="22"/>
    </row>
    <row r="25675" spans="37:40">
      <c r="AK25675" s="22"/>
      <c r="AL25675" s="22"/>
      <c r="AM25675" s="22"/>
      <c r="AN25675" s="22"/>
    </row>
    <row r="25676" spans="37:40">
      <c r="AK25676" s="22"/>
      <c r="AL25676" s="22"/>
      <c r="AM25676" s="22"/>
      <c r="AN25676" s="22"/>
    </row>
    <row r="25677" spans="37:40">
      <c r="AK25677" s="22"/>
      <c r="AL25677" s="22"/>
      <c r="AM25677" s="22"/>
      <c r="AN25677" s="22"/>
    </row>
    <row r="25678" spans="37:40">
      <c r="AK25678" s="22"/>
      <c r="AL25678" s="22"/>
      <c r="AM25678" s="22"/>
      <c r="AN25678" s="22"/>
    </row>
    <row r="25679" spans="37:40">
      <c r="AK25679" s="22"/>
      <c r="AL25679" s="22"/>
      <c r="AM25679" s="22"/>
      <c r="AN25679" s="22"/>
    </row>
    <row r="25680" spans="37:40">
      <c r="AK25680" s="22"/>
      <c r="AL25680" s="22"/>
      <c r="AM25680" s="22"/>
      <c r="AN25680" s="22"/>
    </row>
    <row r="25681" spans="37:40">
      <c r="AK25681" s="22"/>
      <c r="AL25681" s="22"/>
      <c r="AM25681" s="22"/>
      <c r="AN25681" s="22"/>
    </row>
    <row r="25682" spans="37:40">
      <c r="AK25682" s="22"/>
      <c r="AL25682" s="22"/>
      <c r="AM25682" s="22"/>
      <c r="AN25682" s="22"/>
    </row>
    <row r="25683" spans="37:40">
      <c r="AK25683" s="22"/>
      <c r="AL25683" s="22"/>
      <c r="AM25683" s="22"/>
      <c r="AN25683" s="22"/>
    </row>
    <row r="25684" spans="37:40">
      <c r="AK25684" s="22"/>
      <c r="AL25684" s="22"/>
      <c r="AM25684" s="22"/>
      <c r="AN25684" s="22"/>
    </row>
    <row r="25685" spans="37:40">
      <c r="AK25685" s="22"/>
      <c r="AL25685" s="22"/>
      <c r="AM25685" s="22"/>
      <c r="AN25685" s="22"/>
    </row>
    <row r="25686" spans="37:40">
      <c r="AK25686" s="22"/>
      <c r="AL25686" s="22"/>
      <c r="AM25686" s="22"/>
      <c r="AN25686" s="22"/>
    </row>
    <row r="25687" spans="37:40">
      <c r="AK25687" s="22"/>
      <c r="AL25687" s="22"/>
      <c r="AM25687" s="22"/>
      <c r="AN25687" s="22"/>
    </row>
    <row r="25688" spans="37:40">
      <c r="AK25688" s="22"/>
      <c r="AL25688" s="22"/>
      <c r="AM25688" s="22"/>
      <c r="AN25688" s="22"/>
    </row>
    <row r="25689" spans="37:40">
      <c r="AK25689" s="22"/>
      <c r="AL25689" s="22"/>
      <c r="AM25689" s="22"/>
      <c r="AN25689" s="22"/>
    </row>
    <row r="25690" spans="37:40">
      <c r="AK25690" s="22"/>
      <c r="AL25690" s="22"/>
      <c r="AM25690" s="22"/>
      <c r="AN25690" s="22"/>
    </row>
    <row r="25691" spans="37:40">
      <c r="AK25691" s="22"/>
      <c r="AL25691" s="22"/>
      <c r="AM25691" s="22"/>
      <c r="AN25691" s="22"/>
    </row>
    <row r="25692" spans="37:40">
      <c r="AK25692" s="22"/>
      <c r="AL25692" s="22"/>
      <c r="AM25692" s="22"/>
      <c r="AN25692" s="22"/>
    </row>
    <row r="25693" spans="37:40">
      <c r="AK25693" s="22"/>
      <c r="AL25693" s="22"/>
      <c r="AM25693" s="22"/>
      <c r="AN25693" s="22"/>
    </row>
    <row r="25694" spans="37:40">
      <c r="AK25694" s="22"/>
      <c r="AL25694" s="22"/>
      <c r="AM25694" s="22"/>
      <c r="AN25694" s="22"/>
    </row>
    <row r="25695" spans="37:40">
      <c r="AK25695" s="22"/>
      <c r="AL25695" s="22"/>
      <c r="AM25695" s="22"/>
      <c r="AN25695" s="22"/>
    </row>
    <row r="25696" spans="37:40">
      <c r="AK25696" s="22"/>
      <c r="AL25696" s="22"/>
      <c r="AM25696" s="22"/>
      <c r="AN25696" s="22"/>
    </row>
    <row r="25697" spans="37:40">
      <c r="AK25697" s="22"/>
      <c r="AL25697" s="22"/>
      <c r="AM25697" s="22"/>
      <c r="AN25697" s="22"/>
    </row>
    <row r="25698" spans="37:40">
      <c r="AK25698" s="22"/>
      <c r="AL25698" s="22"/>
      <c r="AM25698" s="22"/>
      <c r="AN25698" s="22"/>
    </row>
    <row r="25699" spans="37:40">
      <c r="AK25699" s="22"/>
      <c r="AL25699" s="22"/>
      <c r="AM25699" s="22"/>
      <c r="AN25699" s="22"/>
    </row>
    <row r="25700" spans="37:40">
      <c r="AK25700" s="22"/>
      <c r="AL25700" s="22"/>
      <c r="AM25700" s="22"/>
      <c r="AN25700" s="22"/>
    </row>
    <row r="25701" spans="37:40">
      <c r="AK25701" s="22"/>
      <c r="AL25701" s="22"/>
      <c r="AM25701" s="22"/>
      <c r="AN25701" s="22"/>
    </row>
    <row r="25702" spans="37:40">
      <c r="AK25702" s="22"/>
      <c r="AL25702" s="22"/>
      <c r="AM25702" s="22"/>
      <c r="AN25702" s="22"/>
    </row>
    <row r="25703" spans="37:40">
      <c r="AK25703" s="22"/>
      <c r="AL25703" s="22"/>
      <c r="AM25703" s="22"/>
      <c r="AN25703" s="22"/>
    </row>
    <row r="25704" spans="37:40">
      <c r="AK25704" s="22"/>
      <c r="AL25704" s="22"/>
      <c r="AM25704" s="22"/>
      <c r="AN25704" s="22"/>
    </row>
    <row r="25705" spans="37:40">
      <c r="AK25705" s="22"/>
      <c r="AL25705" s="22"/>
      <c r="AM25705" s="22"/>
      <c r="AN25705" s="22"/>
    </row>
    <row r="25706" spans="37:40">
      <c r="AK25706" s="22"/>
      <c r="AL25706" s="22"/>
      <c r="AM25706" s="22"/>
      <c r="AN25706" s="22"/>
    </row>
    <row r="25707" spans="37:40">
      <c r="AK25707" s="22"/>
      <c r="AL25707" s="22"/>
      <c r="AM25707" s="22"/>
      <c r="AN25707" s="22"/>
    </row>
    <row r="25708" spans="37:40">
      <c r="AK25708" s="22"/>
      <c r="AL25708" s="22"/>
      <c r="AM25708" s="22"/>
      <c r="AN25708" s="22"/>
    </row>
    <row r="25709" spans="37:40">
      <c r="AK25709" s="22"/>
      <c r="AL25709" s="22"/>
      <c r="AM25709" s="22"/>
      <c r="AN25709" s="22"/>
    </row>
    <row r="25710" spans="37:40">
      <c r="AK25710" s="22"/>
      <c r="AL25710" s="22"/>
      <c r="AM25710" s="22"/>
      <c r="AN25710" s="22"/>
    </row>
    <row r="25711" spans="37:40">
      <c r="AK25711" s="22"/>
      <c r="AL25711" s="22"/>
      <c r="AM25711" s="22"/>
      <c r="AN25711" s="22"/>
    </row>
    <row r="25712" spans="37:40">
      <c r="AK25712" s="22"/>
      <c r="AL25712" s="22"/>
      <c r="AM25712" s="22"/>
      <c r="AN25712" s="22"/>
    </row>
    <row r="25713" spans="37:40">
      <c r="AK25713" s="22"/>
      <c r="AL25713" s="22"/>
      <c r="AM25713" s="22"/>
      <c r="AN25713" s="22"/>
    </row>
    <row r="25714" spans="37:40">
      <c r="AK25714" s="22"/>
      <c r="AL25714" s="22"/>
      <c r="AM25714" s="22"/>
      <c r="AN25714" s="22"/>
    </row>
    <row r="25715" spans="37:40">
      <c r="AK25715" s="22"/>
      <c r="AL25715" s="22"/>
      <c r="AM25715" s="22"/>
      <c r="AN25715" s="22"/>
    </row>
    <row r="25716" spans="37:40">
      <c r="AK25716" s="22"/>
      <c r="AL25716" s="22"/>
      <c r="AM25716" s="22"/>
      <c r="AN25716" s="22"/>
    </row>
    <row r="25717" spans="37:40">
      <c r="AK25717" s="22"/>
      <c r="AL25717" s="22"/>
      <c r="AM25717" s="22"/>
      <c r="AN25717" s="22"/>
    </row>
    <row r="25718" spans="37:40">
      <c r="AK25718" s="22"/>
      <c r="AL25718" s="22"/>
      <c r="AM25718" s="22"/>
      <c r="AN25718" s="22"/>
    </row>
    <row r="25719" spans="37:40">
      <c r="AK25719" s="22"/>
      <c r="AL25719" s="22"/>
      <c r="AM25719" s="22"/>
      <c r="AN25719" s="22"/>
    </row>
    <row r="25720" spans="37:40">
      <c r="AK25720" s="22"/>
      <c r="AL25720" s="22"/>
      <c r="AM25720" s="22"/>
      <c r="AN25720" s="22"/>
    </row>
    <row r="25721" spans="37:40">
      <c r="AK25721" s="22"/>
      <c r="AL25721" s="22"/>
      <c r="AM25721" s="22"/>
      <c r="AN25721" s="22"/>
    </row>
    <row r="25722" spans="37:40">
      <c r="AK25722" s="22"/>
      <c r="AL25722" s="22"/>
      <c r="AM25722" s="22"/>
      <c r="AN25722" s="22"/>
    </row>
    <row r="25723" spans="37:40">
      <c r="AK25723" s="22"/>
      <c r="AL25723" s="22"/>
      <c r="AM25723" s="22"/>
      <c r="AN25723" s="22"/>
    </row>
    <row r="25724" spans="37:40">
      <c r="AK25724" s="22"/>
      <c r="AL25724" s="22"/>
      <c r="AM25724" s="22"/>
      <c r="AN25724" s="22"/>
    </row>
    <row r="25725" spans="37:40">
      <c r="AK25725" s="22"/>
      <c r="AL25725" s="22"/>
      <c r="AM25725" s="22"/>
      <c r="AN25725" s="22"/>
    </row>
    <row r="25726" spans="37:40">
      <c r="AK25726" s="22"/>
      <c r="AL25726" s="22"/>
      <c r="AM25726" s="22"/>
      <c r="AN25726" s="22"/>
    </row>
    <row r="25727" spans="37:40">
      <c r="AK25727" s="22"/>
      <c r="AL25727" s="22"/>
      <c r="AM25727" s="22"/>
      <c r="AN25727" s="22"/>
    </row>
    <row r="25728" spans="37:40">
      <c r="AK25728" s="22"/>
      <c r="AL25728" s="22"/>
      <c r="AM25728" s="22"/>
      <c r="AN25728" s="22"/>
    </row>
    <row r="25729" spans="37:40">
      <c r="AK25729" s="22"/>
      <c r="AL25729" s="22"/>
      <c r="AM25729" s="22"/>
      <c r="AN25729" s="22"/>
    </row>
    <row r="25730" spans="37:40">
      <c r="AK25730" s="22"/>
      <c r="AL25730" s="22"/>
      <c r="AM25730" s="22"/>
      <c r="AN25730" s="22"/>
    </row>
    <row r="25731" spans="37:40">
      <c r="AK25731" s="22"/>
      <c r="AL25731" s="22"/>
      <c r="AM25731" s="22"/>
      <c r="AN25731" s="22"/>
    </row>
    <row r="25732" spans="37:40">
      <c r="AK25732" s="22"/>
      <c r="AL25732" s="22"/>
      <c r="AM25732" s="22"/>
      <c r="AN25732" s="22"/>
    </row>
    <row r="25733" spans="37:40">
      <c r="AK25733" s="22"/>
      <c r="AL25733" s="22"/>
      <c r="AM25733" s="22"/>
      <c r="AN25733" s="22"/>
    </row>
    <row r="25734" spans="37:40">
      <c r="AK25734" s="22"/>
      <c r="AL25734" s="22"/>
      <c r="AM25734" s="22"/>
      <c r="AN25734" s="22"/>
    </row>
    <row r="25735" spans="37:40">
      <c r="AK25735" s="22"/>
      <c r="AL25735" s="22"/>
      <c r="AM25735" s="22"/>
      <c r="AN25735" s="22"/>
    </row>
    <row r="25736" spans="37:40">
      <c r="AK25736" s="22"/>
      <c r="AL25736" s="22"/>
      <c r="AM25736" s="22"/>
      <c r="AN25736" s="22"/>
    </row>
    <row r="25737" spans="37:40">
      <c r="AK25737" s="22"/>
      <c r="AL25737" s="22"/>
      <c r="AM25737" s="22"/>
      <c r="AN25737" s="22"/>
    </row>
    <row r="25738" spans="37:40">
      <c r="AK25738" s="22"/>
      <c r="AL25738" s="22"/>
      <c r="AM25738" s="22"/>
      <c r="AN25738" s="22"/>
    </row>
    <row r="25739" spans="37:40">
      <c r="AK25739" s="22"/>
      <c r="AL25739" s="22"/>
      <c r="AM25739" s="22"/>
      <c r="AN25739" s="22"/>
    </row>
    <row r="25740" spans="37:40">
      <c r="AK25740" s="22"/>
      <c r="AL25740" s="22"/>
      <c r="AM25740" s="22"/>
      <c r="AN25740" s="22"/>
    </row>
    <row r="25741" spans="37:40">
      <c r="AK25741" s="22"/>
      <c r="AL25741" s="22"/>
      <c r="AM25741" s="22"/>
      <c r="AN25741" s="22"/>
    </row>
    <row r="25742" spans="37:40">
      <c r="AK25742" s="22"/>
      <c r="AL25742" s="22"/>
      <c r="AM25742" s="22"/>
      <c r="AN25742" s="22"/>
    </row>
    <row r="25743" spans="37:40">
      <c r="AK25743" s="22"/>
      <c r="AL25743" s="22"/>
      <c r="AM25743" s="22"/>
      <c r="AN25743" s="22"/>
    </row>
    <row r="25744" spans="37:40">
      <c r="AK25744" s="22"/>
      <c r="AL25744" s="22"/>
      <c r="AM25744" s="22"/>
      <c r="AN25744" s="22"/>
    </row>
    <row r="25745" spans="37:40">
      <c r="AK25745" s="22"/>
      <c r="AL25745" s="22"/>
      <c r="AM25745" s="22"/>
      <c r="AN25745" s="22"/>
    </row>
    <row r="25746" spans="37:40">
      <c r="AK25746" s="22"/>
      <c r="AL25746" s="22"/>
      <c r="AM25746" s="22"/>
      <c r="AN25746" s="22"/>
    </row>
    <row r="25747" spans="37:40">
      <c r="AK25747" s="22"/>
      <c r="AL25747" s="22"/>
      <c r="AM25747" s="22"/>
      <c r="AN25747" s="22"/>
    </row>
    <row r="25748" spans="37:40">
      <c r="AK25748" s="22"/>
      <c r="AL25748" s="22"/>
      <c r="AM25748" s="22"/>
      <c r="AN25748" s="22"/>
    </row>
    <row r="25749" spans="37:40">
      <c r="AK25749" s="22"/>
      <c r="AL25749" s="22"/>
      <c r="AM25749" s="22"/>
      <c r="AN25749" s="22"/>
    </row>
    <row r="25750" spans="37:40">
      <c r="AK25750" s="22"/>
      <c r="AL25750" s="22"/>
      <c r="AM25750" s="22"/>
      <c r="AN25750" s="22"/>
    </row>
    <row r="25751" spans="37:40">
      <c r="AK25751" s="22"/>
      <c r="AL25751" s="22"/>
      <c r="AM25751" s="22"/>
      <c r="AN25751" s="22"/>
    </row>
    <row r="25752" spans="37:40">
      <c r="AK25752" s="22"/>
      <c r="AL25752" s="22"/>
      <c r="AM25752" s="22"/>
      <c r="AN25752" s="22"/>
    </row>
    <row r="25753" spans="37:40">
      <c r="AK25753" s="22"/>
      <c r="AL25753" s="22"/>
      <c r="AM25753" s="22"/>
      <c r="AN25753" s="22"/>
    </row>
    <row r="25754" spans="37:40">
      <c r="AK25754" s="22"/>
      <c r="AL25754" s="22"/>
      <c r="AM25754" s="22"/>
      <c r="AN25754" s="22"/>
    </row>
    <row r="25755" spans="37:40">
      <c r="AK25755" s="22"/>
      <c r="AL25755" s="22"/>
      <c r="AM25755" s="22"/>
      <c r="AN25755" s="22"/>
    </row>
    <row r="25756" spans="37:40">
      <c r="AK25756" s="22"/>
      <c r="AL25756" s="22"/>
      <c r="AM25756" s="22"/>
      <c r="AN25756" s="22"/>
    </row>
    <row r="25757" spans="37:40">
      <c r="AK25757" s="22"/>
      <c r="AL25757" s="22"/>
      <c r="AM25757" s="22"/>
      <c r="AN25757" s="22"/>
    </row>
    <row r="25758" spans="37:40">
      <c r="AK25758" s="22"/>
      <c r="AL25758" s="22"/>
      <c r="AM25758" s="22"/>
      <c r="AN25758" s="22"/>
    </row>
    <row r="25759" spans="37:40">
      <c r="AK25759" s="22"/>
      <c r="AL25759" s="22"/>
      <c r="AM25759" s="22"/>
      <c r="AN25759" s="22"/>
    </row>
    <row r="25760" spans="37:40">
      <c r="AK25760" s="22"/>
      <c r="AL25760" s="22"/>
      <c r="AM25760" s="22"/>
      <c r="AN25760" s="22"/>
    </row>
    <row r="25761" spans="37:40">
      <c r="AK25761" s="22"/>
      <c r="AL25761" s="22"/>
      <c r="AM25761" s="22"/>
      <c r="AN25761" s="22"/>
    </row>
    <row r="25762" spans="37:40">
      <c r="AK25762" s="22"/>
      <c r="AL25762" s="22"/>
      <c r="AM25762" s="22"/>
      <c r="AN25762" s="22"/>
    </row>
    <row r="25763" spans="37:40">
      <c r="AK25763" s="22"/>
      <c r="AL25763" s="22"/>
      <c r="AM25763" s="22"/>
      <c r="AN25763" s="22"/>
    </row>
    <row r="25764" spans="37:40">
      <c r="AK25764" s="22"/>
      <c r="AL25764" s="22"/>
      <c r="AM25764" s="22"/>
      <c r="AN25764" s="22"/>
    </row>
    <row r="25765" spans="37:40">
      <c r="AK25765" s="22"/>
      <c r="AL25765" s="22"/>
      <c r="AM25765" s="22"/>
      <c r="AN25765" s="22"/>
    </row>
    <row r="25766" spans="37:40">
      <c r="AK25766" s="22"/>
      <c r="AL25766" s="22"/>
      <c r="AM25766" s="22"/>
      <c r="AN25766" s="22"/>
    </row>
    <row r="25767" spans="37:40">
      <c r="AK25767" s="22"/>
      <c r="AL25767" s="22"/>
      <c r="AM25767" s="22"/>
      <c r="AN25767" s="22"/>
    </row>
    <row r="25768" spans="37:40">
      <c r="AK25768" s="22"/>
      <c r="AL25768" s="22"/>
      <c r="AM25768" s="22"/>
      <c r="AN25768" s="22"/>
    </row>
    <row r="25769" spans="37:40">
      <c r="AK25769" s="22"/>
      <c r="AL25769" s="22"/>
      <c r="AM25769" s="22"/>
      <c r="AN25769" s="22"/>
    </row>
    <row r="25770" spans="37:40">
      <c r="AK25770" s="22"/>
      <c r="AL25770" s="22"/>
      <c r="AM25770" s="22"/>
      <c r="AN25770" s="22"/>
    </row>
    <row r="25771" spans="37:40">
      <c r="AK25771" s="22"/>
      <c r="AL25771" s="22"/>
      <c r="AM25771" s="22"/>
      <c r="AN25771" s="22"/>
    </row>
    <row r="25772" spans="37:40">
      <c r="AK25772" s="22"/>
      <c r="AL25772" s="22"/>
      <c r="AM25772" s="22"/>
      <c r="AN25772" s="22"/>
    </row>
    <row r="25773" spans="37:40">
      <c r="AK25773" s="22"/>
      <c r="AL25773" s="22"/>
      <c r="AM25773" s="22"/>
      <c r="AN25773" s="22"/>
    </row>
    <row r="25774" spans="37:40">
      <c r="AK25774" s="22"/>
      <c r="AL25774" s="22"/>
      <c r="AM25774" s="22"/>
      <c r="AN25774" s="22"/>
    </row>
    <row r="25775" spans="37:40">
      <c r="AK25775" s="22"/>
      <c r="AL25775" s="22"/>
      <c r="AM25775" s="22"/>
      <c r="AN25775" s="22"/>
    </row>
    <row r="25776" spans="37:40">
      <c r="AK25776" s="22"/>
      <c r="AL25776" s="22"/>
      <c r="AM25776" s="22"/>
      <c r="AN25776" s="22"/>
    </row>
    <row r="25777" spans="37:40">
      <c r="AK25777" s="22"/>
      <c r="AL25777" s="22"/>
      <c r="AM25777" s="22"/>
      <c r="AN25777" s="22"/>
    </row>
    <row r="25778" spans="37:40">
      <c r="AK25778" s="22"/>
      <c r="AL25778" s="22"/>
      <c r="AM25778" s="22"/>
      <c r="AN25778" s="22"/>
    </row>
    <row r="25779" spans="37:40">
      <c r="AK25779" s="22"/>
      <c r="AL25779" s="22"/>
      <c r="AM25779" s="22"/>
      <c r="AN25779" s="22"/>
    </row>
    <row r="25780" spans="37:40">
      <c r="AK25780" s="22"/>
      <c r="AL25780" s="22"/>
      <c r="AM25780" s="22"/>
      <c r="AN25780" s="22"/>
    </row>
    <row r="25781" spans="37:40">
      <c r="AK25781" s="22"/>
      <c r="AL25781" s="22"/>
      <c r="AM25781" s="22"/>
      <c r="AN25781" s="22"/>
    </row>
    <row r="25782" spans="37:40">
      <c r="AK25782" s="22"/>
      <c r="AL25782" s="22"/>
      <c r="AM25782" s="22"/>
      <c r="AN25782" s="22"/>
    </row>
    <row r="25783" spans="37:40">
      <c r="AK25783" s="22"/>
      <c r="AL25783" s="22"/>
      <c r="AM25783" s="22"/>
      <c r="AN25783" s="22"/>
    </row>
    <row r="25784" spans="37:40">
      <c r="AK25784" s="22"/>
      <c r="AL25784" s="22"/>
      <c r="AM25784" s="22"/>
      <c r="AN25784" s="22"/>
    </row>
    <row r="25785" spans="37:40">
      <c r="AK25785" s="22"/>
      <c r="AL25785" s="22"/>
      <c r="AM25785" s="22"/>
      <c r="AN25785" s="22"/>
    </row>
    <row r="25786" spans="37:40">
      <c r="AK25786" s="22"/>
      <c r="AL25786" s="22"/>
      <c r="AM25786" s="22"/>
      <c r="AN25786" s="22"/>
    </row>
    <row r="25787" spans="37:40">
      <c r="AK25787" s="22"/>
      <c r="AL25787" s="22"/>
      <c r="AM25787" s="22"/>
      <c r="AN25787" s="22"/>
    </row>
    <row r="25788" spans="37:40">
      <c r="AK25788" s="22"/>
      <c r="AL25788" s="22"/>
      <c r="AM25788" s="22"/>
      <c r="AN25788" s="22"/>
    </row>
    <row r="25789" spans="37:40">
      <c r="AK25789" s="22"/>
      <c r="AL25789" s="22"/>
      <c r="AM25789" s="22"/>
      <c r="AN25789" s="22"/>
    </row>
    <row r="25790" spans="37:40">
      <c r="AK25790" s="22"/>
      <c r="AL25790" s="22"/>
      <c r="AM25790" s="22"/>
      <c r="AN25790" s="22"/>
    </row>
    <row r="25791" spans="37:40">
      <c r="AK25791" s="22"/>
      <c r="AL25791" s="22"/>
      <c r="AM25791" s="22"/>
      <c r="AN25791" s="22"/>
    </row>
    <row r="25792" spans="37:40">
      <c r="AK25792" s="22"/>
      <c r="AL25792" s="22"/>
      <c r="AM25792" s="22"/>
      <c r="AN25792" s="22"/>
    </row>
    <row r="25793" spans="37:40">
      <c r="AK25793" s="22"/>
      <c r="AL25793" s="22"/>
      <c r="AM25793" s="22"/>
      <c r="AN25793" s="22"/>
    </row>
    <row r="25794" spans="37:40">
      <c r="AK25794" s="22"/>
      <c r="AL25794" s="22"/>
      <c r="AM25794" s="22"/>
      <c r="AN25794" s="22"/>
    </row>
    <row r="25795" spans="37:40">
      <c r="AK25795" s="22"/>
      <c r="AL25795" s="22"/>
      <c r="AM25795" s="22"/>
      <c r="AN25795" s="22"/>
    </row>
    <row r="25796" spans="37:40">
      <c r="AK25796" s="22"/>
      <c r="AL25796" s="22"/>
      <c r="AM25796" s="22"/>
      <c r="AN25796" s="22"/>
    </row>
    <row r="25797" spans="37:40">
      <c r="AK25797" s="22"/>
      <c r="AL25797" s="22"/>
      <c r="AM25797" s="22"/>
      <c r="AN25797" s="22"/>
    </row>
    <row r="25798" spans="37:40">
      <c r="AK25798" s="22"/>
      <c r="AL25798" s="22"/>
      <c r="AM25798" s="22"/>
      <c r="AN25798" s="22"/>
    </row>
    <row r="25799" spans="37:40">
      <c r="AK25799" s="22"/>
      <c r="AL25799" s="22"/>
      <c r="AM25799" s="22"/>
      <c r="AN25799" s="22"/>
    </row>
    <row r="25800" spans="37:40">
      <c r="AK25800" s="22"/>
      <c r="AL25800" s="22"/>
      <c r="AM25800" s="22"/>
      <c r="AN25800" s="22"/>
    </row>
    <row r="25801" spans="37:40">
      <c r="AK25801" s="22"/>
      <c r="AL25801" s="22"/>
      <c r="AM25801" s="22"/>
      <c r="AN25801" s="22"/>
    </row>
    <row r="25802" spans="37:40">
      <c r="AK25802" s="22"/>
      <c r="AL25802" s="22"/>
      <c r="AM25802" s="22"/>
      <c r="AN25802" s="22"/>
    </row>
    <row r="25803" spans="37:40">
      <c r="AK25803" s="22"/>
      <c r="AL25803" s="22"/>
      <c r="AM25803" s="22"/>
      <c r="AN25803" s="22"/>
    </row>
    <row r="25804" spans="37:40">
      <c r="AK25804" s="22"/>
      <c r="AL25804" s="22"/>
      <c r="AM25804" s="22"/>
      <c r="AN25804" s="22"/>
    </row>
    <row r="25805" spans="37:40">
      <c r="AK25805" s="22"/>
      <c r="AL25805" s="22"/>
      <c r="AM25805" s="22"/>
      <c r="AN25805" s="22"/>
    </row>
    <row r="25806" spans="37:40">
      <c r="AK25806" s="22"/>
      <c r="AL25806" s="22"/>
      <c r="AM25806" s="22"/>
      <c r="AN25806" s="22"/>
    </row>
    <row r="25807" spans="37:40">
      <c r="AK25807" s="22"/>
      <c r="AL25807" s="22"/>
      <c r="AM25807" s="22"/>
      <c r="AN25807" s="22"/>
    </row>
    <row r="25808" spans="37:40">
      <c r="AK25808" s="22"/>
      <c r="AL25808" s="22"/>
      <c r="AM25808" s="22"/>
      <c r="AN25808" s="22"/>
    </row>
    <row r="25809" spans="37:40">
      <c r="AK25809" s="22"/>
      <c r="AL25809" s="22"/>
      <c r="AM25809" s="22"/>
      <c r="AN25809" s="22"/>
    </row>
    <row r="25810" spans="37:40">
      <c r="AK25810" s="22"/>
      <c r="AL25810" s="22"/>
      <c r="AM25810" s="22"/>
      <c r="AN25810" s="22"/>
    </row>
    <row r="25811" spans="37:40">
      <c r="AK25811" s="22"/>
      <c r="AL25811" s="22"/>
      <c r="AM25811" s="22"/>
      <c r="AN25811" s="22"/>
    </row>
    <row r="25812" spans="37:40">
      <c r="AK25812" s="22"/>
      <c r="AL25812" s="22"/>
      <c r="AM25812" s="22"/>
      <c r="AN25812" s="22"/>
    </row>
    <row r="25813" spans="37:40">
      <c r="AK25813" s="22"/>
      <c r="AL25813" s="22"/>
      <c r="AM25813" s="22"/>
      <c r="AN25813" s="22"/>
    </row>
    <row r="25814" spans="37:40">
      <c r="AK25814" s="22"/>
      <c r="AL25814" s="22"/>
      <c r="AM25814" s="22"/>
      <c r="AN25814" s="22"/>
    </row>
    <row r="25815" spans="37:40">
      <c r="AK25815" s="22"/>
      <c r="AL25815" s="22"/>
      <c r="AM25815" s="22"/>
      <c r="AN25815" s="22"/>
    </row>
    <row r="25816" spans="37:40">
      <c r="AK25816" s="22"/>
      <c r="AL25816" s="22"/>
      <c r="AM25816" s="22"/>
      <c r="AN25816" s="22"/>
    </row>
    <row r="25817" spans="37:40">
      <c r="AK25817" s="22"/>
      <c r="AL25817" s="22"/>
      <c r="AM25817" s="22"/>
      <c r="AN25817" s="22"/>
    </row>
    <row r="25818" spans="37:40">
      <c r="AK25818" s="22"/>
      <c r="AL25818" s="22"/>
      <c r="AM25818" s="22"/>
      <c r="AN25818" s="22"/>
    </row>
    <row r="25819" spans="37:40">
      <c r="AK25819" s="22"/>
      <c r="AL25819" s="22"/>
      <c r="AM25819" s="22"/>
      <c r="AN25819" s="22"/>
    </row>
    <row r="25820" spans="37:40">
      <c r="AK25820" s="22"/>
      <c r="AL25820" s="22"/>
      <c r="AM25820" s="22"/>
      <c r="AN25820" s="22"/>
    </row>
    <row r="25821" spans="37:40">
      <c r="AK25821" s="22"/>
      <c r="AL25821" s="22"/>
      <c r="AM25821" s="22"/>
      <c r="AN25821" s="22"/>
    </row>
    <row r="25822" spans="37:40">
      <c r="AK25822" s="22"/>
      <c r="AL25822" s="22"/>
      <c r="AM25822" s="22"/>
      <c r="AN25822" s="22"/>
    </row>
    <row r="25823" spans="37:40">
      <c r="AK25823" s="22"/>
      <c r="AL25823" s="22"/>
      <c r="AM25823" s="22"/>
      <c r="AN25823" s="22"/>
    </row>
    <row r="25824" spans="37:40">
      <c r="AK25824" s="22"/>
      <c r="AL25824" s="22"/>
      <c r="AM25824" s="22"/>
      <c r="AN25824" s="22"/>
    </row>
    <row r="25825" spans="37:40">
      <c r="AK25825" s="22"/>
      <c r="AL25825" s="22"/>
      <c r="AM25825" s="22"/>
      <c r="AN25825" s="22"/>
    </row>
    <row r="25826" spans="37:40">
      <c r="AK25826" s="22"/>
      <c r="AL25826" s="22"/>
      <c r="AM25826" s="22"/>
      <c r="AN25826" s="22"/>
    </row>
    <row r="25827" spans="37:40">
      <c r="AK25827" s="22"/>
      <c r="AL25827" s="22"/>
      <c r="AM25827" s="22"/>
      <c r="AN25827" s="22"/>
    </row>
    <row r="25828" spans="37:40">
      <c r="AK25828" s="22"/>
      <c r="AL25828" s="22"/>
      <c r="AM25828" s="22"/>
      <c r="AN25828" s="22"/>
    </row>
    <row r="25829" spans="37:40">
      <c r="AK25829" s="22"/>
      <c r="AL25829" s="22"/>
      <c r="AM25829" s="22"/>
      <c r="AN25829" s="22"/>
    </row>
    <row r="25830" spans="37:40">
      <c r="AK25830" s="22"/>
      <c r="AL25830" s="22"/>
      <c r="AM25830" s="22"/>
      <c r="AN25830" s="22"/>
    </row>
    <row r="25831" spans="37:40">
      <c r="AK25831" s="22"/>
      <c r="AL25831" s="22"/>
      <c r="AM25831" s="22"/>
      <c r="AN25831" s="22"/>
    </row>
    <row r="25832" spans="37:40">
      <c r="AK25832" s="22"/>
      <c r="AL25832" s="22"/>
      <c r="AM25832" s="22"/>
      <c r="AN25832" s="22"/>
    </row>
    <row r="25833" spans="37:40">
      <c r="AK25833" s="22"/>
      <c r="AL25833" s="22"/>
      <c r="AM25833" s="22"/>
      <c r="AN25833" s="22"/>
    </row>
    <row r="25834" spans="37:40">
      <c r="AK25834" s="22"/>
      <c r="AL25834" s="22"/>
      <c r="AM25834" s="22"/>
      <c r="AN25834" s="22"/>
    </row>
    <row r="25835" spans="37:40">
      <c r="AK25835" s="22"/>
      <c r="AL25835" s="22"/>
      <c r="AM25835" s="22"/>
      <c r="AN25835" s="22"/>
    </row>
    <row r="25836" spans="37:40">
      <c r="AK25836" s="22"/>
      <c r="AL25836" s="22"/>
      <c r="AM25836" s="22"/>
      <c r="AN25836" s="22"/>
    </row>
    <row r="25837" spans="37:40">
      <c r="AK25837" s="22"/>
      <c r="AL25837" s="22"/>
      <c r="AM25837" s="22"/>
      <c r="AN25837" s="22"/>
    </row>
    <row r="25838" spans="37:40">
      <c r="AK25838" s="22"/>
      <c r="AL25838" s="22"/>
      <c r="AM25838" s="22"/>
      <c r="AN25838" s="22"/>
    </row>
    <row r="25839" spans="37:40">
      <c r="AK25839" s="22"/>
      <c r="AL25839" s="22"/>
      <c r="AM25839" s="22"/>
      <c r="AN25839" s="22"/>
    </row>
    <row r="25840" spans="37:40">
      <c r="AK25840" s="22"/>
      <c r="AL25840" s="22"/>
      <c r="AM25840" s="22"/>
      <c r="AN25840" s="22"/>
    </row>
    <row r="25841" spans="37:40">
      <c r="AK25841" s="22"/>
      <c r="AL25841" s="22"/>
      <c r="AM25841" s="22"/>
      <c r="AN25841" s="22"/>
    </row>
    <row r="25842" spans="37:40">
      <c r="AK25842" s="22"/>
      <c r="AL25842" s="22"/>
      <c r="AM25842" s="22"/>
      <c r="AN25842" s="22"/>
    </row>
    <row r="25843" spans="37:40">
      <c r="AK25843" s="22"/>
      <c r="AL25843" s="22"/>
      <c r="AM25843" s="22"/>
      <c r="AN25843" s="22"/>
    </row>
    <row r="25844" spans="37:40">
      <c r="AK25844" s="22"/>
      <c r="AL25844" s="22"/>
      <c r="AM25844" s="22"/>
      <c r="AN25844" s="22"/>
    </row>
    <row r="25845" spans="37:40">
      <c r="AK25845" s="22"/>
      <c r="AL25845" s="22"/>
      <c r="AM25845" s="22"/>
      <c r="AN25845" s="22"/>
    </row>
    <row r="25846" spans="37:40">
      <c r="AK25846" s="22"/>
      <c r="AL25846" s="22"/>
      <c r="AM25846" s="22"/>
      <c r="AN25846" s="22"/>
    </row>
    <row r="25847" spans="37:40">
      <c r="AK25847" s="22"/>
      <c r="AL25847" s="22"/>
      <c r="AM25847" s="22"/>
      <c r="AN25847" s="22"/>
    </row>
    <row r="25848" spans="37:40">
      <c r="AK25848" s="22"/>
      <c r="AL25848" s="22"/>
      <c r="AM25848" s="22"/>
      <c r="AN25848" s="22"/>
    </row>
    <row r="25849" spans="37:40">
      <c r="AK25849" s="22"/>
      <c r="AL25849" s="22"/>
      <c r="AM25849" s="22"/>
      <c r="AN25849" s="22"/>
    </row>
    <row r="25850" spans="37:40">
      <c r="AK25850" s="22"/>
      <c r="AL25850" s="22"/>
      <c r="AM25850" s="22"/>
      <c r="AN25850" s="22"/>
    </row>
    <row r="25851" spans="37:40">
      <c r="AK25851" s="22"/>
      <c r="AL25851" s="22"/>
      <c r="AM25851" s="22"/>
      <c r="AN25851" s="22"/>
    </row>
    <row r="25852" spans="37:40">
      <c r="AK25852" s="22"/>
      <c r="AL25852" s="22"/>
      <c r="AM25852" s="22"/>
      <c r="AN25852" s="22"/>
    </row>
    <row r="25853" spans="37:40">
      <c r="AK25853" s="22"/>
      <c r="AL25853" s="22"/>
      <c r="AM25853" s="22"/>
      <c r="AN25853" s="22"/>
    </row>
    <row r="25854" spans="37:40">
      <c r="AK25854" s="22"/>
      <c r="AL25854" s="22"/>
      <c r="AM25854" s="22"/>
      <c r="AN25854" s="22"/>
    </row>
    <row r="25855" spans="37:40">
      <c r="AK25855" s="22"/>
      <c r="AL25855" s="22"/>
      <c r="AM25855" s="22"/>
      <c r="AN25855" s="22"/>
    </row>
    <row r="25856" spans="37:40">
      <c r="AK25856" s="22"/>
      <c r="AL25856" s="22"/>
      <c r="AM25856" s="22"/>
      <c r="AN25856" s="22"/>
    </row>
    <row r="25857" spans="37:40">
      <c r="AK25857" s="22"/>
      <c r="AL25857" s="22"/>
      <c r="AM25857" s="22"/>
      <c r="AN25857" s="22"/>
    </row>
    <row r="25858" spans="37:40">
      <c r="AK25858" s="22"/>
      <c r="AL25858" s="22"/>
      <c r="AM25858" s="22"/>
      <c r="AN25858" s="22"/>
    </row>
    <row r="25859" spans="37:40">
      <c r="AK25859" s="22"/>
      <c r="AL25859" s="22"/>
      <c r="AM25859" s="22"/>
      <c r="AN25859" s="22"/>
    </row>
    <row r="25860" spans="37:40">
      <c r="AK25860" s="22"/>
      <c r="AL25860" s="22"/>
      <c r="AM25860" s="22"/>
      <c r="AN25860" s="22"/>
    </row>
    <row r="25861" spans="37:40">
      <c r="AK25861" s="22"/>
      <c r="AL25861" s="22"/>
      <c r="AM25861" s="22"/>
      <c r="AN25861" s="22"/>
    </row>
    <row r="25862" spans="37:40">
      <c r="AK25862" s="22"/>
      <c r="AL25862" s="22"/>
      <c r="AM25862" s="22"/>
      <c r="AN25862" s="22"/>
    </row>
    <row r="25863" spans="37:40">
      <c r="AK25863" s="22"/>
      <c r="AL25863" s="22"/>
      <c r="AM25863" s="22"/>
      <c r="AN25863" s="22"/>
    </row>
    <row r="25864" spans="37:40">
      <c r="AK25864" s="22"/>
      <c r="AL25864" s="22"/>
      <c r="AM25864" s="22"/>
      <c r="AN25864" s="22"/>
    </row>
    <row r="25865" spans="37:40">
      <c r="AK25865" s="22"/>
      <c r="AL25865" s="22"/>
      <c r="AM25865" s="22"/>
      <c r="AN25865" s="22"/>
    </row>
    <row r="25866" spans="37:40">
      <c r="AK25866" s="22"/>
      <c r="AL25866" s="22"/>
      <c r="AM25866" s="22"/>
      <c r="AN25866" s="22"/>
    </row>
    <row r="25867" spans="37:40">
      <c r="AK25867" s="22"/>
      <c r="AL25867" s="22"/>
      <c r="AM25867" s="22"/>
      <c r="AN25867" s="22"/>
    </row>
    <row r="25868" spans="37:40">
      <c r="AK25868" s="22"/>
      <c r="AL25868" s="22"/>
      <c r="AM25868" s="22"/>
      <c r="AN25868" s="22"/>
    </row>
    <row r="25869" spans="37:40">
      <c r="AK25869" s="22"/>
      <c r="AL25869" s="22"/>
      <c r="AM25869" s="22"/>
      <c r="AN25869" s="22"/>
    </row>
    <row r="25870" spans="37:40">
      <c r="AK25870" s="22"/>
      <c r="AL25870" s="22"/>
      <c r="AM25870" s="22"/>
      <c r="AN25870" s="22"/>
    </row>
    <row r="25871" spans="37:40">
      <c r="AK25871" s="22"/>
      <c r="AL25871" s="22"/>
      <c r="AM25871" s="22"/>
      <c r="AN25871" s="22"/>
    </row>
    <row r="25872" spans="37:40">
      <c r="AK25872" s="22"/>
      <c r="AL25872" s="22"/>
      <c r="AM25872" s="22"/>
      <c r="AN25872" s="22"/>
    </row>
    <row r="25873" spans="37:40">
      <c r="AK25873" s="22"/>
      <c r="AL25873" s="22"/>
      <c r="AM25873" s="22"/>
      <c r="AN25873" s="22"/>
    </row>
    <row r="25874" spans="37:40">
      <c r="AK25874" s="22"/>
      <c r="AL25874" s="22"/>
      <c r="AM25874" s="22"/>
      <c r="AN25874" s="22"/>
    </row>
    <row r="25875" spans="37:40">
      <c r="AK25875" s="22"/>
      <c r="AL25875" s="22"/>
      <c r="AM25875" s="22"/>
      <c r="AN25875" s="22"/>
    </row>
    <row r="25876" spans="37:40">
      <c r="AK25876" s="22"/>
      <c r="AL25876" s="22"/>
      <c r="AM25876" s="22"/>
      <c r="AN25876" s="22"/>
    </row>
    <row r="25877" spans="37:40">
      <c r="AK25877" s="22"/>
      <c r="AL25877" s="22"/>
      <c r="AM25877" s="22"/>
      <c r="AN25877" s="22"/>
    </row>
    <row r="25878" spans="37:40">
      <c r="AK25878" s="22"/>
      <c r="AL25878" s="22"/>
      <c r="AM25878" s="22"/>
      <c r="AN25878" s="22"/>
    </row>
    <row r="25879" spans="37:40">
      <c r="AK25879" s="22"/>
      <c r="AL25879" s="22"/>
      <c r="AM25879" s="22"/>
      <c r="AN25879" s="22"/>
    </row>
    <row r="25880" spans="37:40">
      <c r="AK25880" s="22"/>
      <c r="AL25880" s="22"/>
      <c r="AM25880" s="22"/>
      <c r="AN25880" s="22"/>
    </row>
    <row r="25881" spans="37:40">
      <c r="AK25881" s="22"/>
      <c r="AL25881" s="22"/>
      <c r="AM25881" s="22"/>
      <c r="AN25881" s="22"/>
    </row>
    <row r="25882" spans="37:40">
      <c r="AK25882" s="22"/>
      <c r="AL25882" s="22"/>
      <c r="AM25882" s="22"/>
      <c r="AN25882" s="22"/>
    </row>
    <row r="25883" spans="37:40">
      <c r="AK25883" s="22"/>
      <c r="AL25883" s="22"/>
      <c r="AM25883" s="22"/>
      <c r="AN25883" s="22"/>
    </row>
    <row r="25884" spans="37:40">
      <c r="AK25884" s="22"/>
      <c r="AL25884" s="22"/>
      <c r="AM25884" s="22"/>
      <c r="AN25884" s="22"/>
    </row>
    <row r="25885" spans="37:40">
      <c r="AK25885" s="22"/>
      <c r="AL25885" s="22"/>
      <c r="AM25885" s="22"/>
      <c r="AN25885" s="22"/>
    </row>
    <row r="25886" spans="37:40">
      <c r="AK25886" s="22"/>
      <c r="AL25886" s="22"/>
      <c r="AM25886" s="22"/>
      <c r="AN25886" s="22"/>
    </row>
    <row r="25887" spans="37:40">
      <c r="AK25887" s="22"/>
      <c r="AL25887" s="22"/>
      <c r="AM25887" s="22"/>
      <c r="AN25887" s="22"/>
    </row>
    <row r="25888" spans="37:40">
      <c r="AK25888" s="22"/>
      <c r="AL25888" s="22"/>
      <c r="AM25888" s="22"/>
      <c r="AN25888" s="22"/>
    </row>
    <row r="25889" spans="37:40">
      <c r="AK25889" s="22"/>
      <c r="AL25889" s="22"/>
      <c r="AM25889" s="22"/>
      <c r="AN25889" s="22"/>
    </row>
    <row r="25890" spans="37:40">
      <c r="AK25890" s="22"/>
      <c r="AL25890" s="22"/>
      <c r="AM25890" s="22"/>
      <c r="AN25890" s="22"/>
    </row>
    <row r="25891" spans="37:40">
      <c r="AK25891" s="22"/>
      <c r="AL25891" s="22"/>
      <c r="AM25891" s="22"/>
      <c r="AN25891" s="22"/>
    </row>
    <row r="25892" spans="37:40">
      <c r="AK25892" s="22"/>
      <c r="AL25892" s="22"/>
      <c r="AM25892" s="22"/>
      <c r="AN25892" s="22"/>
    </row>
    <row r="25893" spans="37:40">
      <c r="AK25893" s="22"/>
      <c r="AL25893" s="22"/>
      <c r="AM25893" s="22"/>
      <c r="AN25893" s="22"/>
    </row>
    <row r="25894" spans="37:40">
      <c r="AK25894" s="22"/>
      <c r="AL25894" s="22"/>
      <c r="AM25894" s="22"/>
      <c r="AN25894" s="22"/>
    </row>
    <row r="25895" spans="37:40">
      <c r="AK25895" s="22"/>
      <c r="AL25895" s="22"/>
      <c r="AM25895" s="22"/>
      <c r="AN25895" s="22"/>
    </row>
    <row r="25896" spans="37:40">
      <c r="AK25896" s="22"/>
      <c r="AL25896" s="22"/>
      <c r="AM25896" s="22"/>
      <c r="AN25896" s="22"/>
    </row>
    <row r="25897" spans="37:40">
      <c r="AK25897" s="22"/>
      <c r="AL25897" s="22"/>
      <c r="AM25897" s="22"/>
      <c r="AN25897" s="22"/>
    </row>
    <row r="25898" spans="37:40">
      <c r="AK25898" s="22"/>
      <c r="AL25898" s="22"/>
      <c r="AM25898" s="22"/>
      <c r="AN25898" s="22"/>
    </row>
    <row r="25899" spans="37:40">
      <c r="AK25899" s="22"/>
      <c r="AL25899" s="22"/>
      <c r="AM25899" s="22"/>
      <c r="AN25899" s="22"/>
    </row>
    <row r="25900" spans="37:40">
      <c r="AK25900" s="22"/>
      <c r="AL25900" s="22"/>
      <c r="AM25900" s="22"/>
      <c r="AN25900" s="22"/>
    </row>
    <row r="25901" spans="37:40">
      <c r="AK25901" s="22"/>
      <c r="AL25901" s="22"/>
      <c r="AM25901" s="22"/>
      <c r="AN25901" s="22"/>
    </row>
    <row r="25902" spans="37:40">
      <c r="AK25902" s="22"/>
      <c r="AL25902" s="22"/>
      <c r="AM25902" s="22"/>
      <c r="AN25902" s="22"/>
    </row>
    <row r="25903" spans="37:40">
      <c r="AK25903" s="22"/>
      <c r="AL25903" s="22"/>
      <c r="AM25903" s="22"/>
      <c r="AN25903" s="22"/>
    </row>
    <row r="25904" spans="37:40">
      <c r="AK25904" s="22"/>
      <c r="AL25904" s="22"/>
      <c r="AM25904" s="22"/>
      <c r="AN25904" s="22"/>
    </row>
    <row r="25905" spans="37:40">
      <c r="AK25905" s="22"/>
      <c r="AL25905" s="22"/>
      <c r="AM25905" s="22"/>
      <c r="AN25905" s="22"/>
    </row>
    <row r="25906" spans="37:40">
      <c r="AK25906" s="22"/>
      <c r="AL25906" s="22"/>
      <c r="AM25906" s="22"/>
      <c r="AN25906" s="22"/>
    </row>
    <row r="25907" spans="37:40">
      <c r="AK25907" s="22"/>
      <c r="AL25907" s="22"/>
      <c r="AM25907" s="22"/>
      <c r="AN25907" s="22"/>
    </row>
    <row r="25908" spans="37:40">
      <c r="AK25908" s="22"/>
      <c r="AL25908" s="22"/>
      <c r="AM25908" s="22"/>
      <c r="AN25908" s="22"/>
    </row>
    <row r="25909" spans="37:40">
      <c r="AK25909" s="22"/>
      <c r="AL25909" s="22"/>
      <c r="AM25909" s="22"/>
      <c r="AN25909" s="22"/>
    </row>
    <row r="25910" spans="37:40">
      <c r="AK25910" s="22"/>
      <c r="AL25910" s="22"/>
      <c r="AM25910" s="22"/>
      <c r="AN25910" s="22"/>
    </row>
    <row r="25911" spans="37:40">
      <c r="AK25911" s="22"/>
      <c r="AL25911" s="22"/>
      <c r="AM25911" s="22"/>
      <c r="AN25911" s="22"/>
    </row>
    <row r="25912" spans="37:40">
      <c r="AK25912" s="22"/>
      <c r="AL25912" s="22"/>
      <c r="AM25912" s="22"/>
      <c r="AN25912" s="22"/>
    </row>
    <row r="25913" spans="37:40">
      <c r="AK25913" s="22"/>
      <c r="AL25913" s="22"/>
      <c r="AM25913" s="22"/>
      <c r="AN25913" s="22"/>
    </row>
    <row r="25914" spans="37:40">
      <c r="AK25914" s="22"/>
      <c r="AL25914" s="22"/>
      <c r="AM25914" s="22"/>
      <c r="AN25914" s="22"/>
    </row>
    <row r="25915" spans="37:40">
      <c r="AK25915" s="22"/>
      <c r="AL25915" s="22"/>
      <c r="AM25915" s="22"/>
      <c r="AN25915" s="22"/>
    </row>
    <row r="25916" spans="37:40">
      <c r="AK25916" s="22"/>
      <c r="AL25916" s="22"/>
      <c r="AM25916" s="22"/>
      <c r="AN25916" s="22"/>
    </row>
    <row r="25917" spans="37:40">
      <c r="AK25917" s="22"/>
      <c r="AL25917" s="22"/>
      <c r="AM25917" s="22"/>
      <c r="AN25917" s="22"/>
    </row>
    <row r="25918" spans="37:40">
      <c r="AK25918" s="22"/>
      <c r="AL25918" s="22"/>
      <c r="AM25918" s="22"/>
      <c r="AN25918" s="22"/>
    </row>
    <row r="25919" spans="37:40">
      <c r="AK25919" s="22"/>
      <c r="AL25919" s="22"/>
      <c r="AM25919" s="22"/>
      <c r="AN25919" s="22"/>
    </row>
    <row r="25920" spans="37:40">
      <c r="AK25920" s="22"/>
      <c r="AL25920" s="22"/>
      <c r="AM25920" s="22"/>
      <c r="AN25920" s="22"/>
    </row>
    <row r="25921" spans="37:40">
      <c r="AK25921" s="22"/>
      <c r="AL25921" s="22"/>
      <c r="AM25921" s="22"/>
      <c r="AN25921" s="22"/>
    </row>
    <row r="25922" spans="37:40">
      <c r="AK25922" s="22"/>
      <c r="AL25922" s="22"/>
      <c r="AM25922" s="22"/>
      <c r="AN25922" s="22"/>
    </row>
    <row r="25923" spans="37:40">
      <c r="AK25923" s="22"/>
      <c r="AL25923" s="22"/>
      <c r="AM25923" s="22"/>
      <c r="AN25923" s="22"/>
    </row>
    <row r="25924" spans="37:40">
      <c r="AK25924" s="22"/>
      <c r="AL25924" s="22"/>
      <c r="AM25924" s="22"/>
      <c r="AN25924" s="22"/>
    </row>
    <row r="25925" spans="37:40">
      <c r="AK25925" s="22"/>
      <c r="AL25925" s="22"/>
      <c r="AM25925" s="22"/>
      <c r="AN25925" s="22"/>
    </row>
    <row r="25926" spans="37:40">
      <c r="AK25926" s="22"/>
      <c r="AL25926" s="22"/>
      <c r="AM25926" s="22"/>
      <c r="AN25926" s="22"/>
    </row>
    <row r="25927" spans="37:40">
      <c r="AK25927" s="22"/>
      <c r="AL25927" s="22"/>
      <c r="AM25927" s="22"/>
      <c r="AN25927" s="22"/>
    </row>
    <row r="25928" spans="37:40">
      <c r="AK25928" s="22"/>
      <c r="AL25928" s="22"/>
      <c r="AM25928" s="22"/>
      <c r="AN25928" s="22"/>
    </row>
    <row r="25929" spans="37:40">
      <c r="AK25929" s="22"/>
      <c r="AL25929" s="22"/>
      <c r="AM25929" s="22"/>
      <c r="AN25929" s="22"/>
    </row>
    <row r="25930" spans="37:40">
      <c r="AK25930" s="22"/>
      <c r="AL25930" s="22"/>
      <c r="AM25930" s="22"/>
      <c r="AN25930" s="22"/>
    </row>
    <row r="25931" spans="37:40">
      <c r="AK25931" s="22"/>
      <c r="AL25931" s="22"/>
      <c r="AM25931" s="22"/>
      <c r="AN25931" s="22"/>
    </row>
    <row r="25932" spans="37:40">
      <c r="AK25932" s="22"/>
      <c r="AL25932" s="22"/>
      <c r="AM25932" s="22"/>
      <c r="AN25932" s="22"/>
    </row>
    <row r="25933" spans="37:40">
      <c r="AK25933" s="22"/>
      <c r="AL25933" s="22"/>
      <c r="AM25933" s="22"/>
      <c r="AN25933" s="22"/>
    </row>
    <row r="25934" spans="37:40">
      <c r="AK25934" s="22"/>
      <c r="AL25934" s="22"/>
      <c r="AM25934" s="22"/>
      <c r="AN25934" s="22"/>
    </row>
    <row r="25935" spans="37:40">
      <c r="AK25935" s="22"/>
      <c r="AL25935" s="22"/>
      <c r="AM25935" s="22"/>
      <c r="AN25935" s="22"/>
    </row>
    <row r="25936" spans="37:40">
      <c r="AK25936" s="22"/>
      <c r="AL25936" s="22"/>
      <c r="AM25936" s="22"/>
      <c r="AN25936" s="22"/>
    </row>
    <row r="25937" spans="37:40">
      <c r="AK25937" s="22"/>
      <c r="AL25937" s="22"/>
      <c r="AM25937" s="22"/>
      <c r="AN25937" s="22"/>
    </row>
    <row r="25938" spans="37:40">
      <c r="AK25938" s="22"/>
      <c r="AL25938" s="22"/>
      <c r="AM25938" s="22"/>
      <c r="AN25938" s="22"/>
    </row>
    <row r="25939" spans="37:40">
      <c r="AK25939" s="22"/>
      <c r="AL25939" s="22"/>
      <c r="AM25939" s="22"/>
      <c r="AN25939" s="22"/>
    </row>
    <row r="25940" spans="37:40">
      <c r="AK25940" s="22"/>
      <c r="AL25940" s="22"/>
      <c r="AM25940" s="22"/>
      <c r="AN25940" s="22"/>
    </row>
    <row r="25941" spans="37:40">
      <c r="AK25941" s="22"/>
      <c r="AL25941" s="22"/>
      <c r="AM25941" s="22"/>
      <c r="AN25941" s="22"/>
    </row>
    <row r="25942" spans="37:40">
      <c r="AK25942" s="22"/>
      <c r="AL25942" s="22"/>
      <c r="AM25942" s="22"/>
      <c r="AN25942" s="22"/>
    </row>
    <row r="25943" spans="37:40">
      <c r="AK25943" s="22"/>
      <c r="AL25943" s="22"/>
      <c r="AM25943" s="22"/>
      <c r="AN25943" s="22"/>
    </row>
    <row r="25944" spans="37:40">
      <c r="AK25944" s="22"/>
      <c r="AL25944" s="22"/>
      <c r="AM25944" s="22"/>
      <c r="AN25944" s="22"/>
    </row>
    <row r="25945" spans="37:40">
      <c r="AK25945" s="22"/>
      <c r="AL25945" s="22"/>
      <c r="AM25945" s="22"/>
      <c r="AN25945" s="22"/>
    </row>
    <row r="25946" spans="37:40">
      <c r="AK25946" s="22"/>
      <c r="AL25946" s="22"/>
      <c r="AM25946" s="22"/>
      <c r="AN25946" s="22"/>
    </row>
    <row r="25947" spans="37:40">
      <c r="AK25947" s="22"/>
      <c r="AL25947" s="22"/>
      <c r="AM25947" s="22"/>
      <c r="AN25947" s="22"/>
    </row>
    <row r="25948" spans="37:40">
      <c r="AK25948" s="22"/>
      <c r="AL25948" s="22"/>
      <c r="AM25948" s="22"/>
      <c r="AN25948" s="22"/>
    </row>
    <row r="25949" spans="37:40">
      <c r="AK25949" s="22"/>
      <c r="AL25949" s="22"/>
      <c r="AM25949" s="22"/>
      <c r="AN25949" s="22"/>
    </row>
    <row r="25950" spans="37:40">
      <c r="AK25950" s="22"/>
      <c r="AL25950" s="22"/>
      <c r="AM25950" s="22"/>
      <c r="AN25950" s="22"/>
    </row>
    <row r="25951" spans="37:40">
      <c r="AK25951" s="22"/>
      <c r="AL25951" s="22"/>
      <c r="AM25951" s="22"/>
      <c r="AN25951" s="22"/>
    </row>
    <row r="25952" spans="37:40">
      <c r="AK25952" s="22"/>
      <c r="AL25952" s="22"/>
      <c r="AM25952" s="22"/>
      <c r="AN25952" s="22"/>
    </row>
    <row r="25953" spans="37:40">
      <c r="AK25953" s="22"/>
      <c r="AL25953" s="22"/>
      <c r="AM25953" s="22"/>
      <c r="AN25953" s="22"/>
    </row>
    <row r="25954" spans="37:40">
      <c r="AK25954" s="22"/>
      <c r="AL25954" s="22"/>
      <c r="AM25954" s="22"/>
      <c r="AN25954" s="22"/>
    </row>
    <row r="25955" spans="37:40">
      <c r="AK25955" s="22"/>
      <c r="AL25955" s="22"/>
      <c r="AM25955" s="22"/>
      <c r="AN25955" s="22"/>
    </row>
    <row r="25956" spans="37:40">
      <c r="AK25956" s="22"/>
      <c r="AL25956" s="22"/>
      <c r="AM25956" s="22"/>
      <c r="AN25956" s="22"/>
    </row>
    <row r="25957" spans="37:40">
      <c r="AK25957" s="22"/>
      <c r="AL25957" s="22"/>
      <c r="AM25957" s="22"/>
      <c r="AN25957" s="22"/>
    </row>
    <row r="25958" spans="37:40">
      <c r="AK25958" s="22"/>
      <c r="AL25958" s="22"/>
      <c r="AM25958" s="22"/>
      <c r="AN25958" s="22"/>
    </row>
    <row r="25959" spans="37:40">
      <c r="AK25959" s="22"/>
      <c r="AL25959" s="22"/>
      <c r="AM25959" s="22"/>
      <c r="AN25959" s="22"/>
    </row>
    <row r="25960" spans="37:40">
      <c r="AK25960" s="22"/>
      <c r="AL25960" s="22"/>
      <c r="AM25960" s="22"/>
      <c r="AN25960" s="22"/>
    </row>
    <row r="25961" spans="37:40">
      <c r="AK25961" s="22"/>
      <c r="AL25961" s="22"/>
      <c r="AM25961" s="22"/>
      <c r="AN25961" s="22"/>
    </row>
    <row r="25962" spans="37:40">
      <c r="AK25962" s="22"/>
      <c r="AL25962" s="22"/>
      <c r="AM25962" s="22"/>
      <c r="AN25962" s="22"/>
    </row>
    <row r="25963" spans="37:40">
      <c r="AK25963" s="22"/>
      <c r="AL25963" s="22"/>
      <c r="AM25963" s="22"/>
      <c r="AN25963" s="22"/>
    </row>
    <row r="25964" spans="37:40">
      <c r="AK25964" s="22"/>
      <c r="AL25964" s="22"/>
      <c r="AM25964" s="22"/>
      <c r="AN25964" s="22"/>
    </row>
    <row r="25965" spans="37:40">
      <c r="AK25965" s="22"/>
      <c r="AL25965" s="22"/>
      <c r="AM25965" s="22"/>
      <c r="AN25965" s="22"/>
    </row>
    <row r="25966" spans="37:40">
      <c r="AK25966" s="22"/>
      <c r="AL25966" s="22"/>
      <c r="AM25966" s="22"/>
      <c r="AN25966" s="22"/>
    </row>
    <row r="25967" spans="37:40">
      <c r="AK25967" s="22"/>
      <c r="AL25967" s="22"/>
      <c r="AM25967" s="22"/>
      <c r="AN25967" s="22"/>
    </row>
    <row r="25968" spans="37:40">
      <c r="AK25968" s="22"/>
      <c r="AL25968" s="22"/>
      <c r="AM25968" s="22"/>
      <c r="AN25968" s="22"/>
    </row>
    <row r="25969" spans="37:40">
      <c r="AK25969" s="22"/>
      <c r="AL25969" s="22"/>
      <c r="AM25969" s="22"/>
      <c r="AN25969" s="22"/>
    </row>
    <row r="25970" spans="37:40">
      <c r="AK25970" s="22"/>
      <c r="AL25970" s="22"/>
      <c r="AM25970" s="22"/>
      <c r="AN25970" s="22"/>
    </row>
    <row r="25971" spans="37:40">
      <c r="AK25971" s="22"/>
      <c r="AL25971" s="22"/>
      <c r="AM25971" s="22"/>
      <c r="AN25971" s="22"/>
    </row>
    <row r="25972" spans="37:40">
      <c r="AK25972" s="22"/>
      <c r="AL25972" s="22"/>
      <c r="AM25972" s="22"/>
      <c r="AN25972" s="22"/>
    </row>
    <row r="25973" spans="37:40">
      <c r="AK25973" s="22"/>
      <c r="AL25973" s="22"/>
      <c r="AM25973" s="22"/>
      <c r="AN25973" s="22"/>
    </row>
    <row r="25974" spans="37:40">
      <c r="AK25974" s="22"/>
      <c r="AL25974" s="22"/>
      <c r="AM25974" s="22"/>
      <c r="AN25974" s="22"/>
    </row>
    <row r="25975" spans="37:40">
      <c r="AK25975" s="22"/>
      <c r="AL25975" s="22"/>
      <c r="AM25975" s="22"/>
      <c r="AN25975" s="22"/>
    </row>
    <row r="25976" spans="37:40">
      <c r="AK25976" s="22"/>
      <c r="AL25976" s="22"/>
      <c r="AM25976" s="22"/>
      <c r="AN25976" s="22"/>
    </row>
    <row r="25977" spans="37:40">
      <c r="AK25977" s="22"/>
      <c r="AL25977" s="22"/>
      <c r="AM25977" s="22"/>
      <c r="AN25977" s="22"/>
    </row>
    <row r="25978" spans="37:40">
      <c r="AK25978" s="22"/>
      <c r="AL25978" s="22"/>
      <c r="AM25978" s="22"/>
      <c r="AN25978" s="22"/>
    </row>
    <row r="25979" spans="37:40">
      <c r="AK25979" s="22"/>
      <c r="AL25979" s="22"/>
      <c r="AM25979" s="22"/>
      <c r="AN25979" s="22"/>
    </row>
    <row r="25980" spans="37:40">
      <c r="AK25980" s="22"/>
      <c r="AL25980" s="22"/>
      <c r="AM25980" s="22"/>
      <c r="AN25980" s="22"/>
    </row>
    <row r="25981" spans="37:40">
      <c r="AK25981" s="22"/>
      <c r="AL25981" s="22"/>
      <c r="AM25981" s="22"/>
      <c r="AN25981" s="22"/>
    </row>
    <row r="25982" spans="37:40">
      <c r="AK25982" s="22"/>
      <c r="AL25982" s="22"/>
      <c r="AM25982" s="22"/>
      <c r="AN25982" s="22"/>
    </row>
    <row r="25983" spans="37:40">
      <c r="AK25983" s="22"/>
      <c r="AL25983" s="22"/>
      <c r="AM25983" s="22"/>
      <c r="AN25983" s="22"/>
    </row>
    <row r="25984" spans="37:40">
      <c r="AK25984" s="22"/>
      <c r="AL25984" s="22"/>
      <c r="AM25984" s="22"/>
      <c r="AN25984" s="22"/>
    </row>
    <row r="25985" spans="37:40">
      <c r="AK25985" s="22"/>
      <c r="AL25985" s="22"/>
      <c r="AM25985" s="22"/>
      <c r="AN25985" s="22"/>
    </row>
    <row r="25986" spans="37:40">
      <c r="AK25986" s="22"/>
      <c r="AL25986" s="22"/>
      <c r="AM25986" s="22"/>
      <c r="AN25986" s="22"/>
    </row>
    <row r="25987" spans="37:40">
      <c r="AK25987" s="22"/>
      <c r="AL25987" s="22"/>
      <c r="AM25987" s="22"/>
      <c r="AN25987" s="22"/>
    </row>
    <row r="25988" spans="37:40">
      <c r="AK25988" s="22"/>
      <c r="AL25988" s="22"/>
      <c r="AM25988" s="22"/>
      <c r="AN25988" s="22"/>
    </row>
    <row r="25989" spans="37:40">
      <c r="AK25989" s="22"/>
      <c r="AL25989" s="22"/>
      <c r="AM25989" s="22"/>
      <c r="AN25989" s="22"/>
    </row>
    <row r="25990" spans="37:40">
      <c r="AK25990" s="22"/>
      <c r="AL25990" s="22"/>
      <c r="AM25990" s="22"/>
      <c r="AN25990" s="22"/>
    </row>
    <row r="25991" spans="37:40">
      <c r="AK25991" s="22"/>
      <c r="AL25991" s="22"/>
      <c r="AM25991" s="22"/>
      <c r="AN25991" s="22"/>
    </row>
    <row r="25992" spans="37:40">
      <c r="AK25992" s="22"/>
      <c r="AL25992" s="22"/>
      <c r="AM25992" s="22"/>
      <c r="AN25992" s="22"/>
    </row>
    <row r="25993" spans="37:40">
      <c r="AK25993" s="22"/>
      <c r="AL25993" s="22"/>
      <c r="AM25993" s="22"/>
      <c r="AN25993" s="22"/>
    </row>
    <row r="25994" spans="37:40">
      <c r="AK25994" s="22"/>
      <c r="AL25994" s="22"/>
      <c r="AM25994" s="22"/>
      <c r="AN25994" s="22"/>
    </row>
    <row r="25995" spans="37:40">
      <c r="AK25995" s="22"/>
      <c r="AL25995" s="22"/>
      <c r="AM25995" s="22"/>
      <c r="AN25995" s="22"/>
    </row>
    <row r="25996" spans="37:40">
      <c r="AK25996" s="22"/>
      <c r="AL25996" s="22"/>
      <c r="AM25996" s="22"/>
      <c r="AN25996" s="22"/>
    </row>
    <row r="25997" spans="37:40">
      <c r="AK25997" s="22"/>
      <c r="AL25997" s="22"/>
      <c r="AM25997" s="22"/>
      <c r="AN25997" s="22"/>
    </row>
    <row r="25998" spans="37:40">
      <c r="AK25998" s="22"/>
      <c r="AL25998" s="22"/>
      <c r="AM25998" s="22"/>
      <c r="AN25998" s="22"/>
    </row>
    <row r="25999" spans="37:40">
      <c r="AK25999" s="22"/>
      <c r="AL25999" s="22"/>
      <c r="AM25999" s="22"/>
      <c r="AN25999" s="22"/>
    </row>
    <row r="26000" spans="37:40">
      <c r="AK26000" s="22"/>
      <c r="AL26000" s="22"/>
      <c r="AM26000" s="22"/>
      <c r="AN26000" s="22"/>
    </row>
    <row r="26001" spans="37:40">
      <c r="AK26001" s="22"/>
      <c r="AL26001" s="22"/>
      <c r="AM26001" s="22"/>
      <c r="AN26001" s="22"/>
    </row>
    <row r="26002" spans="37:40">
      <c r="AK26002" s="22"/>
      <c r="AL26002" s="22"/>
      <c r="AM26002" s="22"/>
      <c r="AN26002" s="22"/>
    </row>
    <row r="26003" spans="37:40">
      <c r="AK26003" s="22"/>
      <c r="AL26003" s="22"/>
      <c r="AM26003" s="22"/>
      <c r="AN26003" s="22"/>
    </row>
    <row r="26004" spans="37:40">
      <c r="AK26004" s="22"/>
      <c r="AL26004" s="22"/>
      <c r="AM26004" s="22"/>
      <c r="AN26004" s="22"/>
    </row>
    <row r="26005" spans="37:40">
      <c r="AK26005" s="22"/>
      <c r="AL26005" s="22"/>
      <c r="AM26005" s="22"/>
      <c r="AN26005" s="22"/>
    </row>
    <row r="26006" spans="37:40">
      <c r="AK26006" s="22"/>
      <c r="AL26006" s="22"/>
      <c r="AM26006" s="22"/>
      <c r="AN26006" s="22"/>
    </row>
    <row r="26007" spans="37:40">
      <c r="AK26007" s="22"/>
      <c r="AL26007" s="22"/>
      <c r="AM26007" s="22"/>
      <c r="AN26007" s="22"/>
    </row>
    <row r="26008" spans="37:40">
      <c r="AK26008" s="22"/>
      <c r="AL26008" s="22"/>
      <c r="AM26008" s="22"/>
      <c r="AN26008" s="22"/>
    </row>
    <row r="26009" spans="37:40">
      <c r="AK26009" s="22"/>
      <c r="AL26009" s="22"/>
      <c r="AM26009" s="22"/>
      <c r="AN26009" s="22"/>
    </row>
    <row r="26010" spans="37:40">
      <c r="AK26010" s="22"/>
      <c r="AL26010" s="22"/>
      <c r="AM26010" s="22"/>
      <c r="AN26010" s="22"/>
    </row>
    <row r="26011" spans="37:40">
      <c r="AK26011" s="22"/>
      <c r="AL26011" s="22"/>
      <c r="AM26011" s="22"/>
      <c r="AN26011" s="22"/>
    </row>
    <row r="26012" spans="37:40">
      <c r="AK26012" s="22"/>
      <c r="AL26012" s="22"/>
      <c r="AM26012" s="22"/>
      <c r="AN26012" s="22"/>
    </row>
    <row r="26013" spans="37:40">
      <c r="AK26013" s="22"/>
      <c r="AL26013" s="22"/>
      <c r="AM26013" s="22"/>
      <c r="AN26013" s="22"/>
    </row>
    <row r="26014" spans="37:40">
      <c r="AK26014" s="22"/>
      <c r="AL26014" s="22"/>
      <c r="AM26014" s="22"/>
      <c r="AN26014" s="22"/>
    </row>
    <row r="26015" spans="37:40">
      <c r="AK26015" s="22"/>
      <c r="AL26015" s="22"/>
      <c r="AM26015" s="22"/>
      <c r="AN26015" s="22"/>
    </row>
    <row r="26016" spans="37:40">
      <c r="AK26016" s="22"/>
      <c r="AL26016" s="22"/>
      <c r="AM26016" s="22"/>
      <c r="AN26016" s="22"/>
    </row>
    <row r="26017" spans="37:40">
      <c r="AK26017" s="22"/>
      <c r="AL26017" s="22"/>
      <c r="AM26017" s="22"/>
      <c r="AN26017" s="22"/>
    </row>
    <row r="26018" spans="37:40">
      <c r="AK26018" s="22"/>
      <c r="AL26018" s="22"/>
      <c r="AM26018" s="22"/>
      <c r="AN26018" s="22"/>
    </row>
    <row r="26019" spans="37:40">
      <c r="AK26019" s="22"/>
      <c r="AL26019" s="22"/>
      <c r="AM26019" s="22"/>
      <c r="AN26019" s="22"/>
    </row>
    <row r="26020" spans="37:40">
      <c r="AK26020" s="22"/>
      <c r="AL26020" s="22"/>
      <c r="AM26020" s="22"/>
      <c r="AN26020" s="22"/>
    </row>
    <row r="26021" spans="37:40">
      <c r="AK26021" s="22"/>
      <c r="AL26021" s="22"/>
      <c r="AM26021" s="22"/>
      <c r="AN26021" s="22"/>
    </row>
    <row r="26022" spans="37:40">
      <c r="AK26022" s="22"/>
      <c r="AL26022" s="22"/>
      <c r="AM26022" s="22"/>
      <c r="AN26022" s="22"/>
    </row>
    <row r="26023" spans="37:40">
      <c r="AK26023" s="22"/>
      <c r="AL26023" s="22"/>
      <c r="AM26023" s="22"/>
      <c r="AN26023" s="22"/>
    </row>
    <row r="26024" spans="37:40">
      <c r="AK26024" s="22"/>
      <c r="AL26024" s="22"/>
      <c r="AM26024" s="22"/>
      <c r="AN26024" s="22"/>
    </row>
    <row r="26025" spans="37:40">
      <c r="AK26025" s="22"/>
      <c r="AL26025" s="22"/>
      <c r="AM26025" s="22"/>
      <c r="AN26025" s="22"/>
    </row>
    <row r="26026" spans="37:40">
      <c r="AK26026" s="22"/>
      <c r="AL26026" s="22"/>
      <c r="AM26026" s="22"/>
      <c r="AN26026" s="22"/>
    </row>
    <row r="26027" spans="37:40">
      <c r="AK26027" s="22"/>
      <c r="AL26027" s="22"/>
      <c r="AM26027" s="22"/>
      <c r="AN26027" s="22"/>
    </row>
    <row r="26028" spans="37:40">
      <c r="AK26028" s="22"/>
      <c r="AL26028" s="22"/>
      <c r="AM26028" s="22"/>
      <c r="AN26028" s="22"/>
    </row>
    <row r="26029" spans="37:40">
      <c r="AK26029" s="22"/>
      <c r="AL26029" s="22"/>
      <c r="AM26029" s="22"/>
      <c r="AN26029" s="22"/>
    </row>
    <row r="26030" spans="37:40">
      <c r="AK26030" s="22"/>
      <c r="AL26030" s="22"/>
      <c r="AM26030" s="22"/>
      <c r="AN26030" s="22"/>
    </row>
    <row r="26031" spans="37:40">
      <c r="AK26031" s="22"/>
      <c r="AL26031" s="22"/>
      <c r="AM26031" s="22"/>
      <c r="AN26031" s="22"/>
    </row>
    <row r="26032" spans="37:40">
      <c r="AK26032" s="22"/>
      <c r="AL26032" s="22"/>
      <c r="AM26032" s="22"/>
      <c r="AN26032" s="22"/>
    </row>
    <row r="26033" spans="37:40">
      <c r="AK26033" s="22"/>
      <c r="AL26033" s="22"/>
      <c r="AM26033" s="22"/>
      <c r="AN26033" s="22"/>
    </row>
    <row r="26034" spans="37:40">
      <c r="AK26034" s="22"/>
      <c r="AL26034" s="22"/>
      <c r="AM26034" s="22"/>
      <c r="AN26034" s="22"/>
    </row>
    <row r="26035" spans="37:40">
      <c r="AK26035" s="22"/>
      <c r="AL26035" s="22"/>
      <c r="AM26035" s="22"/>
      <c r="AN26035" s="22"/>
    </row>
    <row r="26036" spans="37:40">
      <c r="AK26036" s="22"/>
      <c r="AL26036" s="22"/>
      <c r="AM26036" s="22"/>
      <c r="AN26036" s="22"/>
    </row>
    <row r="26037" spans="37:40">
      <c r="AK26037" s="22"/>
      <c r="AL26037" s="22"/>
      <c r="AM26037" s="22"/>
      <c r="AN26037" s="22"/>
    </row>
    <row r="26038" spans="37:40">
      <c r="AK26038" s="22"/>
      <c r="AL26038" s="22"/>
      <c r="AM26038" s="22"/>
      <c r="AN26038" s="22"/>
    </row>
    <row r="26039" spans="37:40">
      <c r="AK26039" s="22"/>
      <c r="AL26039" s="22"/>
      <c r="AM26039" s="22"/>
      <c r="AN26039" s="22"/>
    </row>
    <row r="26040" spans="37:40">
      <c r="AK26040" s="22"/>
      <c r="AL26040" s="22"/>
      <c r="AM26040" s="22"/>
      <c r="AN26040" s="22"/>
    </row>
    <row r="26041" spans="37:40">
      <c r="AK26041" s="22"/>
      <c r="AL26041" s="22"/>
      <c r="AM26041" s="22"/>
      <c r="AN26041" s="22"/>
    </row>
    <row r="26042" spans="37:40">
      <c r="AK26042" s="22"/>
      <c r="AL26042" s="22"/>
      <c r="AM26042" s="22"/>
      <c r="AN26042" s="22"/>
    </row>
    <row r="26043" spans="37:40">
      <c r="AK26043" s="22"/>
      <c r="AL26043" s="22"/>
      <c r="AM26043" s="22"/>
      <c r="AN26043" s="22"/>
    </row>
    <row r="26044" spans="37:40">
      <c r="AK26044" s="22"/>
      <c r="AL26044" s="22"/>
      <c r="AM26044" s="22"/>
      <c r="AN26044" s="22"/>
    </row>
    <row r="26045" spans="37:40">
      <c r="AK26045" s="22"/>
      <c r="AL26045" s="22"/>
      <c r="AM26045" s="22"/>
      <c r="AN26045" s="22"/>
    </row>
    <row r="26046" spans="37:40">
      <c r="AK26046" s="22"/>
      <c r="AL26046" s="22"/>
      <c r="AM26046" s="22"/>
      <c r="AN26046" s="22"/>
    </row>
    <row r="26047" spans="37:40">
      <c r="AK26047" s="22"/>
      <c r="AL26047" s="22"/>
      <c r="AM26047" s="22"/>
      <c r="AN26047" s="22"/>
    </row>
    <row r="26048" spans="37:40">
      <c r="AK26048" s="22"/>
      <c r="AL26048" s="22"/>
      <c r="AM26048" s="22"/>
      <c r="AN26048" s="22"/>
    </row>
    <row r="26049" spans="37:40">
      <c r="AK26049" s="22"/>
      <c r="AL26049" s="22"/>
      <c r="AM26049" s="22"/>
      <c r="AN26049" s="22"/>
    </row>
    <row r="26050" spans="37:40">
      <c r="AK26050" s="22"/>
      <c r="AL26050" s="22"/>
      <c r="AM26050" s="22"/>
      <c r="AN26050" s="22"/>
    </row>
    <row r="26051" spans="37:40">
      <c r="AK26051" s="22"/>
      <c r="AL26051" s="22"/>
      <c r="AM26051" s="22"/>
      <c r="AN26051" s="22"/>
    </row>
    <row r="26052" spans="37:40">
      <c r="AK26052" s="22"/>
      <c r="AL26052" s="22"/>
      <c r="AM26052" s="22"/>
      <c r="AN26052" s="22"/>
    </row>
    <row r="26053" spans="37:40">
      <c r="AK26053" s="22"/>
      <c r="AL26053" s="22"/>
      <c r="AM26053" s="22"/>
      <c r="AN26053" s="22"/>
    </row>
    <row r="26054" spans="37:40">
      <c r="AK26054" s="22"/>
      <c r="AL26054" s="22"/>
      <c r="AM26054" s="22"/>
      <c r="AN26054" s="22"/>
    </row>
    <row r="26055" spans="37:40">
      <c r="AK26055" s="22"/>
      <c r="AL26055" s="22"/>
      <c r="AM26055" s="22"/>
      <c r="AN26055" s="22"/>
    </row>
    <row r="26056" spans="37:40">
      <c r="AK26056" s="22"/>
      <c r="AL26056" s="22"/>
      <c r="AM26056" s="22"/>
      <c r="AN26056" s="22"/>
    </row>
    <row r="26057" spans="37:40">
      <c r="AK26057" s="22"/>
      <c r="AL26057" s="22"/>
      <c r="AM26057" s="22"/>
      <c r="AN26057" s="22"/>
    </row>
    <row r="26058" spans="37:40">
      <c r="AK26058" s="22"/>
      <c r="AL26058" s="22"/>
      <c r="AM26058" s="22"/>
      <c r="AN26058" s="22"/>
    </row>
    <row r="26059" spans="37:40">
      <c r="AK26059" s="22"/>
      <c r="AL26059" s="22"/>
      <c r="AM26059" s="22"/>
      <c r="AN26059" s="22"/>
    </row>
    <row r="26060" spans="37:40">
      <c r="AK26060" s="22"/>
      <c r="AL26060" s="22"/>
      <c r="AM26060" s="22"/>
      <c r="AN26060" s="22"/>
    </row>
    <row r="26061" spans="37:40">
      <c r="AK26061" s="22"/>
      <c r="AL26061" s="22"/>
      <c r="AM26061" s="22"/>
      <c r="AN26061" s="22"/>
    </row>
    <row r="26062" spans="37:40">
      <c r="AK26062" s="22"/>
      <c r="AL26062" s="22"/>
      <c r="AM26062" s="22"/>
      <c r="AN26062" s="22"/>
    </row>
    <row r="26063" spans="37:40">
      <c r="AK26063" s="22"/>
      <c r="AL26063" s="22"/>
      <c r="AM26063" s="22"/>
      <c r="AN26063" s="22"/>
    </row>
    <row r="26064" spans="37:40">
      <c r="AK26064" s="22"/>
      <c r="AL26064" s="22"/>
      <c r="AM26064" s="22"/>
      <c r="AN26064" s="22"/>
    </row>
    <row r="26065" spans="37:40">
      <c r="AK26065" s="22"/>
      <c r="AL26065" s="22"/>
      <c r="AM26065" s="22"/>
      <c r="AN26065" s="22"/>
    </row>
    <row r="26066" spans="37:40">
      <c r="AK26066" s="22"/>
      <c r="AL26066" s="22"/>
      <c r="AM26066" s="22"/>
      <c r="AN26066" s="22"/>
    </row>
    <row r="26067" spans="37:40">
      <c r="AK26067" s="22"/>
      <c r="AL26067" s="22"/>
      <c r="AM26067" s="22"/>
      <c r="AN26067" s="22"/>
    </row>
    <row r="26068" spans="37:40">
      <c r="AK26068" s="22"/>
      <c r="AL26068" s="22"/>
      <c r="AM26068" s="22"/>
      <c r="AN26068" s="22"/>
    </row>
    <row r="26069" spans="37:40">
      <c r="AK26069" s="22"/>
      <c r="AL26069" s="22"/>
      <c r="AM26069" s="22"/>
      <c r="AN26069" s="22"/>
    </row>
    <row r="26070" spans="37:40">
      <c r="AK26070" s="22"/>
      <c r="AL26070" s="22"/>
      <c r="AM26070" s="22"/>
      <c r="AN26070" s="22"/>
    </row>
    <row r="26071" spans="37:40">
      <c r="AK26071" s="22"/>
      <c r="AL26071" s="22"/>
      <c r="AM26071" s="22"/>
      <c r="AN26071" s="22"/>
    </row>
    <row r="26072" spans="37:40">
      <c r="AK26072" s="22"/>
      <c r="AL26072" s="22"/>
      <c r="AM26072" s="22"/>
      <c r="AN26072" s="22"/>
    </row>
    <row r="26073" spans="37:40">
      <c r="AK26073" s="22"/>
      <c r="AL26073" s="22"/>
      <c r="AM26073" s="22"/>
      <c r="AN26073" s="22"/>
    </row>
    <row r="26074" spans="37:40">
      <c r="AK26074" s="22"/>
      <c r="AL26074" s="22"/>
      <c r="AM26074" s="22"/>
      <c r="AN26074" s="22"/>
    </row>
    <row r="26075" spans="37:40">
      <c r="AK26075" s="22"/>
      <c r="AL26075" s="22"/>
      <c r="AM26075" s="22"/>
      <c r="AN26075" s="22"/>
    </row>
    <row r="26076" spans="37:40">
      <c r="AK26076" s="22"/>
      <c r="AL26076" s="22"/>
      <c r="AM26076" s="22"/>
      <c r="AN26076" s="22"/>
    </row>
    <row r="26077" spans="37:40">
      <c r="AK26077" s="22"/>
      <c r="AL26077" s="22"/>
      <c r="AM26077" s="22"/>
      <c r="AN26077" s="22"/>
    </row>
    <row r="26078" spans="37:40">
      <c r="AK26078" s="22"/>
      <c r="AL26078" s="22"/>
      <c r="AM26078" s="22"/>
      <c r="AN26078" s="22"/>
    </row>
    <row r="26079" spans="37:40">
      <c r="AK26079" s="22"/>
      <c r="AL26079" s="22"/>
      <c r="AM26079" s="22"/>
      <c r="AN26079" s="22"/>
    </row>
    <row r="26080" spans="37:40">
      <c r="AK26080" s="22"/>
      <c r="AL26080" s="22"/>
      <c r="AM26080" s="22"/>
      <c r="AN26080" s="22"/>
    </row>
    <row r="26081" spans="37:40">
      <c r="AK26081" s="22"/>
      <c r="AL26081" s="22"/>
      <c r="AM26081" s="22"/>
      <c r="AN26081" s="22"/>
    </row>
    <row r="26082" spans="37:40">
      <c r="AK26082" s="22"/>
      <c r="AL26082" s="22"/>
      <c r="AM26082" s="22"/>
      <c r="AN26082" s="22"/>
    </row>
    <row r="26083" spans="37:40">
      <c r="AK26083" s="22"/>
      <c r="AL26083" s="22"/>
      <c r="AM26083" s="22"/>
      <c r="AN26083" s="22"/>
    </row>
    <row r="26084" spans="37:40">
      <c r="AK26084" s="22"/>
      <c r="AL26084" s="22"/>
      <c r="AM26084" s="22"/>
      <c r="AN26084" s="22"/>
    </row>
    <row r="26085" spans="37:40">
      <c r="AK26085" s="22"/>
      <c r="AL26085" s="22"/>
      <c r="AM26085" s="22"/>
      <c r="AN26085" s="22"/>
    </row>
    <row r="26086" spans="37:40">
      <c r="AK26086" s="22"/>
      <c r="AL26086" s="22"/>
      <c r="AM26086" s="22"/>
      <c r="AN26086" s="22"/>
    </row>
    <row r="26087" spans="37:40">
      <c r="AK26087" s="22"/>
      <c r="AL26087" s="22"/>
      <c r="AM26087" s="22"/>
      <c r="AN26087" s="22"/>
    </row>
    <row r="26088" spans="37:40">
      <c r="AK26088" s="22"/>
      <c r="AL26088" s="22"/>
      <c r="AM26088" s="22"/>
      <c r="AN26088" s="22"/>
    </row>
    <row r="26089" spans="37:40">
      <c r="AK26089" s="22"/>
      <c r="AL26089" s="22"/>
      <c r="AM26089" s="22"/>
      <c r="AN26089" s="22"/>
    </row>
    <row r="26090" spans="37:40">
      <c r="AK26090" s="22"/>
      <c r="AL26090" s="22"/>
      <c r="AM26090" s="22"/>
      <c r="AN26090" s="22"/>
    </row>
    <row r="26091" spans="37:40">
      <c r="AK26091" s="22"/>
      <c r="AL26091" s="22"/>
      <c r="AM26091" s="22"/>
      <c r="AN26091" s="22"/>
    </row>
    <row r="26092" spans="37:40">
      <c r="AK26092" s="22"/>
      <c r="AL26092" s="22"/>
      <c r="AM26092" s="22"/>
      <c r="AN26092" s="22"/>
    </row>
    <row r="26093" spans="37:40">
      <c r="AK26093" s="22"/>
      <c r="AL26093" s="22"/>
      <c r="AM26093" s="22"/>
      <c r="AN26093" s="22"/>
    </row>
    <row r="26094" spans="37:40">
      <c r="AK26094" s="22"/>
      <c r="AL26094" s="22"/>
      <c r="AM26094" s="22"/>
      <c r="AN26094" s="22"/>
    </row>
    <row r="26095" spans="37:40">
      <c r="AK26095" s="22"/>
      <c r="AL26095" s="22"/>
      <c r="AM26095" s="22"/>
      <c r="AN26095" s="22"/>
    </row>
    <row r="26096" spans="37:40">
      <c r="AK26096" s="22"/>
      <c r="AL26096" s="22"/>
      <c r="AM26096" s="22"/>
      <c r="AN26096" s="22"/>
    </row>
    <row r="26097" spans="37:40">
      <c r="AK26097" s="22"/>
      <c r="AL26097" s="22"/>
      <c r="AM26097" s="22"/>
      <c r="AN26097" s="22"/>
    </row>
    <row r="26098" spans="37:40">
      <c r="AK26098" s="22"/>
      <c r="AL26098" s="22"/>
      <c r="AM26098" s="22"/>
      <c r="AN26098" s="22"/>
    </row>
    <row r="26099" spans="37:40">
      <c r="AK26099" s="22"/>
      <c r="AL26099" s="22"/>
      <c r="AM26099" s="22"/>
      <c r="AN26099" s="22"/>
    </row>
    <row r="26100" spans="37:40">
      <c r="AK26100" s="22"/>
      <c r="AL26100" s="22"/>
      <c r="AM26100" s="22"/>
      <c r="AN26100" s="22"/>
    </row>
    <row r="26101" spans="37:40">
      <c r="AK26101" s="22"/>
      <c r="AL26101" s="22"/>
      <c r="AM26101" s="22"/>
      <c r="AN26101" s="22"/>
    </row>
    <row r="26102" spans="37:40">
      <c r="AK26102" s="22"/>
      <c r="AL26102" s="22"/>
      <c r="AM26102" s="22"/>
      <c r="AN26102" s="22"/>
    </row>
    <row r="26103" spans="37:40">
      <c r="AK26103" s="22"/>
      <c r="AL26103" s="22"/>
      <c r="AM26103" s="22"/>
      <c r="AN26103" s="22"/>
    </row>
    <row r="26104" spans="37:40">
      <c r="AK26104" s="22"/>
      <c r="AL26104" s="22"/>
      <c r="AM26104" s="22"/>
      <c r="AN26104" s="22"/>
    </row>
    <row r="26105" spans="37:40">
      <c r="AK26105" s="22"/>
      <c r="AL26105" s="22"/>
      <c r="AM26105" s="22"/>
      <c r="AN26105" s="22"/>
    </row>
    <row r="26106" spans="37:40">
      <c r="AK26106" s="22"/>
      <c r="AL26106" s="22"/>
      <c r="AM26106" s="22"/>
      <c r="AN26106" s="22"/>
    </row>
    <row r="26107" spans="37:40">
      <c r="AK26107" s="22"/>
      <c r="AL26107" s="22"/>
      <c r="AM26107" s="22"/>
      <c r="AN26107" s="22"/>
    </row>
    <row r="26108" spans="37:40">
      <c r="AK26108" s="22"/>
      <c r="AL26108" s="22"/>
      <c r="AM26108" s="22"/>
      <c r="AN26108" s="22"/>
    </row>
    <row r="26109" spans="37:40">
      <c r="AK26109" s="22"/>
      <c r="AL26109" s="22"/>
      <c r="AM26109" s="22"/>
      <c r="AN26109" s="22"/>
    </row>
    <row r="26110" spans="37:40">
      <c r="AK26110" s="22"/>
      <c r="AL26110" s="22"/>
      <c r="AM26110" s="22"/>
      <c r="AN26110" s="22"/>
    </row>
    <row r="26111" spans="37:40">
      <c r="AK26111" s="22"/>
      <c r="AL26111" s="22"/>
      <c r="AM26111" s="22"/>
      <c r="AN26111" s="22"/>
    </row>
    <row r="26112" spans="37:40">
      <c r="AK26112" s="22"/>
      <c r="AL26112" s="22"/>
      <c r="AM26112" s="22"/>
      <c r="AN26112" s="22"/>
    </row>
    <row r="26113" spans="37:40">
      <c r="AK26113" s="22"/>
      <c r="AL26113" s="22"/>
      <c r="AM26113" s="22"/>
      <c r="AN26113" s="22"/>
    </row>
    <row r="26114" spans="37:40">
      <c r="AK26114" s="22"/>
      <c r="AL26114" s="22"/>
      <c r="AM26114" s="22"/>
      <c r="AN26114" s="22"/>
    </row>
    <row r="26115" spans="37:40">
      <c r="AK26115" s="22"/>
      <c r="AL26115" s="22"/>
      <c r="AM26115" s="22"/>
      <c r="AN26115" s="22"/>
    </row>
    <row r="26116" spans="37:40">
      <c r="AK26116" s="22"/>
      <c r="AL26116" s="22"/>
      <c r="AM26116" s="22"/>
      <c r="AN26116" s="22"/>
    </row>
    <row r="26117" spans="37:40">
      <c r="AK26117" s="22"/>
      <c r="AL26117" s="22"/>
      <c r="AM26117" s="22"/>
      <c r="AN26117" s="22"/>
    </row>
    <row r="26118" spans="37:40">
      <c r="AK26118" s="22"/>
      <c r="AL26118" s="22"/>
      <c r="AM26118" s="22"/>
      <c r="AN26118" s="22"/>
    </row>
    <row r="26119" spans="37:40">
      <c r="AK26119" s="22"/>
      <c r="AL26119" s="22"/>
      <c r="AM26119" s="22"/>
      <c r="AN26119" s="22"/>
    </row>
    <row r="26120" spans="37:40">
      <c r="AK26120" s="22"/>
      <c r="AL26120" s="22"/>
      <c r="AM26120" s="22"/>
      <c r="AN26120" s="22"/>
    </row>
    <row r="26121" spans="37:40">
      <c r="AK26121" s="22"/>
      <c r="AL26121" s="22"/>
      <c r="AM26121" s="22"/>
      <c r="AN26121" s="22"/>
    </row>
    <row r="26122" spans="37:40">
      <c r="AK26122" s="22"/>
      <c r="AL26122" s="22"/>
      <c r="AM26122" s="22"/>
      <c r="AN26122" s="22"/>
    </row>
    <row r="26123" spans="37:40">
      <c r="AK26123" s="22"/>
      <c r="AL26123" s="22"/>
      <c r="AM26123" s="22"/>
      <c r="AN26123" s="22"/>
    </row>
    <row r="26124" spans="37:40">
      <c r="AK26124" s="22"/>
      <c r="AL26124" s="22"/>
      <c r="AM26124" s="22"/>
      <c r="AN26124" s="22"/>
    </row>
    <row r="26125" spans="37:40">
      <c r="AK26125" s="22"/>
      <c r="AL26125" s="22"/>
      <c r="AM26125" s="22"/>
      <c r="AN26125" s="22"/>
    </row>
    <row r="26126" spans="37:40">
      <c r="AK26126" s="22"/>
      <c r="AL26126" s="22"/>
      <c r="AM26126" s="22"/>
      <c r="AN26126" s="22"/>
    </row>
    <row r="26127" spans="37:40">
      <c r="AK26127" s="22"/>
      <c r="AL26127" s="22"/>
      <c r="AM26127" s="22"/>
      <c r="AN26127" s="22"/>
    </row>
    <row r="26128" spans="37:40">
      <c r="AK26128" s="22"/>
      <c r="AL26128" s="22"/>
      <c r="AM26128" s="22"/>
      <c r="AN26128" s="22"/>
    </row>
    <row r="26129" spans="37:40">
      <c r="AK26129" s="22"/>
      <c r="AL26129" s="22"/>
      <c r="AM26129" s="22"/>
      <c r="AN26129" s="22"/>
    </row>
    <row r="26130" spans="37:40">
      <c r="AK26130" s="22"/>
      <c r="AL26130" s="22"/>
      <c r="AM26130" s="22"/>
      <c r="AN26130" s="22"/>
    </row>
    <row r="26131" spans="37:40">
      <c r="AK26131" s="22"/>
      <c r="AL26131" s="22"/>
      <c r="AM26131" s="22"/>
      <c r="AN26131" s="22"/>
    </row>
    <row r="26132" spans="37:40">
      <c r="AK26132" s="22"/>
      <c r="AL26132" s="22"/>
      <c r="AM26132" s="22"/>
      <c r="AN26132" s="22"/>
    </row>
    <row r="26133" spans="37:40">
      <c r="AK26133" s="22"/>
      <c r="AL26133" s="22"/>
      <c r="AM26133" s="22"/>
      <c r="AN26133" s="22"/>
    </row>
    <row r="26134" spans="37:40">
      <c r="AK26134" s="22"/>
      <c r="AL26134" s="22"/>
      <c r="AM26134" s="22"/>
      <c r="AN26134" s="22"/>
    </row>
    <row r="26135" spans="37:40">
      <c r="AK26135" s="22"/>
      <c r="AL26135" s="22"/>
      <c r="AM26135" s="22"/>
      <c r="AN26135" s="22"/>
    </row>
    <row r="26136" spans="37:40">
      <c r="AK26136" s="22"/>
      <c r="AL26136" s="22"/>
      <c r="AM26136" s="22"/>
      <c r="AN26136" s="22"/>
    </row>
    <row r="26137" spans="37:40">
      <c r="AK26137" s="22"/>
      <c r="AL26137" s="22"/>
      <c r="AM26137" s="22"/>
      <c r="AN26137" s="22"/>
    </row>
    <row r="26138" spans="37:40">
      <c r="AK26138" s="22"/>
      <c r="AL26138" s="22"/>
      <c r="AM26138" s="22"/>
      <c r="AN26138" s="22"/>
    </row>
    <row r="26139" spans="37:40">
      <c r="AK26139" s="22"/>
      <c r="AL26139" s="22"/>
      <c r="AM26139" s="22"/>
      <c r="AN26139" s="22"/>
    </row>
    <row r="26140" spans="37:40">
      <c r="AK26140" s="22"/>
      <c r="AL26140" s="22"/>
      <c r="AM26140" s="22"/>
      <c r="AN26140" s="22"/>
    </row>
    <row r="26141" spans="37:40">
      <c r="AK26141" s="22"/>
      <c r="AL26141" s="22"/>
      <c r="AM26141" s="22"/>
      <c r="AN26141" s="22"/>
    </row>
    <row r="26142" spans="37:40">
      <c r="AK26142" s="22"/>
      <c r="AL26142" s="22"/>
      <c r="AM26142" s="22"/>
      <c r="AN26142" s="22"/>
    </row>
    <row r="26143" spans="37:40">
      <c r="AK26143" s="22"/>
      <c r="AL26143" s="22"/>
      <c r="AM26143" s="22"/>
      <c r="AN26143" s="22"/>
    </row>
    <row r="26144" spans="37:40">
      <c r="AK26144" s="22"/>
      <c r="AL26144" s="22"/>
      <c r="AM26144" s="22"/>
      <c r="AN26144" s="22"/>
    </row>
    <row r="26145" spans="37:40">
      <c r="AK26145" s="22"/>
      <c r="AL26145" s="22"/>
      <c r="AM26145" s="22"/>
      <c r="AN26145" s="22"/>
    </row>
    <row r="26146" spans="37:40">
      <c r="AK26146" s="22"/>
      <c r="AL26146" s="22"/>
      <c r="AM26146" s="22"/>
      <c r="AN26146" s="22"/>
    </row>
    <row r="26147" spans="37:40">
      <c r="AK26147" s="22"/>
      <c r="AL26147" s="22"/>
      <c r="AM26147" s="22"/>
      <c r="AN26147" s="22"/>
    </row>
    <row r="26148" spans="37:40">
      <c r="AK26148" s="22"/>
      <c r="AL26148" s="22"/>
      <c r="AM26148" s="22"/>
      <c r="AN26148" s="22"/>
    </row>
    <row r="26149" spans="37:40">
      <c r="AK26149" s="22"/>
      <c r="AL26149" s="22"/>
      <c r="AM26149" s="22"/>
      <c r="AN26149" s="22"/>
    </row>
    <row r="26150" spans="37:40">
      <c r="AK26150" s="22"/>
      <c r="AL26150" s="22"/>
      <c r="AM26150" s="22"/>
      <c r="AN26150" s="22"/>
    </row>
    <row r="26151" spans="37:40">
      <c r="AK26151" s="22"/>
      <c r="AL26151" s="22"/>
      <c r="AM26151" s="22"/>
      <c r="AN26151" s="22"/>
    </row>
    <row r="26152" spans="37:40">
      <c r="AK26152" s="22"/>
      <c r="AL26152" s="22"/>
      <c r="AM26152" s="22"/>
      <c r="AN26152" s="22"/>
    </row>
    <row r="26153" spans="37:40">
      <c r="AK26153" s="22"/>
      <c r="AL26153" s="22"/>
      <c r="AM26153" s="22"/>
      <c r="AN26153" s="22"/>
    </row>
    <row r="26154" spans="37:40">
      <c r="AK26154" s="22"/>
      <c r="AL26154" s="22"/>
      <c r="AM26154" s="22"/>
      <c r="AN26154" s="22"/>
    </row>
    <row r="26155" spans="37:40">
      <c r="AK26155" s="22"/>
      <c r="AL26155" s="22"/>
      <c r="AM26155" s="22"/>
      <c r="AN26155" s="22"/>
    </row>
    <row r="26156" spans="37:40">
      <c r="AK26156" s="22"/>
      <c r="AL26156" s="22"/>
      <c r="AM26156" s="22"/>
      <c r="AN26156" s="22"/>
    </row>
    <row r="26157" spans="37:40">
      <c r="AK26157" s="22"/>
      <c r="AL26157" s="22"/>
      <c r="AM26157" s="22"/>
      <c r="AN26157" s="22"/>
    </row>
    <row r="26158" spans="37:40">
      <c r="AK26158" s="22"/>
      <c r="AL26158" s="22"/>
      <c r="AM26158" s="22"/>
      <c r="AN26158" s="22"/>
    </row>
    <row r="26159" spans="37:40">
      <c r="AK26159" s="22"/>
      <c r="AL26159" s="22"/>
      <c r="AM26159" s="22"/>
      <c r="AN26159" s="22"/>
    </row>
    <row r="26160" spans="37:40">
      <c r="AK26160" s="22"/>
      <c r="AL26160" s="22"/>
      <c r="AM26160" s="22"/>
      <c r="AN26160" s="22"/>
    </row>
    <row r="26161" spans="37:40">
      <c r="AK26161" s="22"/>
      <c r="AL26161" s="22"/>
      <c r="AM26161" s="22"/>
      <c r="AN26161" s="22"/>
    </row>
    <row r="26162" spans="37:40">
      <c r="AK26162" s="22"/>
      <c r="AL26162" s="22"/>
      <c r="AM26162" s="22"/>
      <c r="AN26162" s="22"/>
    </row>
    <row r="26163" spans="37:40">
      <c r="AK26163" s="22"/>
      <c r="AL26163" s="22"/>
      <c r="AM26163" s="22"/>
      <c r="AN26163" s="22"/>
    </row>
    <row r="26164" spans="37:40">
      <c r="AK26164" s="22"/>
      <c r="AL26164" s="22"/>
      <c r="AM26164" s="22"/>
      <c r="AN26164" s="22"/>
    </row>
    <row r="26165" spans="37:40">
      <c r="AK26165" s="22"/>
      <c r="AL26165" s="22"/>
      <c r="AM26165" s="22"/>
      <c r="AN26165" s="22"/>
    </row>
    <row r="26166" spans="37:40">
      <c r="AK26166" s="22"/>
      <c r="AL26166" s="22"/>
      <c r="AM26166" s="22"/>
      <c r="AN26166" s="22"/>
    </row>
    <row r="26167" spans="37:40">
      <c r="AK26167" s="22"/>
      <c r="AL26167" s="22"/>
      <c r="AM26167" s="22"/>
      <c r="AN26167" s="22"/>
    </row>
    <row r="26168" spans="37:40">
      <c r="AK26168" s="22"/>
      <c r="AL26168" s="22"/>
      <c r="AM26168" s="22"/>
      <c r="AN26168" s="22"/>
    </row>
    <row r="26169" spans="37:40">
      <c r="AK26169" s="22"/>
      <c r="AL26169" s="22"/>
      <c r="AM26169" s="22"/>
      <c r="AN26169" s="22"/>
    </row>
    <row r="26170" spans="37:40">
      <c r="AK26170" s="22"/>
      <c r="AL26170" s="22"/>
      <c r="AM26170" s="22"/>
      <c r="AN26170" s="22"/>
    </row>
    <row r="26171" spans="37:40">
      <c r="AK26171" s="22"/>
      <c r="AL26171" s="22"/>
      <c r="AM26171" s="22"/>
      <c r="AN26171" s="22"/>
    </row>
    <row r="26172" spans="37:40">
      <c r="AK26172" s="22"/>
      <c r="AL26172" s="22"/>
      <c r="AM26172" s="22"/>
      <c r="AN26172" s="22"/>
    </row>
    <row r="26173" spans="37:40">
      <c r="AK26173" s="22"/>
      <c r="AL26173" s="22"/>
      <c r="AM26173" s="22"/>
      <c r="AN26173" s="22"/>
    </row>
    <row r="26174" spans="37:40">
      <c r="AK26174" s="22"/>
      <c r="AL26174" s="22"/>
      <c r="AM26174" s="22"/>
      <c r="AN26174" s="22"/>
    </row>
    <row r="26175" spans="37:40">
      <c r="AK26175" s="22"/>
      <c r="AL26175" s="22"/>
      <c r="AM26175" s="22"/>
      <c r="AN26175" s="22"/>
    </row>
    <row r="26176" spans="37:40">
      <c r="AK26176" s="22"/>
      <c r="AL26176" s="22"/>
      <c r="AM26176" s="22"/>
      <c r="AN26176" s="22"/>
    </row>
    <row r="26177" spans="37:40">
      <c r="AK26177" s="22"/>
      <c r="AL26177" s="22"/>
      <c r="AM26177" s="22"/>
      <c r="AN26177" s="22"/>
    </row>
    <row r="26178" spans="37:40">
      <c r="AK26178" s="22"/>
      <c r="AL26178" s="22"/>
      <c r="AM26178" s="22"/>
      <c r="AN26178" s="22"/>
    </row>
    <row r="26179" spans="37:40">
      <c r="AK26179" s="22"/>
      <c r="AL26179" s="22"/>
      <c r="AM26179" s="22"/>
      <c r="AN26179" s="22"/>
    </row>
    <row r="26180" spans="37:40">
      <c r="AK26180" s="22"/>
      <c r="AL26180" s="22"/>
      <c r="AM26180" s="22"/>
      <c r="AN26180" s="22"/>
    </row>
    <row r="26181" spans="37:40">
      <c r="AK26181" s="22"/>
      <c r="AL26181" s="22"/>
      <c r="AM26181" s="22"/>
      <c r="AN26181" s="22"/>
    </row>
    <row r="26182" spans="37:40">
      <c r="AK26182" s="22"/>
      <c r="AL26182" s="22"/>
      <c r="AM26182" s="22"/>
      <c r="AN26182" s="22"/>
    </row>
    <row r="26183" spans="37:40">
      <c r="AK26183" s="22"/>
      <c r="AL26183" s="22"/>
      <c r="AM26183" s="22"/>
      <c r="AN26183" s="22"/>
    </row>
    <row r="26184" spans="37:40">
      <c r="AK26184" s="22"/>
      <c r="AL26184" s="22"/>
      <c r="AM26184" s="22"/>
      <c r="AN26184" s="22"/>
    </row>
    <row r="26185" spans="37:40">
      <c r="AK26185" s="22"/>
      <c r="AL26185" s="22"/>
      <c r="AM26185" s="22"/>
      <c r="AN26185" s="22"/>
    </row>
    <row r="26186" spans="37:40">
      <c r="AK26186" s="22"/>
      <c r="AL26186" s="22"/>
      <c r="AM26186" s="22"/>
      <c r="AN26186" s="22"/>
    </row>
    <row r="26187" spans="37:40">
      <c r="AK26187" s="22"/>
      <c r="AL26187" s="22"/>
      <c r="AM26187" s="22"/>
      <c r="AN26187" s="22"/>
    </row>
    <row r="26188" spans="37:40">
      <c r="AK26188" s="22"/>
      <c r="AL26188" s="22"/>
      <c r="AM26188" s="22"/>
      <c r="AN26188" s="22"/>
    </row>
    <row r="26189" spans="37:40">
      <c r="AK26189" s="22"/>
      <c r="AL26189" s="22"/>
      <c r="AM26189" s="22"/>
      <c r="AN26189" s="22"/>
    </row>
    <row r="26190" spans="37:40">
      <c r="AK26190" s="22"/>
      <c r="AL26190" s="22"/>
      <c r="AM26190" s="22"/>
      <c r="AN26190" s="22"/>
    </row>
    <row r="26191" spans="37:40">
      <c r="AK26191" s="22"/>
      <c r="AL26191" s="22"/>
      <c r="AM26191" s="22"/>
      <c r="AN26191" s="22"/>
    </row>
    <row r="26192" spans="37:40">
      <c r="AK26192" s="22"/>
      <c r="AL26192" s="22"/>
      <c r="AM26192" s="22"/>
      <c r="AN26192" s="22"/>
    </row>
    <row r="26193" spans="37:40">
      <c r="AK26193" s="22"/>
      <c r="AL26193" s="22"/>
      <c r="AM26193" s="22"/>
      <c r="AN26193" s="22"/>
    </row>
    <row r="26194" spans="37:40">
      <c r="AK26194" s="22"/>
      <c r="AL26194" s="22"/>
      <c r="AM26194" s="22"/>
      <c r="AN26194" s="22"/>
    </row>
    <row r="26195" spans="37:40">
      <c r="AK26195" s="22"/>
      <c r="AL26195" s="22"/>
      <c r="AM26195" s="22"/>
      <c r="AN26195" s="22"/>
    </row>
    <row r="26196" spans="37:40">
      <c r="AK26196" s="22"/>
      <c r="AL26196" s="22"/>
      <c r="AM26196" s="22"/>
      <c r="AN26196" s="22"/>
    </row>
    <row r="26197" spans="37:40">
      <c r="AK26197" s="22"/>
      <c r="AL26197" s="22"/>
      <c r="AM26197" s="22"/>
      <c r="AN26197" s="22"/>
    </row>
    <row r="26198" spans="37:40">
      <c r="AK26198" s="22"/>
      <c r="AL26198" s="22"/>
      <c r="AM26198" s="22"/>
      <c r="AN26198" s="22"/>
    </row>
    <row r="26199" spans="37:40">
      <c r="AK26199" s="22"/>
      <c r="AL26199" s="22"/>
      <c r="AM26199" s="22"/>
      <c r="AN26199" s="22"/>
    </row>
    <row r="26200" spans="37:40">
      <c r="AK26200" s="22"/>
      <c r="AL26200" s="22"/>
      <c r="AM26200" s="22"/>
      <c r="AN26200" s="22"/>
    </row>
    <row r="26201" spans="37:40">
      <c r="AK26201" s="22"/>
      <c r="AL26201" s="22"/>
      <c r="AM26201" s="22"/>
      <c r="AN26201" s="22"/>
    </row>
    <row r="26202" spans="37:40">
      <c r="AK26202" s="22"/>
      <c r="AL26202" s="22"/>
      <c r="AM26202" s="22"/>
      <c r="AN26202" s="22"/>
    </row>
    <row r="26203" spans="37:40">
      <c r="AK26203" s="22"/>
      <c r="AL26203" s="22"/>
      <c r="AM26203" s="22"/>
      <c r="AN26203" s="22"/>
    </row>
    <row r="26204" spans="37:40">
      <c r="AK26204" s="22"/>
      <c r="AL26204" s="22"/>
      <c r="AM26204" s="22"/>
      <c r="AN26204" s="22"/>
    </row>
    <row r="26205" spans="37:40">
      <c r="AK26205" s="22"/>
      <c r="AL26205" s="22"/>
      <c r="AM26205" s="22"/>
      <c r="AN26205" s="22"/>
    </row>
    <row r="26206" spans="37:40">
      <c r="AK26206" s="22"/>
      <c r="AL26206" s="22"/>
      <c r="AM26206" s="22"/>
      <c r="AN26206" s="22"/>
    </row>
    <row r="26207" spans="37:40">
      <c r="AK26207" s="22"/>
      <c r="AL26207" s="22"/>
      <c r="AM26207" s="22"/>
      <c r="AN26207" s="22"/>
    </row>
    <row r="26208" spans="37:40">
      <c r="AK26208" s="22"/>
      <c r="AL26208" s="22"/>
      <c r="AM26208" s="22"/>
      <c r="AN26208" s="22"/>
    </row>
    <row r="26209" spans="37:40">
      <c r="AK26209" s="22"/>
      <c r="AL26209" s="22"/>
      <c r="AM26209" s="22"/>
      <c r="AN26209" s="22"/>
    </row>
    <row r="26210" spans="37:40">
      <c r="AK26210" s="22"/>
      <c r="AL26210" s="22"/>
      <c r="AM26210" s="22"/>
      <c r="AN26210" s="22"/>
    </row>
    <row r="26211" spans="37:40">
      <c r="AK26211" s="22"/>
      <c r="AL26211" s="22"/>
      <c r="AM26211" s="22"/>
      <c r="AN26211" s="22"/>
    </row>
    <row r="26212" spans="37:40">
      <c r="AK26212" s="22"/>
      <c r="AL26212" s="22"/>
      <c r="AM26212" s="22"/>
      <c r="AN26212" s="22"/>
    </row>
    <row r="26213" spans="37:40">
      <c r="AK26213" s="22"/>
      <c r="AL26213" s="22"/>
      <c r="AM26213" s="22"/>
      <c r="AN26213" s="22"/>
    </row>
    <row r="26214" spans="37:40">
      <c r="AK26214" s="22"/>
      <c r="AL26214" s="22"/>
      <c r="AM26214" s="22"/>
      <c r="AN26214" s="22"/>
    </row>
    <row r="26215" spans="37:40">
      <c r="AK26215" s="22"/>
      <c r="AL26215" s="22"/>
      <c r="AM26215" s="22"/>
      <c r="AN26215" s="22"/>
    </row>
    <row r="26216" spans="37:40">
      <c r="AK26216" s="22"/>
      <c r="AL26216" s="22"/>
      <c r="AM26216" s="22"/>
      <c r="AN26216" s="22"/>
    </row>
    <row r="26217" spans="37:40">
      <c r="AK26217" s="22"/>
      <c r="AL26217" s="22"/>
      <c r="AM26217" s="22"/>
      <c r="AN26217" s="22"/>
    </row>
    <row r="26218" spans="37:40">
      <c r="AK26218" s="22"/>
      <c r="AL26218" s="22"/>
      <c r="AM26218" s="22"/>
      <c r="AN26218" s="22"/>
    </row>
    <row r="26219" spans="37:40">
      <c r="AK26219" s="22"/>
      <c r="AL26219" s="22"/>
      <c r="AM26219" s="22"/>
      <c r="AN26219" s="22"/>
    </row>
    <row r="26220" spans="37:40">
      <c r="AK26220" s="22"/>
      <c r="AL26220" s="22"/>
      <c r="AM26220" s="22"/>
      <c r="AN26220" s="22"/>
    </row>
    <row r="26221" spans="37:40">
      <c r="AK26221" s="22"/>
      <c r="AL26221" s="22"/>
      <c r="AM26221" s="22"/>
      <c r="AN26221" s="22"/>
    </row>
    <row r="26222" spans="37:40">
      <c r="AK26222" s="22"/>
      <c r="AL26222" s="22"/>
      <c r="AM26222" s="22"/>
      <c r="AN26222" s="22"/>
    </row>
    <row r="26223" spans="37:40">
      <c r="AK26223" s="22"/>
      <c r="AL26223" s="22"/>
      <c r="AM26223" s="22"/>
      <c r="AN26223" s="22"/>
    </row>
    <row r="26224" spans="37:40">
      <c r="AK26224" s="22"/>
      <c r="AL26224" s="22"/>
      <c r="AM26224" s="22"/>
      <c r="AN26224" s="22"/>
    </row>
    <row r="26225" spans="37:40">
      <c r="AK26225" s="22"/>
      <c r="AL26225" s="22"/>
      <c r="AM26225" s="22"/>
      <c r="AN26225" s="22"/>
    </row>
    <row r="26226" spans="37:40">
      <c r="AK26226" s="22"/>
      <c r="AL26226" s="22"/>
      <c r="AM26226" s="22"/>
      <c r="AN26226" s="22"/>
    </row>
    <row r="26227" spans="37:40">
      <c r="AK26227" s="22"/>
      <c r="AL26227" s="22"/>
      <c r="AM26227" s="22"/>
      <c r="AN26227" s="22"/>
    </row>
    <row r="26228" spans="37:40">
      <c r="AK26228" s="22"/>
      <c r="AL26228" s="22"/>
      <c r="AM26228" s="22"/>
      <c r="AN26228" s="22"/>
    </row>
    <row r="26229" spans="37:40">
      <c r="AK26229" s="22"/>
      <c r="AL26229" s="22"/>
      <c r="AM26229" s="22"/>
      <c r="AN26229" s="22"/>
    </row>
    <row r="26230" spans="37:40">
      <c r="AK26230" s="22"/>
      <c r="AL26230" s="22"/>
      <c r="AM26230" s="22"/>
      <c r="AN26230" s="22"/>
    </row>
    <row r="26231" spans="37:40">
      <c r="AK26231" s="22"/>
      <c r="AL26231" s="22"/>
      <c r="AM26231" s="22"/>
      <c r="AN26231" s="22"/>
    </row>
    <row r="26232" spans="37:40">
      <c r="AK26232" s="22"/>
      <c r="AL26232" s="22"/>
      <c r="AM26232" s="22"/>
      <c r="AN26232" s="22"/>
    </row>
    <row r="26233" spans="37:40">
      <c r="AK26233" s="22"/>
      <c r="AL26233" s="22"/>
      <c r="AM26233" s="22"/>
      <c r="AN26233" s="22"/>
    </row>
    <row r="26234" spans="37:40">
      <c r="AK26234" s="22"/>
      <c r="AL26234" s="22"/>
      <c r="AM26234" s="22"/>
      <c r="AN26234" s="22"/>
    </row>
    <row r="26235" spans="37:40">
      <c r="AK26235" s="22"/>
      <c r="AL26235" s="22"/>
      <c r="AM26235" s="22"/>
      <c r="AN26235" s="22"/>
    </row>
    <row r="26236" spans="37:40">
      <c r="AK26236" s="22"/>
      <c r="AL26236" s="22"/>
      <c r="AM26236" s="22"/>
      <c r="AN26236" s="22"/>
    </row>
    <row r="26237" spans="37:40">
      <c r="AK26237" s="22"/>
      <c r="AL26237" s="22"/>
      <c r="AM26237" s="22"/>
      <c r="AN26237" s="22"/>
    </row>
    <row r="26238" spans="37:40">
      <c r="AK26238" s="22"/>
      <c r="AL26238" s="22"/>
      <c r="AM26238" s="22"/>
      <c r="AN26238" s="22"/>
    </row>
    <row r="26239" spans="37:40">
      <c r="AK26239" s="22"/>
      <c r="AL26239" s="22"/>
      <c r="AM26239" s="22"/>
      <c r="AN26239" s="22"/>
    </row>
    <row r="26240" spans="37:40">
      <c r="AK26240" s="22"/>
      <c r="AL26240" s="22"/>
      <c r="AM26240" s="22"/>
      <c r="AN26240" s="22"/>
    </row>
    <row r="26241" spans="37:40">
      <c r="AK26241" s="22"/>
      <c r="AL26241" s="22"/>
      <c r="AM26241" s="22"/>
      <c r="AN26241" s="22"/>
    </row>
    <row r="26242" spans="37:40">
      <c r="AK26242" s="22"/>
      <c r="AL26242" s="22"/>
      <c r="AM26242" s="22"/>
      <c r="AN26242" s="22"/>
    </row>
    <row r="26243" spans="37:40">
      <c r="AK26243" s="22"/>
      <c r="AL26243" s="22"/>
      <c r="AM26243" s="22"/>
      <c r="AN26243" s="22"/>
    </row>
    <row r="26244" spans="37:40">
      <c r="AK26244" s="22"/>
      <c r="AL26244" s="22"/>
      <c r="AM26244" s="22"/>
      <c r="AN26244" s="22"/>
    </row>
    <row r="26245" spans="37:40">
      <c r="AK26245" s="22"/>
      <c r="AL26245" s="22"/>
      <c r="AM26245" s="22"/>
      <c r="AN26245" s="22"/>
    </row>
    <row r="26246" spans="37:40">
      <c r="AK26246" s="22"/>
      <c r="AL26246" s="22"/>
      <c r="AM26246" s="22"/>
      <c r="AN26246" s="22"/>
    </row>
    <row r="26247" spans="37:40">
      <c r="AK26247" s="22"/>
      <c r="AL26247" s="22"/>
      <c r="AM26247" s="22"/>
      <c r="AN26247" s="22"/>
    </row>
    <row r="26248" spans="37:40">
      <c r="AK26248" s="22"/>
      <c r="AL26248" s="22"/>
      <c r="AM26248" s="22"/>
      <c r="AN26248" s="22"/>
    </row>
    <row r="26249" spans="37:40">
      <c r="AK26249" s="22"/>
      <c r="AL26249" s="22"/>
      <c r="AM26249" s="22"/>
      <c r="AN26249" s="22"/>
    </row>
    <row r="26250" spans="37:40">
      <c r="AK26250" s="22"/>
      <c r="AL26250" s="22"/>
      <c r="AM26250" s="22"/>
      <c r="AN26250" s="22"/>
    </row>
    <row r="26251" spans="37:40">
      <c r="AK26251" s="22"/>
      <c r="AL26251" s="22"/>
      <c r="AM26251" s="22"/>
      <c r="AN26251" s="22"/>
    </row>
    <row r="26252" spans="37:40">
      <c r="AK26252" s="22"/>
      <c r="AL26252" s="22"/>
      <c r="AM26252" s="22"/>
      <c r="AN26252" s="22"/>
    </row>
    <row r="26253" spans="37:40">
      <c r="AK26253" s="22"/>
      <c r="AL26253" s="22"/>
      <c r="AM26253" s="22"/>
      <c r="AN26253" s="22"/>
    </row>
    <row r="26254" spans="37:40">
      <c r="AK26254" s="22"/>
      <c r="AL26254" s="22"/>
      <c r="AM26254" s="22"/>
      <c r="AN26254" s="22"/>
    </row>
    <row r="26255" spans="37:40">
      <c r="AK26255" s="22"/>
      <c r="AL26255" s="22"/>
      <c r="AM26255" s="22"/>
      <c r="AN26255" s="22"/>
    </row>
    <row r="26256" spans="37:40">
      <c r="AK26256" s="22"/>
      <c r="AL26256" s="22"/>
      <c r="AM26256" s="22"/>
      <c r="AN26256" s="22"/>
    </row>
    <row r="26257" spans="37:40">
      <c r="AK26257" s="22"/>
      <c r="AL26257" s="22"/>
      <c r="AM26257" s="22"/>
      <c r="AN26257" s="22"/>
    </row>
    <row r="26258" spans="37:40">
      <c r="AK26258" s="22"/>
      <c r="AL26258" s="22"/>
      <c r="AM26258" s="22"/>
      <c r="AN26258" s="22"/>
    </row>
    <row r="26259" spans="37:40">
      <c r="AK26259" s="22"/>
      <c r="AL26259" s="22"/>
      <c r="AM26259" s="22"/>
      <c r="AN26259" s="22"/>
    </row>
    <row r="26260" spans="37:40">
      <c r="AK26260" s="22"/>
      <c r="AL26260" s="22"/>
      <c r="AM26260" s="22"/>
      <c r="AN26260" s="22"/>
    </row>
    <row r="26261" spans="37:40">
      <c r="AK26261" s="22"/>
      <c r="AL26261" s="22"/>
      <c r="AM26261" s="22"/>
      <c r="AN26261" s="22"/>
    </row>
    <row r="26262" spans="37:40">
      <c r="AK26262" s="22"/>
      <c r="AL26262" s="22"/>
      <c r="AM26262" s="22"/>
      <c r="AN26262" s="22"/>
    </row>
    <row r="26263" spans="37:40">
      <c r="AK26263" s="22"/>
      <c r="AL26263" s="22"/>
      <c r="AM26263" s="22"/>
      <c r="AN26263" s="22"/>
    </row>
    <row r="26264" spans="37:40">
      <c r="AK26264" s="22"/>
      <c r="AL26264" s="22"/>
      <c r="AM26264" s="22"/>
      <c r="AN26264" s="22"/>
    </row>
    <row r="26265" spans="37:40">
      <c r="AK26265" s="22"/>
      <c r="AL26265" s="22"/>
      <c r="AM26265" s="22"/>
      <c r="AN26265" s="22"/>
    </row>
    <row r="26266" spans="37:40">
      <c r="AK26266" s="22"/>
      <c r="AL26266" s="22"/>
      <c r="AM26266" s="22"/>
      <c r="AN26266" s="22"/>
    </row>
    <row r="26267" spans="37:40">
      <c r="AK26267" s="22"/>
      <c r="AL26267" s="22"/>
      <c r="AM26267" s="22"/>
      <c r="AN26267" s="22"/>
    </row>
    <row r="26268" spans="37:40">
      <c r="AK26268" s="22"/>
      <c r="AL26268" s="22"/>
      <c r="AM26268" s="22"/>
      <c r="AN26268" s="22"/>
    </row>
    <row r="26269" spans="37:40">
      <c r="AK26269" s="22"/>
      <c r="AL26269" s="22"/>
      <c r="AM26269" s="22"/>
      <c r="AN26269" s="22"/>
    </row>
    <row r="26270" spans="37:40">
      <c r="AK26270" s="22"/>
      <c r="AL26270" s="22"/>
      <c r="AM26270" s="22"/>
      <c r="AN26270" s="22"/>
    </row>
    <row r="26271" spans="37:40">
      <c r="AK26271" s="22"/>
      <c r="AL26271" s="22"/>
      <c r="AM26271" s="22"/>
      <c r="AN26271" s="22"/>
    </row>
    <row r="26272" spans="37:40">
      <c r="AK26272" s="22"/>
      <c r="AL26272" s="22"/>
      <c r="AM26272" s="22"/>
      <c r="AN26272" s="22"/>
    </row>
    <row r="26273" spans="37:40">
      <c r="AK26273" s="22"/>
      <c r="AL26273" s="22"/>
      <c r="AM26273" s="22"/>
      <c r="AN26273" s="22"/>
    </row>
    <row r="26274" spans="37:40">
      <c r="AK26274" s="22"/>
      <c r="AL26274" s="22"/>
      <c r="AM26274" s="22"/>
      <c r="AN26274" s="22"/>
    </row>
    <row r="26275" spans="37:40">
      <c r="AK26275" s="22"/>
      <c r="AL26275" s="22"/>
      <c r="AM26275" s="22"/>
      <c r="AN26275" s="22"/>
    </row>
    <row r="26276" spans="37:40">
      <c r="AK26276" s="22"/>
      <c r="AL26276" s="22"/>
      <c r="AM26276" s="22"/>
      <c r="AN26276" s="22"/>
    </row>
    <row r="26277" spans="37:40">
      <c r="AK26277" s="22"/>
      <c r="AL26277" s="22"/>
      <c r="AM26277" s="22"/>
      <c r="AN26277" s="22"/>
    </row>
    <row r="26278" spans="37:40">
      <c r="AK26278" s="22"/>
      <c r="AL26278" s="22"/>
      <c r="AM26278" s="22"/>
      <c r="AN26278" s="22"/>
    </row>
    <row r="26279" spans="37:40">
      <c r="AK26279" s="22"/>
      <c r="AL26279" s="22"/>
      <c r="AM26279" s="22"/>
      <c r="AN26279" s="22"/>
    </row>
    <row r="26280" spans="37:40">
      <c r="AK26280" s="22"/>
      <c r="AL26280" s="22"/>
      <c r="AM26280" s="22"/>
      <c r="AN26280" s="22"/>
    </row>
    <row r="26281" spans="37:40">
      <c r="AK26281" s="22"/>
      <c r="AL26281" s="22"/>
      <c r="AM26281" s="22"/>
      <c r="AN26281" s="22"/>
    </row>
    <row r="26282" spans="37:40">
      <c r="AK26282" s="22"/>
      <c r="AL26282" s="22"/>
      <c r="AM26282" s="22"/>
      <c r="AN26282" s="22"/>
    </row>
    <row r="26283" spans="37:40">
      <c r="AK26283" s="22"/>
      <c r="AL26283" s="22"/>
      <c r="AM26283" s="22"/>
      <c r="AN26283" s="22"/>
    </row>
    <row r="26284" spans="37:40">
      <c r="AK26284" s="22"/>
      <c r="AL26284" s="22"/>
      <c r="AM26284" s="22"/>
      <c r="AN26284" s="22"/>
    </row>
    <row r="26285" spans="37:40">
      <c r="AK26285" s="22"/>
      <c r="AL26285" s="22"/>
      <c r="AM26285" s="22"/>
      <c r="AN26285" s="22"/>
    </row>
    <row r="26286" spans="37:40">
      <c r="AK26286" s="22"/>
      <c r="AL26286" s="22"/>
      <c r="AM26286" s="22"/>
      <c r="AN26286" s="22"/>
    </row>
    <row r="26287" spans="37:40">
      <c r="AK26287" s="22"/>
      <c r="AL26287" s="22"/>
      <c r="AM26287" s="22"/>
      <c r="AN26287" s="22"/>
    </row>
    <row r="26288" spans="37:40">
      <c r="AK26288" s="22"/>
      <c r="AL26288" s="22"/>
      <c r="AM26288" s="22"/>
      <c r="AN26288" s="22"/>
    </row>
    <row r="26289" spans="37:40">
      <c r="AK26289" s="22"/>
      <c r="AL26289" s="22"/>
      <c r="AM26289" s="22"/>
      <c r="AN26289" s="22"/>
    </row>
    <row r="26290" spans="37:40">
      <c r="AK26290" s="22"/>
      <c r="AL26290" s="22"/>
      <c r="AM26290" s="22"/>
      <c r="AN26290" s="22"/>
    </row>
    <row r="26291" spans="37:40">
      <c r="AK26291" s="22"/>
      <c r="AL26291" s="22"/>
      <c r="AM26291" s="22"/>
      <c r="AN26291" s="22"/>
    </row>
    <row r="26292" spans="37:40">
      <c r="AK26292" s="22"/>
      <c r="AL26292" s="22"/>
      <c r="AM26292" s="22"/>
      <c r="AN26292" s="22"/>
    </row>
    <row r="26293" spans="37:40">
      <c r="AK26293" s="22"/>
      <c r="AL26293" s="22"/>
      <c r="AM26293" s="22"/>
      <c r="AN26293" s="22"/>
    </row>
    <row r="26294" spans="37:40">
      <c r="AK26294" s="22"/>
      <c r="AL26294" s="22"/>
      <c r="AM26294" s="22"/>
      <c r="AN26294" s="22"/>
    </row>
    <row r="26295" spans="37:40">
      <c r="AK26295" s="22"/>
      <c r="AL26295" s="22"/>
      <c r="AM26295" s="22"/>
      <c r="AN26295" s="22"/>
    </row>
    <row r="26296" spans="37:40">
      <c r="AK26296" s="22"/>
      <c r="AL26296" s="22"/>
      <c r="AM26296" s="22"/>
      <c r="AN26296" s="22"/>
    </row>
    <row r="26297" spans="37:40">
      <c r="AK26297" s="22"/>
      <c r="AL26297" s="22"/>
      <c r="AM26297" s="22"/>
      <c r="AN26297" s="22"/>
    </row>
    <row r="26298" spans="37:40">
      <c r="AK26298" s="22"/>
      <c r="AL26298" s="22"/>
      <c r="AM26298" s="22"/>
      <c r="AN26298" s="22"/>
    </row>
    <row r="26299" spans="37:40">
      <c r="AK26299" s="22"/>
      <c r="AL26299" s="22"/>
      <c r="AM26299" s="22"/>
      <c r="AN26299" s="22"/>
    </row>
    <row r="26300" spans="37:40">
      <c r="AK26300" s="22"/>
      <c r="AL26300" s="22"/>
      <c r="AM26300" s="22"/>
      <c r="AN26300" s="22"/>
    </row>
    <row r="26301" spans="37:40">
      <c r="AK26301" s="22"/>
      <c r="AL26301" s="22"/>
      <c r="AM26301" s="22"/>
      <c r="AN26301" s="22"/>
    </row>
    <row r="26302" spans="37:40">
      <c r="AK26302" s="22"/>
      <c r="AL26302" s="22"/>
      <c r="AM26302" s="22"/>
      <c r="AN26302" s="22"/>
    </row>
    <row r="26303" spans="37:40">
      <c r="AK26303" s="22"/>
      <c r="AL26303" s="22"/>
      <c r="AM26303" s="22"/>
      <c r="AN26303" s="22"/>
    </row>
    <row r="26304" spans="37:40">
      <c r="AK26304" s="22"/>
      <c r="AL26304" s="22"/>
      <c r="AM26304" s="22"/>
      <c r="AN26304" s="22"/>
    </row>
    <row r="26305" spans="37:40">
      <c r="AK26305" s="22"/>
      <c r="AL26305" s="22"/>
      <c r="AM26305" s="22"/>
      <c r="AN26305" s="22"/>
    </row>
    <row r="26306" spans="37:40">
      <c r="AK26306" s="22"/>
      <c r="AL26306" s="22"/>
      <c r="AM26306" s="22"/>
      <c r="AN26306" s="22"/>
    </row>
    <row r="26307" spans="37:40">
      <c r="AK26307" s="22"/>
      <c r="AL26307" s="22"/>
      <c r="AM26307" s="22"/>
      <c r="AN26307" s="22"/>
    </row>
    <row r="26308" spans="37:40">
      <c r="AK26308" s="22"/>
      <c r="AL26308" s="22"/>
      <c r="AM26308" s="22"/>
      <c r="AN26308" s="22"/>
    </row>
    <row r="26309" spans="37:40">
      <c r="AK26309" s="22"/>
      <c r="AL26309" s="22"/>
      <c r="AM26309" s="22"/>
      <c r="AN26309" s="22"/>
    </row>
    <row r="26310" spans="37:40">
      <c r="AK26310" s="22"/>
      <c r="AL26310" s="22"/>
      <c r="AM26310" s="22"/>
      <c r="AN26310" s="22"/>
    </row>
    <row r="26311" spans="37:40">
      <c r="AK26311" s="22"/>
      <c r="AL26311" s="22"/>
      <c r="AM26311" s="22"/>
      <c r="AN26311" s="22"/>
    </row>
    <row r="26312" spans="37:40">
      <c r="AK26312" s="22"/>
      <c r="AL26312" s="22"/>
      <c r="AM26312" s="22"/>
      <c r="AN26312" s="22"/>
    </row>
    <row r="26313" spans="37:40">
      <c r="AK26313" s="22"/>
      <c r="AL26313" s="22"/>
      <c r="AM26313" s="22"/>
      <c r="AN26313" s="22"/>
    </row>
    <row r="26314" spans="37:40">
      <c r="AK26314" s="22"/>
      <c r="AL26314" s="22"/>
      <c r="AM26314" s="22"/>
      <c r="AN26314" s="22"/>
    </row>
    <row r="26315" spans="37:40">
      <c r="AK26315" s="22"/>
      <c r="AL26315" s="22"/>
      <c r="AM26315" s="22"/>
      <c r="AN26315" s="22"/>
    </row>
    <row r="26316" spans="37:40">
      <c r="AK26316" s="22"/>
      <c r="AL26316" s="22"/>
      <c r="AM26316" s="22"/>
      <c r="AN26316" s="22"/>
    </row>
    <row r="26317" spans="37:40">
      <c r="AK26317" s="22"/>
      <c r="AL26317" s="22"/>
      <c r="AM26317" s="22"/>
      <c r="AN26317" s="22"/>
    </row>
    <row r="26318" spans="37:40">
      <c r="AK26318" s="22"/>
      <c r="AL26318" s="22"/>
      <c r="AM26318" s="22"/>
      <c r="AN26318" s="22"/>
    </row>
    <row r="26319" spans="37:40">
      <c r="AK26319" s="22"/>
      <c r="AL26319" s="22"/>
      <c r="AM26319" s="22"/>
      <c r="AN26319" s="22"/>
    </row>
    <row r="26320" spans="37:40">
      <c r="AK26320" s="22"/>
      <c r="AL26320" s="22"/>
      <c r="AM26320" s="22"/>
      <c r="AN26320" s="22"/>
    </row>
    <row r="26321" spans="37:40">
      <c r="AK26321" s="22"/>
      <c r="AL26321" s="22"/>
      <c r="AM26321" s="22"/>
      <c r="AN26321" s="22"/>
    </row>
    <row r="26322" spans="37:40">
      <c r="AK26322" s="22"/>
      <c r="AL26322" s="22"/>
      <c r="AM26322" s="22"/>
      <c r="AN26322" s="22"/>
    </row>
    <row r="26323" spans="37:40">
      <c r="AK26323" s="22"/>
      <c r="AL26323" s="22"/>
      <c r="AM26323" s="22"/>
      <c r="AN26323" s="22"/>
    </row>
    <row r="26324" spans="37:40">
      <c r="AK26324" s="22"/>
      <c r="AL26324" s="22"/>
      <c r="AM26324" s="22"/>
      <c r="AN26324" s="22"/>
    </row>
    <row r="26325" spans="37:40">
      <c r="AK26325" s="22"/>
      <c r="AL26325" s="22"/>
      <c r="AM26325" s="22"/>
      <c r="AN26325" s="22"/>
    </row>
    <row r="26326" spans="37:40">
      <c r="AK26326" s="22"/>
      <c r="AL26326" s="22"/>
      <c r="AM26326" s="22"/>
      <c r="AN26326" s="22"/>
    </row>
    <row r="26327" spans="37:40">
      <c r="AK26327" s="22"/>
      <c r="AL26327" s="22"/>
      <c r="AM26327" s="22"/>
      <c r="AN26327" s="22"/>
    </row>
    <row r="26328" spans="37:40">
      <c r="AK26328" s="22"/>
      <c r="AL26328" s="22"/>
      <c r="AM26328" s="22"/>
      <c r="AN26328" s="22"/>
    </row>
    <row r="26329" spans="37:40">
      <c r="AK26329" s="22"/>
      <c r="AL26329" s="22"/>
      <c r="AM26329" s="22"/>
      <c r="AN26329" s="22"/>
    </row>
    <row r="26330" spans="37:40">
      <c r="AK26330" s="22"/>
      <c r="AL26330" s="22"/>
      <c r="AM26330" s="22"/>
      <c r="AN26330" s="22"/>
    </row>
    <row r="26331" spans="37:40">
      <c r="AK26331" s="22"/>
      <c r="AL26331" s="22"/>
      <c r="AM26331" s="22"/>
      <c r="AN26331" s="22"/>
    </row>
    <row r="26332" spans="37:40">
      <c r="AK26332" s="22"/>
      <c r="AL26332" s="22"/>
      <c r="AM26332" s="22"/>
      <c r="AN26332" s="22"/>
    </row>
    <row r="26333" spans="37:40">
      <c r="AK26333" s="22"/>
      <c r="AL26333" s="22"/>
      <c r="AM26333" s="22"/>
      <c r="AN26333" s="22"/>
    </row>
    <row r="26334" spans="37:40">
      <c r="AK26334" s="22"/>
      <c r="AL26334" s="22"/>
      <c r="AM26334" s="22"/>
      <c r="AN26334" s="22"/>
    </row>
    <row r="26335" spans="37:40">
      <c r="AK26335" s="22"/>
      <c r="AL26335" s="22"/>
      <c r="AM26335" s="22"/>
      <c r="AN26335" s="22"/>
    </row>
    <row r="26336" spans="37:40">
      <c r="AK26336" s="22"/>
      <c r="AL26336" s="22"/>
      <c r="AM26336" s="22"/>
      <c r="AN26336" s="22"/>
    </row>
    <row r="26337" spans="37:40">
      <c r="AK26337" s="22"/>
      <c r="AL26337" s="22"/>
      <c r="AM26337" s="22"/>
      <c r="AN26337" s="22"/>
    </row>
    <row r="26338" spans="37:40">
      <c r="AK26338" s="22"/>
      <c r="AL26338" s="22"/>
      <c r="AM26338" s="22"/>
      <c r="AN26338" s="22"/>
    </row>
    <row r="26339" spans="37:40">
      <c r="AK26339" s="22"/>
      <c r="AL26339" s="22"/>
      <c r="AM26339" s="22"/>
      <c r="AN26339" s="22"/>
    </row>
    <row r="26340" spans="37:40">
      <c r="AK26340" s="22"/>
      <c r="AL26340" s="22"/>
      <c r="AM26340" s="22"/>
      <c r="AN26340" s="22"/>
    </row>
    <row r="26341" spans="37:40">
      <c r="AK26341" s="22"/>
      <c r="AL26341" s="22"/>
      <c r="AM26341" s="22"/>
      <c r="AN26341" s="22"/>
    </row>
    <row r="26342" spans="37:40">
      <c r="AK26342" s="22"/>
      <c r="AL26342" s="22"/>
      <c r="AM26342" s="22"/>
      <c r="AN26342" s="22"/>
    </row>
    <row r="26343" spans="37:40">
      <c r="AK26343" s="22"/>
      <c r="AL26343" s="22"/>
      <c r="AM26343" s="22"/>
      <c r="AN26343" s="22"/>
    </row>
    <row r="26344" spans="37:40">
      <c r="AK26344" s="22"/>
      <c r="AL26344" s="22"/>
      <c r="AM26344" s="22"/>
      <c r="AN26344" s="22"/>
    </row>
    <row r="26345" spans="37:40">
      <c r="AK26345" s="22"/>
      <c r="AL26345" s="22"/>
      <c r="AM26345" s="22"/>
      <c r="AN26345" s="22"/>
    </row>
    <row r="26346" spans="37:40">
      <c r="AK26346" s="22"/>
      <c r="AL26346" s="22"/>
      <c r="AM26346" s="22"/>
      <c r="AN26346" s="22"/>
    </row>
    <row r="26347" spans="37:40">
      <c r="AK26347" s="22"/>
      <c r="AL26347" s="22"/>
      <c r="AM26347" s="22"/>
      <c r="AN26347" s="22"/>
    </row>
    <row r="26348" spans="37:40">
      <c r="AK26348" s="22"/>
      <c r="AL26348" s="22"/>
      <c r="AM26348" s="22"/>
      <c r="AN26348" s="22"/>
    </row>
    <row r="26349" spans="37:40">
      <c r="AK26349" s="22"/>
      <c r="AL26349" s="22"/>
      <c r="AM26349" s="22"/>
      <c r="AN26349" s="22"/>
    </row>
    <row r="26350" spans="37:40">
      <c r="AK26350" s="22"/>
      <c r="AL26350" s="22"/>
      <c r="AM26350" s="22"/>
      <c r="AN26350" s="22"/>
    </row>
    <row r="26351" spans="37:40">
      <c r="AK26351" s="22"/>
      <c r="AL26351" s="22"/>
      <c r="AM26351" s="22"/>
      <c r="AN26351" s="22"/>
    </row>
    <row r="26352" spans="37:40">
      <c r="AK26352" s="22"/>
      <c r="AL26352" s="22"/>
      <c r="AM26352" s="22"/>
      <c r="AN26352" s="22"/>
    </row>
    <row r="26353" spans="37:40">
      <c r="AK26353" s="22"/>
      <c r="AL26353" s="22"/>
      <c r="AM26353" s="22"/>
      <c r="AN26353" s="22"/>
    </row>
    <row r="26354" spans="37:40">
      <c r="AK26354" s="22"/>
      <c r="AL26354" s="22"/>
      <c r="AM26354" s="22"/>
      <c r="AN26354" s="22"/>
    </row>
    <row r="26355" spans="37:40">
      <c r="AK26355" s="22"/>
      <c r="AL26355" s="22"/>
      <c r="AM26355" s="22"/>
      <c r="AN26355" s="22"/>
    </row>
    <row r="26356" spans="37:40">
      <c r="AK26356" s="22"/>
      <c r="AL26356" s="22"/>
      <c r="AM26356" s="22"/>
      <c r="AN26356" s="22"/>
    </row>
    <row r="26357" spans="37:40">
      <c r="AK26357" s="22"/>
      <c r="AL26357" s="22"/>
      <c r="AM26357" s="22"/>
      <c r="AN26357" s="22"/>
    </row>
    <row r="26358" spans="37:40">
      <c r="AK26358" s="22"/>
      <c r="AL26358" s="22"/>
      <c r="AM26358" s="22"/>
      <c r="AN26358" s="22"/>
    </row>
    <row r="26359" spans="37:40">
      <c r="AK26359" s="22"/>
      <c r="AL26359" s="22"/>
      <c r="AM26359" s="22"/>
      <c r="AN26359" s="22"/>
    </row>
    <row r="26360" spans="37:40">
      <c r="AK26360" s="22"/>
      <c r="AL26360" s="22"/>
      <c r="AM26360" s="22"/>
      <c r="AN26360" s="22"/>
    </row>
    <row r="26361" spans="37:40">
      <c r="AK26361" s="22"/>
      <c r="AL26361" s="22"/>
      <c r="AM26361" s="22"/>
      <c r="AN26361" s="22"/>
    </row>
    <row r="26362" spans="37:40">
      <c r="AK26362" s="22"/>
      <c r="AL26362" s="22"/>
      <c r="AM26362" s="22"/>
      <c r="AN26362" s="22"/>
    </row>
    <row r="26363" spans="37:40">
      <c r="AK26363" s="22"/>
      <c r="AL26363" s="22"/>
      <c r="AM26363" s="22"/>
      <c r="AN26363" s="22"/>
    </row>
    <row r="26364" spans="37:40">
      <c r="AK26364" s="22"/>
      <c r="AL26364" s="22"/>
      <c r="AM26364" s="22"/>
      <c r="AN26364" s="22"/>
    </row>
    <row r="26365" spans="37:40">
      <c r="AK26365" s="22"/>
      <c r="AL26365" s="22"/>
      <c r="AM26365" s="22"/>
      <c r="AN26365" s="22"/>
    </row>
    <row r="26366" spans="37:40">
      <c r="AK26366" s="22"/>
      <c r="AL26366" s="22"/>
      <c r="AM26366" s="22"/>
      <c r="AN26366" s="22"/>
    </row>
    <row r="26367" spans="37:40">
      <c r="AK26367" s="22"/>
      <c r="AL26367" s="22"/>
      <c r="AM26367" s="22"/>
      <c r="AN26367" s="22"/>
    </row>
    <row r="26368" spans="37:40">
      <c r="AK26368" s="22"/>
      <c r="AL26368" s="22"/>
      <c r="AM26368" s="22"/>
      <c r="AN26368" s="22"/>
    </row>
    <row r="26369" spans="37:40">
      <c r="AK26369" s="22"/>
      <c r="AL26369" s="22"/>
      <c r="AM26369" s="22"/>
      <c r="AN26369" s="22"/>
    </row>
    <row r="26370" spans="37:40">
      <c r="AK26370" s="22"/>
      <c r="AL26370" s="22"/>
      <c r="AM26370" s="22"/>
      <c r="AN26370" s="22"/>
    </row>
    <row r="26371" spans="37:40">
      <c r="AK26371" s="22"/>
      <c r="AL26371" s="22"/>
      <c r="AM26371" s="22"/>
      <c r="AN26371" s="22"/>
    </row>
    <row r="26372" spans="37:40">
      <c r="AK26372" s="22"/>
      <c r="AL26372" s="22"/>
      <c r="AM26372" s="22"/>
      <c r="AN26372" s="22"/>
    </row>
    <row r="26373" spans="37:40">
      <c r="AK26373" s="22"/>
      <c r="AL26373" s="22"/>
      <c r="AM26373" s="22"/>
      <c r="AN26373" s="22"/>
    </row>
    <row r="26374" spans="37:40">
      <c r="AK26374" s="22"/>
      <c r="AL26374" s="22"/>
      <c r="AM26374" s="22"/>
      <c r="AN26374" s="22"/>
    </row>
    <row r="26375" spans="37:40">
      <c r="AK26375" s="22"/>
      <c r="AL26375" s="22"/>
      <c r="AM26375" s="22"/>
      <c r="AN26375" s="22"/>
    </row>
    <row r="26376" spans="37:40">
      <c r="AK26376" s="22"/>
      <c r="AL26376" s="22"/>
      <c r="AM26376" s="22"/>
      <c r="AN26376" s="22"/>
    </row>
    <row r="26377" spans="37:40">
      <c r="AK26377" s="22"/>
      <c r="AL26377" s="22"/>
      <c r="AM26377" s="22"/>
      <c r="AN26377" s="22"/>
    </row>
    <row r="26378" spans="37:40">
      <c r="AK26378" s="22"/>
      <c r="AL26378" s="22"/>
      <c r="AM26378" s="22"/>
      <c r="AN26378" s="22"/>
    </row>
    <row r="26379" spans="37:40">
      <c r="AK26379" s="22"/>
      <c r="AL26379" s="22"/>
      <c r="AM26379" s="22"/>
      <c r="AN26379" s="22"/>
    </row>
    <row r="26380" spans="37:40">
      <c r="AK26380" s="22"/>
      <c r="AL26380" s="22"/>
      <c r="AM26380" s="22"/>
      <c r="AN26380" s="22"/>
    </row>
    <row r="26381" spans="37:40">
      <c r="AK26381" s="22"/>
      <c r="AL26381" s="22"/>
      <c r="AM26381" s="22"/>
      <c r="AN26381" s="22"/>
    </row>
    <row r="26382" spans="37:40">
      <c r="AK26382" s="22"/>
      <c r="AL26382" s="22"/>
      <c r="AM26382" s="22"/>
      <c r="AN26382" s="22"/>
    </row>
    <row r="26383" spans="37:40">
      <c r="AK26383" s="22"/>
      <c r="AL26383" s="22"/>
      <c r="AM26383" s="22"/>
      <c r="AN26383" s="22"/>
    </row>
    <row r="26384" spans="37:40">
      <c r="AK26384" s="22"/>
      <c r="AL26384" s="22"/>
      <c r="AM26384" s="22"/>
      <c r="AN26384" s="22"/>
    </row>
    <row r="26385" spans="37:40">
      <c r="AK26385" s="22"/>
      <c r="AL26385" s="22"/>
      <c r="AM26385" s="22"/>
      <c r="AN26385" s="22"/>
    </row>
    <row r="26386" spans="37:40">
      <c r="AK26386" s="22"/>
      <c r="AL26386" s="22"/>
      <c r="AM26386" s="22"/>
      <c r="AN26386" s="22"/>
    </row>
    <row r="26387" spans="37:40">
      <c r="AK26387" s="22"/>
      <c r="AL26387" s="22"/>
      <c r="AM26387" s="22"/>
      <c r="AN26387" s="22"/>
    </row>
    <row r="26388" spans="37:40">
      <c r="AK26388" s="22"/>
      <c r="AL26388" s="22"/>
      <c r="AM26388" s="22"/>
      <c r="AN26388" s="22"/>
    </row>
    <row r="26389" spans="37:40">
      <c r="AK26389" s="22"/>
      <c r="AL26389" s="22"/>
      <c r="AM26389" s="22"/>
      <c r="AN26389" s="22"/>
    </row>
    <row r="26390" spans="37:40">
      <c r="AK26390" s="22"/>
      <c r="AL26390" s="22"/>
      <c r="AM26390" s="22"/>
      <c r="AN26390" s="22"/>
    </row>
    <row r="26391" spans="37:40">
      <c r="AK26391" s="22"/>
      <c r="AL26391" s="22"/>
      <c r="AM26391" s="22"/>
      <c r="AN26391" s="22"/>
    </row>
    <row r="26392" spans="37:40">
      <c r="AK26392" s="22"/>
      <c r="AL26392" s="22"/>
      <c r="AM26392" s="22"/>
      <c r="AN26392" s="22"/>
    </row>
    <row r="26393" spans="37:40">
      <c r="AK26393" s="22"/>
      <c r="AL26393" s="22"/>
      <c r="AM26393" s="22"/>
      <c r="AN26393" s="22"/>
    </row>
    <row r="26394" spans="37:40">
      <c r="AK26394" s="22"/>
      <c r="AL26394" s="22"/>
      <c r="AM26394" s="22"/>
      <c r="AN26394" s="22"/>
    </row>
    <row r="26395" spans="37:40">
      <c r="AK26395" s="22"/>
      <c r="AL26395" s="22"/>
      <c r="AM26395" s="22"/>
      <c r="AN26395" s="22"/>
    </row>
    <row r="26396" spans="37:40">
      <c r="AK26396" s="22"/>
      <c r="AL26396" s="22"/>
      <c r="AM26396" s="22"/>
      <c r="AN26396" s="22"/>
    </row>
    <row r="26397" spans="37:40">
      <c r="AK26397" s="22"/>
      <c r="AL26397" s="22"/>
      <c r="AM26397" s="22"/>
      <c r="AN26397" s="22"/>
    </row>
    <row r="26398" spans="37:40">
      <c r="AK26398" s="22"/>
      <c r="AL26398" s="22"/>
      <c r="AM26398" s="22"/>
      <c r="AN26398" s="22"/>
    </row>
    <row r="26399" spans="37:40">
      <c r="AK26399" s="22"/>
      <c r="AL26399" s="22"/>
      <c r="AM26399" s="22"/>
      <c r="AN26399" s="22"/>
    </row>
    <row r="26400" spans="37:40">
      <c r="AK26400" s="22"/>
      <c r="AL26400" s="22"/>
      <c r="AM26400" s="22"/>
      <c r="AN26400" s="22"/>
    </row>
    <row r="26401" spans="37:40">
      <c r="AK26401" s="22"/>
      <c r="AL26401" s="22"/>
      <c r="AM26401" s="22"/>
      <c r="AN26401" s="22"/>
    </row>
    <row r="26402" spans="37:40">
      <c r="AK26402" s="22"/>
      <c r="AL26402" s="22"/>
      <c r="AM26402" s="22"/>
      <c r="AN26402" s="22"/>
    </row>
    <row r="26403" spans="37:40">
      <c r="AK26403" s="22"/>
      <c r="AL26403" s="22"/>
      <c r="AM26403" s="22"/>
      <c r="AN26403" s="22"/>
    </row>
    <row r="26404" spans="37:40">
      <c r="AK26404" s="22"/>
      <c r="AL26404" s="22"/>
      <c r="AM26404" s="22"/>
      <c r="AN26404" s="22"/>
    </row>
    <row r="26405" spans="37:40">
      <c r="AK26405" s="22"/>
      <c r="AL26405" s="22"/>
      <c r="AM26405" s="22"/>
      <c r="AN26405" s="22"/>
    </row>
    <row r="26406" spans="37:40">
      <c r="AK26406" s="22"/>
      <c r="AL26406" s="22"/>
      <c r="AM26406" s="22"/>
      <c r="AN26406" s="22"/>
    </row>
    <row r="26407" spans="37:40">
      <c r="AK26407" s="22"/>
      <c r="AL26407" s="22"/>
      <c r="AM26407" s="22"/>
      <c r="AN26407" s="22"/>
    </row>
    <row r="26408" spans="37:40">
      <c r="AK26408" s="22"/>
      <c r="AL26408" s="22"/>
      <c r="AM26408" s="22"/>
      <c r="AN26408" s="22"/>
    </row>
    <row r="26409" spans="37:40">
      <c r="AK26409" s="22"/>
      <c r="AL26409" s="22"/>
      <c r="AM26409" s="22"/>
      <c r="AN26409" s="22"/>
    </row>
    <row r="26410" spans="37:40">
      <c r="AK26410" s="22"/>
      <c r="AL26410" s="22"/>
      <c r="AM26410" s="22"/>
      <c r="AN26410" s="22"/>
    </row>
    <row r="26411" spans="37:40">
      <c r="AK26411" s="22"/>
      <c r="AL26411" s="22"/>
      <c r="AM26411" s="22"/>
      <c r="AN26411" s="22"/>
    </row>
    <row r="26412" spans="37:40">
      <c r="AK26412" s="22"/>
      <c r="AL26412" s="22"/>
      <c r="AM26412" s="22"/>
      <c r="AN26412" s="22"/>
    </row>
    <row r="26413" spans="37:40">
      <c r="AK26413" s="22"/>
      <c r="AL26413" s="22"/>
      <c r="AM26413" s="22"/>
      <c r="AN26413" s="22"/>
    </row>
    <row r="26414" spans="37:40">
      <c r="AK26414" s="22"/>
      <c r="AL26414" s="22"/>
      <c r="AM26414" s="22"/>
      <c r="AN26414" s="22"/>
    </row>
    <row r="26415" spans="37:40">
      <c r="AK26415" s="22"/>
      <c r="AL26415" s="22"/>
      <c r="AM26415" s="22"/>
      <c r="AN26415" s="22"/>
    </row>
    <row r="26416" spans="37:40">
      <c r="AK26416" s="22"/>
      <c r="AL26416" s="22"/>
      <c r="AM26416" s="22"/>
      <c r="AN26416" s="22"/>
    </row>
    <row r="26417" spans="37:40">
      <c r="AK26417" s="22"/>
      <c r="AL26417" s="22"/>
      <c r="AM26417" s="22"/>
      <c r="AN26417" s="22"/>
    </row>
    <row r="26418" spans="37:40">
      <c r="AK26418" s="22"/>
      <c r="AL26418" s="22"/>
      <c r="AM26418" s="22"/>
      <c r="AN26418" s="22"/>
    </row>
    <row r="26419" spans="37:40">
      <c r="AK26419" s="22"/>
      <c r="AL26419" s="22"/>
      <c r="AM26419" s="22"/>
      <c r="AN26419" s="22"/>
    </row>
    <row r="26420" spans="37:40">
      <c r="AK26420" s="22"/>
      <c r="AL26420" s="22"/>
      <c r="AM26420" s="22"/>
      <c r="AN26420" s="22"/>
    </row>
    <row r="26421" spans="37:40">
      <c r="AK26421" s="22"/>
      <c r="AL26421" s="22"/>
      <c r="AM26421" s="22"/>
      <c r="AN26421" s="22"/>
    </row>
    <row r="26422" spans="37:40">
      <c r="AK26422" s="22"/>
      <c r="AL26422" s="22"/>
      <c r="AM26422" s="22"/>
      <c r="AN26422" s="22"/>
    </row>
    <row r="26423" spans="37:40">
      <c r="AK26423" s="22"/>
      <c r="AL26423" s="22"/>
      <c r="AM26423" s="22"/>
      <c r="AN26423" s="22"/>
    </row>
    <row r="26424" spans="37:40">
      <c r="AK26424" s="22"/>
      <c r="AL26424" s="22"/>
      <c r="AM26424" s="22"/>
      <c r="AN26424" s="22"/>
    </row>
    <row r="26425" spans="37:40">
      <c r="AK26425" s="22"/>
      <c r="AL26425" s="22"/>
      <c r="AM26425" s="22"/>
      <c r="AN26425" s="22"/>
    </row>
    <row r="26426" spans="37:40">
      <c r="AK26426" s="22"/>
      <c r="AL26426" s="22"/>
      <c r="AM26426" s="22"/>
      <c r="AN26426" s="22"/>
    </row>
    <row r="26427" spans="37:40">
      <c r="AK26427" s="22"/>
      <c r="AL26427" s="22"/>
      <c r="AM26427" s="22"/>
      <c r="AN26427" s="22"/>
    </row>
    <row r="26428" spans="37:40">
      <c r="AK26428" s="22"/>
      <c r="AL26428" s="22"/>
      <c r="AM26428" s="22"/>
      <c r="AN26428" s="22"/>
    </row>
    <row r="26429" spans="37:40">
      <c r="AK26429" s="22"/>
      <c r="AL26429" s="22"/>
      <c r="AM26429" s="22"/>
      <c r="AN26429" s="22"/>
    </row>
    <row r="26430" spans="37:40">
      <c r="AK26430" s="22"/>
      <c r="AL26430" s="22"/>
      <c r="AM26430" s="22"/>
      <c r="AN26430" s="22"/>
    </row>
    <row r="26431" spans="37:40">
      <c r="AK26431" s="22"/>
      <c r="AL26431" s="22"/>
      <c r="AM26431" s="22"/>
      <c r="AN26431" s="22"/>
    </row>
    <row r="26432" spans="37:40">
      <c r="AK26432" s="22"/>
      <c r="AL26432" s="22"/>
      <c r="AM26432" s="22"/>
      <c r="AN26432" s="22"/>
    </row>
    <row r="26433" spans="37:40">
      <c r="AK26433" s="22"/>
      <c r="AL26433" s="22"/>
      <c r="AM26433" s="22"/>
      <c r="AN26433" s="22"/>
    </row>
    <row r="26434" spans="37:40">
      <c r="AK26434" s="22"/>
      <c r="AL26434" s="22"/>
      <c r="AM26434" s="22"/>
      <c r="AN26434" s="22"/>
    </row>
    <row r="26435" spans="37:40">
      <c r="AK26435" s="22"/>
      <c r="AL26435" s="22"/>
      <c r="AM26435" s="22"/>
      <c r="AN26435" s="22"/>
    </row>
    <row r="26436" spans="37:40">
      <c r="AK26436" s="22"/>
      <c r="AL26436" s="22"/>
      <c r="AM26436" s="22"/>
      <c r="AN26436" s="22"/>
    </row>
    <row r="26437" spans="37:40">
      <c r="AK26437" s="22"/>
      <c r="AL26437" s="22"/>
      <c r="AM26437" s="22"/>
      <c r="AN26437" s="22"/>
    </row>
    <row r="26438" spans="37:40">
      <c r="AK26438" s="22"/>
      <c r="AL26438" s="22"/>
      <c r="AM26438" s="22"/>
      <c r="AN26438" s="22"/>
    </row>
    <row r="26439" spans="37:40">
      <c r="AK26439" s="22"/>
      <c r="AL26439" s="22"/>
      <c r="AM26439" s="22"/>
      <c r="AN26439" s="22"/>
    </row>
    <row r="26440" spans="37:40">
      <c r="AK26440" s="22"/>
      <c r="AL26440" s="22"/>
      <c r="AM26440" s="22"/>
      <c r="AN26440" s="22"/>
    </row>
    <row r="26441" spans="37:40">
      <c r="AK26441" s="22"/>
      <c r="AL26441" s="22"/>
      <c r="AM26441" s="22"/>
      <c r="AN26441" s="22"/>
    </row>
    <row r="26442" spans="37:40">
      <c r="AK26442" s="22"/>
      <c r="AL26442" s="22"/>
      <c r="AM26442" s="22"/>
      <c r="AN26442" s="22"/>
    </row>
    <row r="26443" spans="37:40">
      <c r="AK26443" s="22"/>
      <c r="AL26443" s="22"/>
      <c r="AM26443" s="22"/>
      <c r="AN26443" s="22"/>
    </row>
    <row r="26444" spans="37:40">
      <c r="AK26444" s="22"/>
      <c r="AL26444" s="22"/>
      <c r="AM26444" s="22"/>
      <c r="AN26444" s="22"/>
    </row>
    <row r="26445" spans="37:40">
      <c r="AK26445" s="22"/>
      <c r="AL26445" s="22"/>
      <c r="AM26445" s="22"/>
      <c r="AN26445" s="22"/>
    </row>
    <row r="26446" spans="37:40">
      <c r="AK26446" s="22"/>
      <c r="AL26446" s="22"/>
      <c r="AM26446" s="22"/>
      <c r="AN26446" s="22"/>
    </row>
    <row r="26447" spans="37:40">
      <c r="AK26447" s="22"/>
      <c r="AL26447" s="22"/>
      <c r="AM26447" s="22"/>
      <c r="AN26447" s="22"/>
    </row>
    <row r="26448" spans="37:40">
      <c r="AK26448" s="22"/>
      <c r="AL26448" s="22"/>
      <c r="AM26448" s="22"/>
      <c r="AN26448" s="22"/>
    </row>
    <row r="26449" spans="37:40">
      <c r="AK26449" s="22"/>
      <c r="AL26449" s="22"/>
      <c r="AM26449" s="22"/>
      <c r="AN26449" s="22"/>
    </row>
    <row r="26450" spans="37:40">
      <c r="AK26450" s="22"/>
      <c r="AL26450" s="22"/>
      <c r="AM26450" s="22"/>
      <c r="AN26450" s="22"/>
    </row>
    <row r="26451" spans="37:40">
      <c r="AK26451" s="22"/>
      <c r="AL26451" s="22"/>
      <c r="AM26451" s="22"/>
      <c r="AN26451" s="22"/>
    </row>
    <row r="26452" spans="37:40">
      <c r="AK26452" s="22"/>
      <c r="AL26452" s="22"/>
      <c r="AM26452" s="22"/>
      <c r="AN26452" s="22"/>
    </row>
    <row r="26453" spans="37:40">
      <c r="AK26453" s="22"/>
      <c r="AL26453" s="22"/>
      <c r="AM26453" s="22"/>
      <c r="AN26453" s="22"/>
    </row>
    <row r="26454" spans="37:40">
      <c r="AK26454" s="22"/>
      <c r="AL26454" s="22"/>
      <c r="AM26454" s="22"/>
      <c r="AN26454" s="22"/>
    </row>
    <row r="26455" spans="37:40">
      <c r="AK26455" s="22"/>
      <c r="AL26455" s="22"/>
      <c r="AM26455" s="22"/>
      <c r="AN26455" s="22"/>
    </row>
    <row r="26456" spans="37:40">
      <c r="AK26456" s="22"/>
      <c r="AL26456" s="22"/>
      <c r="AM26456" s="22"/>
      <c r="AN26456" s="22"/>
    </row>
    <row r="26457" spans="37:40">
      <c r="AK26457" s="22"/>
      <c r="AL26457" s="22"/>
      <c r="AM26457" s="22"/>
      <c r="AN26457" s="22"/>
    </row>
    <row r="26458" spans="37:40">
      <c r="AK26458" s="22"/>
      <c r="AL26458" s="22"/>
      <c r="AM26458" s="22"/>
      <c r="AN26458" s="22"/>
    </row>
    <row r="26459" spans="37:40">
      <c r="AK26459" s="22"/>
      <c r="AL26459" s="22"/>
      <c r="AM26459" s="22"/>
      <c r="AN26459" s="22"/>
    </row>
    <row r="26460" spans="37:40">
      <c r="AK26460" s="22"/>
      <c r="AL26460" s="22"/>
      <c r="AM26460" s="22"/>
      <c r="AN26460" s="22"/>
    </row>
    <row r="26461" spans="37:40">
      <c r="AK26461" s="22"/>
      <c r="AL26461" s="22"/>
      <c r="AM26461" s="22"/>
      <c r="AN26461" s="22"/>
    </row>
    <row r="26462" spans="37:40">
      <c r="AK26462" s="22"/>
      <c r="AL26462" s="22"/>
      <c r="AM26462" s="22"/>
      <c r="AN26462" s="22"/>
    </row>
    <row r="26463" spans="37:40">
      <c r="AK26463" s="22"/>
      <c r="AL26463" s="22"/>
      <c r="AM26463" s="22"/>
      <c r="AN26463" s="22"/>
    </row>
    <row r="26464" spans="37:40">
      <c r="AK26464" s="22"/>
      <c r="AL26464" s="22"/>
      <c r="AM26464" s="22"/>
      <c r="AN26464" s="22"/>
    </row>
    <row r="26465" spans="37:40">
      <c r="AK26465" s="22"/>
      <c r="AL26465" s="22"/>
      <c r="AM26465" s="22"/>
      <c r="AN26465" s="22"/>
    </row>
    <row r="26466" spans="37:40">
      <c r="AK26466" s="22"/>
      <c r="AL26466" s="22"/>
      <c r="AM26466" s="22"/>
      <c r="AN26466" s="22"/>
    </row>
    <row r="26467" spans="37:40">
      <c r="AK26467" s="22"/>
      <c r="AL26467" s="22"/>
      <c r="AM26467" s="22"/>
      <c r="AN26467" s="22"/>
    </row>
    <row r="26468" spans="37:40">
      <c r="AK26468" s="22"/>
      <c r="AL26468" s="22"/>
      <c r="AM26468" s="22"/>
      <c r="AN26468" s="22"/>
    </row>
    <row r="26469" spans="37:40">
      <c r="AK26469" s="22"/>
      <c r="AL26469" s="22"/>
      <c r="AM26469" s="22"/>
      <c r="AN26469" s="22"/>
    </row>
    <row r="26470" spans="37:40">
      <c r="AK26470" s="22"/>
      <c r="AL26470" s="22"/>
      <c r="AM26470" s="22"/>
      <c r="AN26470" s="22"/>
    </row>
    <row r="26471" spans="37:40">
      <c r="AK26471" s="22"/>
      <c r="AL26471" s="22"/>
      <c r="AM26471" s="22"/>
      <c r="AN26471" s="22"/>
    </row>
    <row r="26472" spans="37:40">
      <c r="AK26472" s="22"/>
      <c r="AL26472" s="22"/>
      <c r="AM26472" s="22"/>
      <c r="AN26472" s="22"/>
    </row>
    <row r="26473" spans="37:40">
      <c r="AK26473" s="22"/>
      <c r="AL26473" s="22"/>
      <c r="AM26473" s="22"/>
      <c r="AN26473" s="22"/>
    </row>
    <row r="26474" spans="37:40">
      <c r="AK26474" s="22"/>
      <c r="AL26474" s="22"/>
      <c r="AM26474" s="22"/>
      <c r="AN26474" s="22"/>
    </row>
    <row r="26475" spans="37:40">
      <c r="AK26475" s="22"/>
      <c r="AL26475" s="22"/>
      <c r="AM26475" s="22"/>
      <c r="AN26475" s="22"/>
    </row>
    <row r="26476" spans="37:40">
      <c r="AK26476" s="22"/>
      <c r="AL26476" s="22"/>
      <c r="AM26476" s="22"/>
      <c r="AN26476" s="22"/>
    </row>
    <row r="26477" spans="37:40">
      <c r="AK26477" s="22"/>
      <c r="AL26477" s="22"/>
      <c r="AM26477" s="22"/>
      <c r="AN26477" s="22"/>
    </row>
    <row r="26478" spans="37:40">
      <c r="AK26478" s="22"/>
      <c r="AL26478" s="22"/>
      <c r="AM26478" s="22"/>
      <c r="AN26478" s="22"/>
    </row>
    <row r="26479" spans="37:40">
      <c r="AK26479" s="22"/>
      <c r="AL26479" s="22"/>
      <c r="AM26479" s="22"/>
      <c r="AN26479" s="22"/>
    </row>
    <row r="26480" spans="37:40">
      <c r="AK26480" s="22"/>
      <c r="AL26480" s="22"/>
      <c r="AM26480" s="22"/>
      <c r="AN26480" s="22"/>
    </row>
    <row r="26481" spans="37:40">
      <c r="AK26481" s="22"/>
      <c r="AL26481" s="22"/>
      <c r="AM26481" s="22"/>
      <c r="AN26481" s="22"/>
    </row>
    <row r="26482" spans="37:40">
      <c r="AK26482" s="22"/>
      <c r="AL26482" s="22"/>
      <c r="AM26482" s="22"/>
      <c r="AN26482" s="22"/>
    </row>
    <row r="26483" spans="37:40">
      <c r="AK26483" s="22"/>
      <c r="AL26483" s="22"/>
      <c r="AM26483" s="22"/>
      <c r="AN26483" s="22"/>
    </row>
    <row r="26484" spans="37:40">
      <c r="AK26484" s="22"/>
      <c r="AL26484" s="22"/>
      <c r="AM26484" s="22"/>
      <c r="AN26484" s="22"/>
    </row>
    <row r="26485" spans="37:40">
      <c r="AK26485" s="22"/>
      <c r="AL26485" s="22"/>
      <c r="AM26485" s="22"/>
      <c r="AN26485" s="22"/>
    </row>
    <row r="26486" spans="37:40">
      <c r="AK26486" s="22"/>
      <c r="AL26486" s="22"/>
      <c r="AM26486" s="22"/>
      <c r="AN26486" s="22"/>
    </row>
    <row r="26487" spans="37:40">
      <c r="AK26487" s="22"/>
      <c r="AL26487" s="22"/>
      <c r="AM26487" s="22"/>
      <c r="AN26487" s="22"/>
    </row>
    <row r="26488" spans="37:40">
      <c r="AK26488" s="22"/>
      <c r="AL26488" s="22"/>
      <c r="AM26488" s="22"/>
      <c r="AN26488" s="22"/>
    </row>
    <row r="26489" spans="37:40">
      <c r="AK26489" s="22"/>
      <c r="AL26489" s="22"/>
      <c r="AM26489" s="22"/>
      <c r="AN26489" s="22"/>
    </row>
    <row r="26490" spans="37:40">
      <c r="AK26490" s="22"/>
      <c r="AL26490" s="22"/>
      <c r="AM26490" s="22"/>
      <c r="AN26490" s="22"/>
    </row>
    <row r="26491" spans="37:40">
      <c r="AK26491" s="22"/>
      <c r="AL26491" s="22"/>
      <c r="AM26491" s="22"/>
      <c r="AN26491" s="22"/>
    </row>
    <row r="26492" spans="37:40">
      <c r="AK26492" s="22"/>
      <c r="AL26492" s="22"/>
      <c r="AM26492" s="22"/>
      <c r="AN26492" s="22"/>
    </row>
    <row r="26493" spans="37:40">
      <c r="AK26493" s="22"/>
      <c r="AL26493" s="22"/>
      <c r="AM26493" s="22"/>
      <c r="AN26493" s="22"/>
    </row>
    <row r="26494" spans="37:40">
      <c r="AK26494" s="22"/>
      <c r="AL26494" s="22"/>
      <c r="AM26494" s="22"/>
      <c r="AN26494" s="22"/>
    </row>
    <row r="26495" spans="37:40">
      <c r="AK26495" s="22"/>
      <c r="AL26495" s="22"/>
      <c r="AM26495" s="22"/>
      <c r="AN26495" s="22"/>
    </row>
    <row r="26496" spans="37:40">
      <c r="AK26496" s="22"/>
      <c r="AL26496" s="22"/>
      <c r="AM26496" s="22"/>
      <c r="AN26496" s="22"/>
    </row>
    <row r="26497" spans="37:40">
      <c r="AK26497" s="22"/>
      <c r="AL26497" s="22"/>
      <c r="AM26497" s="22"/>
      <c r="AN26497" s="22"/>
    </row>
    <row r="26498" spans="37:40">
      <c r="AK26498" s="22"/>
      <c r="AL26498" s="22"/>
      <c r="AM26498" s="22"/>
      <c r="AN26498" s="22"/>
    </row>
    <row r="26499" spans="37:40">
      <c r="AK26499" s="22"/>
      <c r="AL26499" s="22"/>
      <c r="AM26499" s="22"/>
      <c r="AN26499" s="22"/>
    </row>
    <row r="26500" spans="37:40">
      <c r="AK26500" s="22"/>
      <c r="AL26500" s="22"/>
      <c r="AM26500" s="22"/>
      <c r="AN26500" s="22"/>
    </row>
    <row r="26501" spans="37:40">
      <c r="AK26501" s="22"/>
      <c r="AL26501" s="22"/>
      <c r="AM26501" s="22"/>
      <c r="AN26501" s="22"/>
    </row>
    <row r="26502" spans="37:40">
      <c r="AK26502" s="22"/>
      <c r="AL26502" s="22"/>
      <c r="AM26502" s="22"/>
      <c r="AN26502" s="22"/>
    </row>
    <row r="26503" spans="37:40">
      <c r="AK26503" s="22"/>
      <c r="AL26503" s="22"/>
      <c r="AM26503" s="22"/>
      <c r="AN26503" s="22"/>
    </row>
    <row r="26504" spans="37:40">
      <c r="AK26504" s="22"/>
      <c r="AL26504" s="22"/>
      <c r="AM26504" s="22"/>
      <c r="AN26504" s="22"/>
    </row>
    <row r="26505" spans="37:40">
      <c r="AK26505" s="22"/>
      <c r="AL26505" s="22"/>
      <c r="AM26505" s="22"/>
      <c r="AN26505" s="22"/>
    </row>
    <row r="26506" spans="37:40">
      <c r="AK26506" s="22"/>
      <c r="AL26506" s="22"/>
      <c r="AM26506" s="22"/>
      <c r="AN26506" s="22"/>
    </row>
    <row r="26507" spans="37:40">
      <c r="AK26507" s="22"/>
      <c r="AL26507" s="22"/>
      <c r="AM26507" s="22"/>
      <c r="AN26507" s="22"/>
    </row>
    <row r="26508" spans="37:40">
      <c r="AK26508" s="22"/>
      <c r="AL26508" s="22"/>
      <c r="AM26508" s="22"/>
      <c r="AN26508" s="22"/>
    </row>
    <row r="26509" spans="37:40">
      <c r="AK26509" s="22"/>
      <c r="AL26509" s="22"/>
      <c r="AM26509" s="22"/>
      <c r="AN26509" s="22"/>
    </row>
    <row r="26510" spans="37:40">
      <c r="AK26510" s="22"/>
      <c r="AL26510" s="22"/>
      <c r="AM26510" s="22"/>
      <c r="AN26510" s="22"/>
    </row>
    <row r="26511" spans="37:40">
      <c r="AK26511" s="22"/>
      <c r="AL26511" s="22"/>
      <c r="AM26511" s="22"/>
      <c r="AN26511" s="22"/>
    </row>
    <row r="26512" spans="37:40">
      <c r="AK26512" s="22"/>
      <c r="AL26512" s="22"/>
      <c r="AM26512" s="22"/>
      <c r="AN26512" s="22"/>
    </row>
    <row r="26513" spans="37:40">
      <c r="AK26513" s="22"/>
      <c r="AL26513" s="22"/>
      <c r="AM26513" s="22"/>
      <c r="AN26513" s="22"/>
    </row>
    <row r="26514" spans="37:40">
      <c r="AK26514" s="22"/>
      <c r="AL26514" s="22"/>
      <c r="AM26514" s="22"/>
      <c r="AN26514" s="22"/>
    </row>
    <row r="26515" spans="37:40">
      <c r="AK26515" s="22"/>
      <c r="AL26515" s="22"/>
      <c r="AM26515" s="22"/>
      <c r="AN26515" s="22"/>
    </row>
    <row r="26516" spans="37:40">
      <c r="AK26516" s="22"/>
      <c r="AL26516" s="22"/>
      <c r="AM26516" s="22"/>
      <c r="AN26516" s="22"/>
    </row>
    <row r="26517" spans="37:40">
      <c r="AK26517" s="22"/>
      <c r="AL26517" s="22"/>
      <c r="AM26517" s="22"/>
      <c r="AN26517" s="22"/>
    </row>
    <row r="26518" spans="37:40">
      <c r="AK26518" s="22"/>
      <c r="AL26518" s="22"/>
      <c r="AM26518" s="22"/>
      <c r="AN26518" s="22"/>
    </row>
    <row r="26519" spans="37:40">
      <c r="AK26519" s="22"/>
      <c r="AL26519" s="22"/>
      <c r="AM26519" s="22"/>
      <c r="AN26519" s="22"/>
    </row>
    <row r="26520" spans="37:40">
      <c r="AK26520" s="22"/>
      <c r="AL26520" s="22"/>
      <c r="AM26520" s="22"/>
      <c r="AN26520" s="22"/>
    </row>
    <row r="26521" spans="37:40">
      <c r="AK26521" s="22"/>
      <c r="AL26521" s="22"/>
      <c r="AM26521" s="22"/>
      <c r="AN26521" s="22"/>
    </row>
    <row r="26522" spans="37:40">
      <c r="AK26522" s="22"/>
      <c r="AL26522" s="22"/>
      <c r="AM26522" s="22"/>
      <c r="AN26522" s="22"/>
    </row>
    <row r="26523" spans="37:40">
      <c r="AK26523" s="22"/>
      <c r="AL26523" s="22"/>
      <c r="AM26523" s="22"/>
      <c r="AN26523" s="22"/>
    </row>
    <row r="26524" spans="37:40">
      <c r="AK26524" s="22"/>
      <c r="AL26524" s="22"/>
      <c r="AM26524" s="22"/>
      <c r="AN26524" s="22"/>
    </row>
    <row r="26525" spans="37:40">
      <c r="AK26525" s="22"/>
      <c r="AL26525" s="22"/>
      <c r="AM26525" s="22"/>
      <c r="AN26525" s="22"/>
    </row>
    <row r="26526" spans="37:40">
      <c r="AK26526" s="22"/>
      <c r="AL26526" s="22"/>
      <c r="AM26526" s="22"/>
      <c r="AN26526" s="22"/>
    </row>
    <row r="26527" spans="37:40">
      <c r="AK26527" s="22"/>
      <c r="AL26527" s="22"/>
      <c r="AM26527" s="22"/>
      <c r="AN26527" s="22"/>
    </row>
    <row r="26528" spans="37:40">
      <c r="AK26528" s="22"/>
      <c r="AL26528" s="22"/>
      <c r="AM26528" s="22"/>
      <c r="AN26528" s="22"/>
    </row>
    <row r="26529" spans="37:40">
      <c r="AK26529" s="22"/>
      <c r="AL26529" s="22"/>
      <c r="AM26529" s="22"/>
      <c r="AN26529" s="22"/>
    </row>
    <row r="26530" spans="37:40">
      <c r="AK26530" s="22"/>
      <c r="AL26530" s="22"/>
      <c r="AM26530" s="22"/>
      <c r="AN26530" s="22"/>
    </row>
    <row r="26531" spans="37:40">
      <c r="AK26531" s="22"/>
      <c r="AL26531" s="22"/>
      <c r="AM26531" s="22"/>
      <c r="AN26531" s="22"/>
    </row>
    <row r="26532" spans="37:40">
      <c r="AK26532" s="22"/>
      <c r="AL26532" s="22"/>
      <c r="AM26532" s="22"/>
      <c r="AN26532" s="22"/>
    </row>
    <row r="26533" spans="37:40">
      <c r="AK26533" s="22"/>
      <c r="AL26533" s="22"/>
      <c r="AM26533" s="22"/>
      <c r="AN26533" s="22"/>
    </row>
    <row r="26534" spans="37:40">
      <c r="AK26534" s="22"/>
      <c r="AL26534" s="22"/>
      <c r="AM26534" s="22"/>
      <c r="AN26534" s="22"/>
    </row>
    <row r="26535" spans="37:40">
      <c r="AK26535" s="22"/>
      <c r="AL26535" s="22"/>
      <c r="AM26535" s="22"/>
      <c r="AN26535" s="22"/>
    </row>
    <row r="26536" spans="37:40">
      <c r="AK26536" s="22"/>
      <c r="AL26536" s="22"/>
      <c r="AM26536" s="22"/>
      <c r="AN26536" s="22"/>
    </row>
    <row r="26537" spans="37:40">
      <c r="AK26537" s="22"/>
      <c r="AL26537" s="22"/>
      <c r="AM26537" s="22"/>
      <c r="AN26537" s="22"/>
    </row>
    <row r="26538" spans="37:40">
      <c r="AK26538" s="22"/>
      <c r="AL26538" s="22"/>
      <c r="AM26538" s="22"/>
      <c r="AN26538" s="22"/>
    </row>
    <row r="26539" spans="37:40">
      <c r="AK26539" s="22"/>
      <c r="AL26539" s="22"/>
      <c r="AM26539" s="22"/>
      <c r="AN26539" s="22"/>
    </row>
    <row r="26540" spans="37:40">
      <c r="AK26540" s="22"/>
      <c r="AL26540" s="22"/>
      <c r="AM26540" s="22"/>
      <c r="AN26540" s="22"/>
    </row>
    <row r="26541" spans="37:40">
      <c r="AK26541" s="22"/>
      <c r="AL26541" s="22"/>
      <c r="AM26541" s="22"/>
      <c r="AN26541" s="22"/>
    </row>
    <row r="26542" spans="37:40">
      <c r="AK26542" s="22"/>
      <c r="AL26542" s="22"/>
      <c r="AM26542" s="22"/>
      <c r="AN26542" s="22"/>
    </row>
    <row r="26543" spans="37:40">
      <c r="AK26543" s="22"/>
      <c r="AL26543" s="22"/>
      <c r="AM26543" s="22"/>
      <c r="AN26543" s="22"/>
    </row>
    <row r="26544" spans="37:40">
      <c r="AK26544" s="22"/>
      <c r="AL26544" s="22"/>
      <c r="AM26544" s="22"/>
      <c r="AN26544" s="22"/>
    </row>
    <row r="26545" spans="37:40">
      <c r="AK26545" s="22"/>
      <c r="AL26545" s="22"/>
      <c r="AM26545" s="22"/>
      <c r="AN26545" s="22"/>
    </row>
    <row r="26546" spans="37:40">
      <c r="AK26546" s="22"/>
      <c r="AL26546" s="22"/>
      <c r="AM26546" s="22"/>
      <c r="AN26546" s="22"/>
    </row>
    <row r="26547" spans="37:40">
      <c r="AK26547" s="22"/>
      <c r="AL26547" s="22"/>
      <c r="AM26547" s="22"/>
      <c r="AN26547" s="22"/>
    </row>
    <row r="26548" spans="37:40">
      <c r="AK26548" s="22"/>
      <c r="AL26548" s="22"/>
      <c r="AM26548" s="22"/>
      <c r="AN26548" s="22"/>
    </row>
    <row r="26549" spans="37:40">
      <c r="AK26549" s="22"/>
      <c r="AL26549" s="22"/>
      <c r="AM26549" s="22"/>
      <c r="AN26549" s="22"/>
    </row>
    <row r="26550" spans="37:40">
      <c r="AK26550" s="22"/>
      <c r="AL26550" s="22"/>
      <c r="AM26550" s="22"/>
      <c r="AN26550" s="22"/>
    </row>
    <row r="26551" spans="37:40">
      <c r="AK26551" s="22"/>
      <c r="AL26551" s="22"/>
      <c r="AM26551" s="22"/>
      <c r="AN26551" s="22"/>
    </row>
    <row r="26552" spans="37:40">
      <c r="AK26552" s="22"/>
      <c r="AL26552" s="22"/>
      <c r="AM26552" s="22"/>
      <c r="AN26552" s="22"/>
    </row>
    <row r="26553" spans="37:40">
      <c r="AK26553" s="22"/>
      <c r="AL26553" s="22"/>
      <c r="AM26553" s="22"/>
      <c r="AN26553" s="22"/>
    </row>
    <row r="26554" spans="37:40">
      <c r="AK26554" s="22"/>
      <c r="AL26554" s="22"/>
      <c r="AM26554" s="22"/>
      <c r="AN26554" s="22"/>
    </row>
    <row r="26555" spans="37:40">
      <c r="AK26555" s="22"/>
      <c r="AL26555" s="22"/>
      <c r="AM26555" s="22"/>
      <c r="AN26555" s="22"/>
    </row>
    <row r="26556" spans="37:40">
      <c r="AK26556" s="22"/>
      <c r="AL26556" s="22"/>
      <c r="AM26556" s="22"/>
      <c r="AN26556" s="22"/>
    </row>
    <row r="26557" spans="37:40">
      <c r="AK26557" s="22"/>
      <c r="AL26557" s="22"/>
      <c r="AM26557" s="22"/>
      <c r="AN26557" s="22"/>
    </row>
    <row r="26558" spans="37:40">
      <c r="AK26558" s="22"/>
      <c r="AL26558" s="22"/>
      <c r="AM26558" s="22"/>
      <c r="AN26558" s="22"/>
    </row>
    <row r="26559" spans="37:40">
      <c r="AK26559" s="22"/>
      <c r="AL26559" s="22"/>
      <c r="AM26559" s="22"/>
      <c r="AN26559" s="22"/>
    </row>
    <row r="26560" spans="37:40">
      <c r="AK26560" s="22"/>
      <c r="AL26560" s="22"/>
      <c r="AM26560" s="22"/>
      <c r="AN26560" s="22"/>
    </row>
    <row r="26561" spans="37:40">
      <c r="AK26561" s="22"/>
      <c r="AL26561" s="22"/>
      <c r="AM26561" s="22"/>
      <c r="AN26561" s="22"/>
    </row>
    <row r="26562" spans="37:40">
      <c r="AK26562" s="22"/>
      <c r="AL26562" s="22"/>
      <c r="AM26562" s="22"/>
      <c r="AN26562" s="22"/>
    </row>
    <row r="26563" spans="37:40">
      <c r="AK26563" s="22"/>
      <c r="AL26563" s="22"/>
      <c r="AM26563" s="22"/>
      <c r="AN26563" s="22"/>
    </row>
    <row r="26564" spans="37:40">
      <c r="AK26564" s="22"/>
      <c r="AL26564" s="22"/>
      <c r="AM26564" s="22"/>
      <c r="AN26564" s="22"/>
    </row>
    <row r="26565" spans="37:40">
      <c r="AK26565" s="22"/>
      <c r="AL26565" s="22"/>
      <c r="AM26565" s="22"/>
      <c r="AN26565" s="22"/>
    </row>
    <row r="26566" spans="37:40">
      <c r="AK26566" s="22"/>
      <c r="AL26566" s="22"/>
      <c r="AM26566" s="22"/>
      <c r="AN26566" s="22"/>
    </row>
    <row r="26567" spans="37:40">
      <c r="AK26567" s="22"/>
      <c r="AL26567" s="22"/>
      <c r="AM26567" s="22"/>
      <c r="AN26567" s="22"/>
    </row>
    <row r="26568" spans="37:40">
      <c r="AK26568" s="22"/>
      <c r="AL26568" s="22"/>
      <c r="AM26568" s="22"/>
      <c r="AN26568" s="22"/>
    </row>
    <row r="26569" spans="37:40">
      <c r="AK26569" s="22"/>
      <c r="AL26569" s="22"/>
      <c r="AM26569" s="22"/>
      <c r="AN26569" s="22"/>
    </row>
    <row r="26570" spans="37:40">
      <c r="AK26570" s="22"/>
      <c r="AL26570" s="22"/>
      <c r="AM26570" s="22"/>
      <c r="AN26570" s="22"/>
    </row>
    <row r="26571" spans="37:40">
      <c r="AK26571" s="22"/>
      <c r="AL26571" s="22"/>
      <c r="AM26571" s="22"/>
      <c r="AN26571" s="22"/>
    </row>
    <row r="26572" spans="37:40">
      <c r="AK26572" s="22"/>
      <c r="AL26572" s="22"/>
      <c r="AM26572" s="22"/>
      <c r="AN26572" s="22"/>
    </row>
    <row r="26573" spans="37:40">
      <c r="AK26573" s="22"/>
      <c r="AL26573" s="22"/>
      <c r="AM26573" s="22"/>
      <c r="AN26573" s="22"/>
    </row>
    <row r="26574" spans="37:40">
      <c r="AK26574" s="22"/>
      <c r="AL26574" s="22"/>
      <c r="AM26574" s="22"/>
      <c r="AN26574" s="22"/>
    </row>
    <row r="26575" spans="37:40">
      <c r="AK26575" s="22"/>
      <c r="AL26575" s="22"/>
      <c r="AM26575" s="22"/>
      <c r="AN26575" s="22"/>
    </row>
    <row r="26576" spans="37:40">
      <c r="AK26576" s="22"/>
      <c r="AL26576" s="22"/>
      <c r="AM26576" s="22"/>
      <c r="AN26576" s="22"/>
    </row>
    <row r="26577" spans="37:40">
      <c r="AK26577" s="22"/>
      <c r="AL26577" s="22"/>
      <c r="AM26577" s="22"/>
      <c r="AN26577" s="22"/>
    </row>
    <row r="26578" spans="37:40">
      <c r="AK26578" s="22"/>
      <c r="AL26578" s="22"/>
      <c r="AM26578" s="22"/>
      <c r="AN26578" s="22"/>
    </row>
    <row r="26579" spans="37:40">
      <c r="AK26579" s="22"/>
      <c r="AL26579" s="22"/>
      <c r="AM26579" s="22"/>
      <c r="AN26579" s="22"/>
    </row>
    <row r="26580" spans="37:40">
      <c r="AK26580" s="22"/>
      <c r="AL26580" s="22"/>
      <c r="AM26580" s="22"/>
      <c r="AN26580" s="22"/>
    </row>
    <row r="26581" spans="37:40">
      <c r="AK26581" s="22"/>
      <c r="AL26581" s="22"/>
      <c r="AM26581" s="22"/>
      <c r="AN26581" s="22"/>
    </row>
    <row r="26582" spans="37:40">
      <c r="AK26582" s="22"/>
      <c r="AL26582" s="22"/>
      <c r="AM26582" s="22"/>
      <c r="AN26582" s="22"/>
    </row>
    <row r="26583" spans="37:40">
      <c r="AK26583" s="22"/>
      <c r="AL26583" s="22"/>
      <c r="AM26583" s="22"/>
      <c r="AN26583" s="22"/>
    </row>
    <row r="26584" spans="37:40">
      <c r="AK26584" s="22"/>
      <c r="AL26584" s="22"/>
      <c r="AM26584" s="22"/>
      <c r="AN26584" s="22"/>
    </row>
    <row r="26585" spans="37:40">
      <c r="AK26585" s="22"/>
      <c r="AL26585" s="22"/>
      <c r="AM26585" s="22"/>
      <c r="AN26585" s="22"/>
    </row>
    <row r="26586" spans="37:40">
      <c r="AK26586" s="22"/>
      <c r="AL26586" s="22"/>
      <c r="AM26586" s="22"/>
      <c r="AN26586" s="22"/>
    </row>
    <row r="26587" spans="37:40">
      <c r="AK26587" s="22"/>
      <c r="AL26587" s="22"/>
      <c r="AM26587" s="22"/>
      <c r="AN26587" s="22"/>
    </row>
    <row r="26588" spans="37:40">
      <c r="AK26588" s="22"/>
      <c r="AL26588" s="22"/>
      <c r="AM26588" s="22"/>
      <c r="AN26588" s="22"/>
    </row>
    <row r="26589" spans="37:40">
      <c r="AK26589" s="22"/>
      <c r="AL26589" s="22"/>
      <c r="AM26589" s="22"/>
      <c r="AN26589" s="22"/>
    </row>
    <row r="26590" spans="37:40">
      <c r="AK26590" s="22"/>
      <c r="AL26590" s="22"/>
      <c r="AM26590" s="22"/>
      <c r="AN26590" s="22"/>
    </row>
    <row r="26591" spans="37:40">
      <c r="AK26591" s="22"/>
      <c r="AL26591" s="22"/>
      <c r="AM26591" s="22"/>
      <c r="AN26591" s="22"/>
    </row>
    <row r="26592" spans="37:40">
      <c r="AK26592" s="22"/>
      <c r="AL26592" s="22"/>
      <c r="AM26592" s="22"/>
      <c r="AN26592" s="22"/>
    </row>
    <row r="26593" spans="37:40">
      <c r="AK26593" s="22"/>
      <c r="AL26593" s="22"/>
      <c r="AM26593" s="22"/>
      <c r="AN26593" s="22"/>
    </row>
    <row r="26594" spans="37:40">
      <c r="AK26594" s="22"/>
      <c r="AL26594" s="22"/>
      <c r="AM26594" s="22"/>
      <c r="AN26594" s="22"/>
    </row>
    <row r="26595" spans="37:40">
      <c r="AK26595" s="22"/>
      <c r="AL26595" s="22"/>
      <c r="AM26595" s="22"/>
      <c r="AN26595" s="22"/>
    </row>
    <row r="26596" spans="37:40">
      <c r="AK26596" s="22"/>
      <c r="AL26596" s="22"/>
      <c r="AM26596" s="22"/>
      <c r="AN26596" s="22"/>
    </row>
    <row r="26597" spans="37:40">
      <c r="AK26597" s="22"/>
      <c r="AL26597" s="22"/>
      <c r="AM26597" s="22"/>
      <c r="AN26597" s="22"/>
    </row>
    <row r="26598" spans="37:40">
      <c r="AK26598" s="22"/>
      <c r="AL26598" s="22"/>
      <c r="AM26598" s="22"/>
      <c r="AN26598" s="22"/>
    </row>
    <row r="26599" spans="37:40">
      <c r="AK26599" s="22"/>
      <c r="AL26599" s="22"/>
      <c r="AM26599" s="22"/>
      <c r="AN26599" s="22"/>
    </row>
    <row r="26600" spans="37:40">
      <c r="AK26600" s="22"/>
      <c r="AL26600" s="22"/>
      <c r="AM26600" s="22"/>
      <c r="AN26600" s="22"/>
    </row>
    <row r="26601" spans="37:40">
      <c r="AK26601" s="22"/>
      <c r="AL26601" s="22"/>
      <c r="AM26601" s="22"/>
      <c r="AN26601" s="22"/>
    </row>
    <row r="26602" spans="37:40">
      <c r="AK26602" s="22"/>
      <c r="AL26602" s="22"/>
      <c r="AM26602" s="22"/>
      <c r="AN26602" s="22"/>
    </row>
    <row r="26603" spans="37:40">
      <c r="AK26603" s="22"/>
      <c r="AL26603" s="22"/>
      <c r="AM26603" s="22"/>
      <c r="AN26603" s="22"/>
    </row>
    <row r="26604" spans="37:40">
      <c r="AK26604" s="22"/>
      <c r="AL26604" s="22"/>
      <c r="AM26604" s="22"/>
      <c r="AN26604" s="22"/>
    </row>
    <row r="26605" spans="37:40">
      <c r="AK26605" s="22"/>
      <c r="AL26605" s="22"/>
      <c r="AM26605" s="22"/>
      <c r="AN26605" s="22"/>
    </row>
    <row r="26606" spans="37:40">
      <c r="AK26606" s="22"/>
      <c r="AL26606" s="22"/>
      <c r="AM26606" s="22"/>
      <c r="AN26606" s="22"/>
    </row>
    <row r="26607" spans="37:40">
      <c r="AK26607" s="22"/>
      <c r="AL26607" s="22"/>
      <c r="AM26607" s="22"/>
      <c r="AN26607" s="22"/>
    </row>
    <row r="26608" spans="37:40">
      <c r="AK26608" s="22"/>
      <c r="AL26608" s="22"/>
      <c r="AM26608" s="22"/>
      <c r="AN26608" s="22"/>
    </row>
    <row r="26609" spans="37:40">
      <c r="AK26609" s="22"/>
      <c r="AL26609" s="22"/>
      <c r="AM26609" s="22"/>
      <c r="AN26609" s="22"/>
    </row>
    <row r="26610" spans="37:40">
      <c r="AK26610" s="22"/>
      <c r="AL26610" s="22"/>
      <c r="AM26610" s="22"/>
      <c r="AN26610" s="22"/>
    </row>
    <row r="26611" spans="37:40">
      <c r="AK26611" s="22"/>
      <c r="AL26611" s="22"/>
      <c r="AM26611" s="22"/>
      <c r="AN26611" s="22"/>
    </row>
    <row r="26612" spans="37:40">
      <c r="AK26612" s="22"/>
      <c r="AL26612" s="22"/>
      <c r="AM26612" s="22"/>
      <c r="AN26612" s="22"/>
    </row>
    <row r="26613" spans="37:40">
      <c r="AK26613" s="22"/>
      <c r="AL26613" s="22"/>
      <c r="AM26613" s="22"/>
      <c r="AN26613" s="22"/>
    </row>
    <row r="26614" spans="37:40">
      <c r="AK26614" s="22"/>
      <c r="AL26614" s="22"/>
      <c r="AM26614" s="22"/>
      <c r="AN26614" s="22"/>
    </row>
    <row r="26615" spans="37:40">
      <c r="AK26615" s="22"/>
      <c r="AL26615" s="22"/>
      <c r="AM26615" s="22"/>
      <c r="AN26615" s="22"/>
    </row>
    <row r="26616" spans="37:40">
      <c r="AK26616" s="22"/>
      <c r="AL26616" s="22"/>
      <c r="AM26616" s="22"/>
      <c r="AN26616" s="22"/>
    </row>
    <row r="26617" spans="37:40">
      <c r="AK26617" s="22"/>
      <c r="AL26617" s="22"/>
      <c r="AM26617" s="22"/>
      <c r="AN26617" s="22"/>
    </row>
    <row r="26618" spans="37:40">
      <c r="AK26618" s="22"/>
      <c r="AL26618" s="22"/>
      <c r="AM26618" s="22"/>
      <c r="AN26618" s="22"/>
    </row>
    <row r="26619" spans="37:40">
      <c r="AK26619" s="22"/>
      <c r="AL26619" s="22"/>
      <c r="AM26619" s="22"/>
      <c r="AN26619" s="22"/>
    </row>
    <row r="26620" spans="37:40">
      <c r="AK26620" s="22"/>
      <c r="AL26620" s="22"/>
      <c r="AM26620" s="22"/>
      <c r="AN26620" s="22"/>
    </row>
    <row r="26621" spans="37:40">
      <c r="AK26621" s="22"/>
      <c r="AL26621" s="22"/>
      <c r="AM26621" s="22"/>
      <c r="AN26621" s="22"/>
    </row>
    <row r="26622" spans="37:40">
      <c r="AK26622" s="22"/>
      <c r="AL26622" s="22"/>
      <c r="AM26622" s="22"/>
      <c r="AN26622" s="22"/>
    </row>
    <row r="26623" spans="37:40">
      <c r="AK26623" s="22"/>
      <c r="AL26623" s="22"/>
      <c r="AM26623" s="22"/>
      <c r="AN26623" s="22"/>
    </row>
    <row r="26624" spans="37:40">
      <c r="AK26624" s="22"/>
      <c r="AL26624" s="22"/>
      <c r="AM26624" s="22"/>
      <c r="AN26624" s="22"/>
    </row>
    <row r="26625" spans="37:40">
      <c r="AK26625" s="22"/>
      <c r="AL26625" s="22"/>
      <c r="AM26625" s="22"/>
      <c r="AN26625" s="22"/>
    </row>
    <row r="26626" spans="37:40">
      <c r="AK26626" s="22"/>
      <c r="AL26626" s="22"/>
      <c r="AM26626" s="22"/>
      <c r="AN26626" s="22"/>
    </row>
    <row r="26627" spans="37:40">
      <c r="AK26627" s="22"/>
      <c r="AL26627" s="22"/>
      <c r="AM26627" s="22"/>
      <c r="AN26627" s="22"/>
    </row>
    <row r="26628" spans="37:40">
      <c r="AK26628" s="22"/>
      <c r="AL26628" s="22"/>
      <c r="AM26628" s="22"/>
      <c r="AN26628" s="22"/>
    </row>
    <row r="26629" spans="37:40">
      <c r="AK26629" s="22"/>
      <c r="AL26629" s="22"/>
      <c r="AM26629" s="22"/>
      <c r="AN26629" s="22"/>
    </row>
    <row r="26630" spans="37:40">
      <c r="AK26630" s="22"/>
      <c r="AL26630" s="22"/>
      <c r="AM26630" s="22"/>
      <c r="AN26630" s="22"/>
    </row>
    <row r="26631" spans="37:40">
      <c r="AK26631" s="22"/>
      <c r="AL26631" s="22"/>
      <c r="AM26631" s="22"/>
      <c r="AN26631" s="22"/>
    </row>
    <row r="26632" spans="37:40">
      <c r="AK26632" s="22"/>
      <c r="AL26632" s="22"/>
      <c r="AM26632" s="22"/>
      <c r="AN26632" s="22"/>
    </row>
    <row r="26633" spans="37:40">
      <c r="AK26633" s="22"/>
      <c r="AL26633" s="22"/>
      <c r="AM26633" s="22"/>
      <c r="AN26633" s="22"/>
    </row>
    <row r="26634" spans="37:40">
      <c r="AK26634" s="22"/>
      <c r="AL26634" s="22"/>
      <c r="AM26634" s="22"/>
      <c r="AN26634" s="22"/>
    </row>
    <row r="26635" spans="37:40">
      <c r="AK26635" s="22"/>
      <c r="AL26635" s="22"/>
      <c r="AM26635" s="22"/>
      <c r="AN26635" s="22"/>
    </row>
    <row r="26636" spans="37:40">
      <c r="AK26636" s="22"/>
      <c r="AL26636" s="22"/>
      <c r="AM26636" s="22"/>
      <c r="AN26636" s="22"/>
    </row>
    <row r="26637" spans="37:40">
      <c r="AK26637" s="22"/>
      <c r="AL26637" s="22"/>
      <c r="AM26637" s="22"/>
      <c r="AN26637" s="22"/>
    </row>
    <row r="26638" spans="37:40">
      <c r="AK26638" s="22"/>
      <c r="AL26638" s="22"/>
      <c r="AM26638" s="22"/>
      <c r="AN26638" s="22"/>
    </row>
    <row r="26639" spans="37:40">
      <c r="AK26639" s="22"/>
      <c r="AL26639" s="22"/>
      <c r="AM26639" s="22"/>
      <c r="AN26639" s="22"/>
    </row>
    <row r="26640" spans="37:40">
      <c r="AK26640" s="22"/>
      <c r="AL26640" s="22"/>
      <c r="AM26640" s="22"/>
      <c r="AN26640" s="22"/>
    </row>
    <row r="26641" spans="37:40">
      <c r="AK26641" s="22"/>
      <c r="AL26641" s="22"/>
      <c r="AM26641" s="22"/>
      <c r="AN26641" s="22"/>
    </row>
    <row r="26642" spans="37:40">
      <c r="AK26642" s="22"/>
      <c r="AL26642" s="22"/>
      <c r="AM26642" s="22"/>
      <c r="AN26642" s="22"/>
    </row>
    <row r="26643" spans="37:40">
      <c r="AK26643" s="22"/>
      <c r="AL26643" s="22"/>
      <c r="AM26643" s="22"/>
      <c r="AN26643" s="22"/>
    </row>
    <row r="26644" spans="37:40">
      <c r="AK26644" s="22"/>
      <c r="AL26644" s="22"/>
      <c r="AM26644" s="22"/>
      <c r="AN26644" s="22"/>
    </row>
    <row r="26645" spans="37:40">
      <c r="AK26645" s="22"/>
      <c r="AL26645" s="22"/>
      <c r="AM26645" s="22"/>
      <c r="AN26645" s="22"/>
    </row>
    <row r="26646" spans="37:40">
      <c r="AK26646" s="22"/>
      <c r="AL26646" s="22"/>
      <c r="AM26646" s="22"/>
      <c r="AN26646" s="22"/>
    </row>
    <row r="26647" spans="37:40">
      <c r="AK26647" s="22"/>
      <c r="AL26647" s="22"/>
      <c r="AM26647" s="22"/>
      <c r="AN26647" s="22"/>
    </row>
    <row r="26648" spans="37:40">
      <c r="AK26648" s="22"/>
      <c r="AL26648" s="22"/>
      <c r="AM26648" s="22"/>
      <c r="AN26648" s="22"/>
    </row>
    <row r="26649" spans="37:40">
      <c r="AK26649" s="22"/>
      <c r="AL26649" s="22"/>
      <c r="AM26649" s="22"/>
      <c r="AN26649" s="22"/>
    </row>
    <row r="26650" spans="37:40">
      <c r="AK26650" s="22"/>
      <c r="AL26650" s="22"/>
      <c r="AM26650" s="22"/>
      <c r="AN26650" s="22"/>
    </row>
    <row r="26651" spans="37:40">
      <c r="AK26651" s="22"/>
      <c r="AL26651" s="22"/>
      <c r="AM26651" s="22"/>
      <c r="AN26651" s="22"/>
    </row>
    <row r="26652" spans="37:40">
      <c r="AK26652" s="22"/>
      <c r="AL26652" s="22"/>
      <c r="AM26652" s="22"/>
      <c r="AN26652" s="22"/>
    </row>
    <row r="26653" spans="37:40">
      <c r="AK26653" s="22"/>
      <c r="AL26653" s="22"/>
      <c r="AM26653" s="22"/>
      <c r="AN26653" s="22"/>
    </row>
    <row r="26654" spans="37:40">
      <c r="AK26654" s="22"/>
      <c r="AL26654" s="22"/>
      <c r="AM26654" s="22"/>
      <c r="AN26654" s="22"/>
    </row>
    <row r="26655" spans="37:40">
      <c r="AK26655" s="22"/>
      <c r="AL26655" s="22"/>
      <c r="AM26655" s="22"/>
      <c r="AN26655" s="22"/>
    </row>
    <row r="26656" spans="37:40">
      <c r="AK26656" s="22"/>
      <c r="AL26656" s="22"/>
      <c r="AM26656" s="22"/>
      <c r="AN26656" s="22"/>
    </row>
    <row r="26657" spans="37:40">
      <c r="AK26657" s="22"/>
      <c r="AL26657" s="22"/>
      <c r="AM26657" s="22"/>
      <c r="AN26657" s="22"/>
    </row>
    <row r="26658" spans="37:40">
      <c r="AK26658" s="22"/>
      <c r="AL26658" s="22"/>
      <c r="AM26658" s="22"/>
      <c r="AN26658" s="22"/>
    </row>
    <row r="26659" spans="37:40">
      <c r="AK26659" s="22"/>
      <c r="AL26659" s="22"/>
      <c r="AM26659" s="22"/>
      <c r="AN26659" s="22"/>
    </row>
    <row r="26660" spans="37:40">
      <c r="AK26660" s="22"/>
      <c r="AL26660" s="22"/>
      <c r="AM26660" s="22"/>
      <c r="AN26660" s="22"/>
    </row>
    <row r="26661" spans="37:40">
      <c r="AK26661" s="22"/>
      <c r="AL26661" s="22"/>
      <c r="AM26661" s="22"/>
      <c r="AN26661" s="22"/>
    </row>
    <row r="26662" spans="37:40">
      <c r="AK26662" s="22"/>
      <c r="AL26662" s="22"/>
      <c r="AM26662" s="22"/>
      <c r="AN26662" s="22"/>
    </row>
    <row r="26663" spans="37:40">
      <c r="AK26663" s="22"/>
      <c r="AL26663" s="22"/>
      <c r="AM26663" s="22"/>
      <c r="AN26663" s="22"/>
    </row>
    <row r="26664" spans="37:40">
      <c r="AK26664" s="22"/>
      <c r="AL26664" s="22"/>
      <c r="AM26664" s="22"/>
      <c r="AN26664" s="22"/>
    </row>
    <row r="26665" spans="37:40">
      <c r="AK26665" s="22"/>
      <c r="AL26665" s="22"/>
      <c r="AM26665" s="22"/>
      <c r="AN26665" s="22"/>
    </row>
    <row r="26666" spans="37:40">
      <c r="AK26666" s="22"/>
      <c r="AL26666" s="22"/>
      <c r="AM26666" s="22"/>
      <c r="AN26666" s="22"/>
    </row>
    <row r="26667" spans="37:40">
      <c r="AK26667" s="22"/>
      <c r="AL26667" s="22"/>
      <c r="AM26667" s="22"/>
      <c r="AN26667" s="22"/>
    </row>
    <row r="26668" spans="37:40">
      <c r="AK26668" s="22"/>
      <c r="AL26668" s="22"/>
      <c r="AM26668" s="22"/>
      <c r="AN26668" s="22"/>
    </row>
    <row r="26669" spans="37:40">
      <c r="AK26669" s="22"/>
      <c r="AL26669" s="22"/>
      <c r="AM26669" s="22"/>
      <c r="AN26669" s="22"/>
    </row>
    <row r="26670" spans="37:40">
      <c r="AK26670" s="22"/>
      <c r="AL26670" s="22"/>
      <c r="AM26670" s="22"/>
      <c r="AN26670" s="22"/>
    </row>
    <row r="26671" spans="37:40">
      <c r="AK26671" s="22"/>
      <c r="AL26671" s="22"/>
      <c r="AM26671" s="22"/>
      <c r="AN26671" s="22"/>
    </row>
    <row r="26672" spans="37:40">
      <c r="AK26672" s="22"/>
      <c r="AL26672" s="22"/>
      <c r="AM26672" s="22"/>
      <c r="AN26672" s="22"/>
    </row>
    <row r="26673" spans="37:40">
      <c r="AK26673" s="22"/>
      <c r="AL26673" s="22"/>
      <c r="AM26673" s="22"/>
      <c r="AN26673" s="22"/>
    </row>
    <row r="26674" spans="37:40">
      <c r="AK26674" s="22"/>
      <c r="AL26674" s="22"/>
      <c r="AM26674" s="22"/>
      <c r="AN26674" s="22"/>
    </row>
    <row r="26675" spans="37:40">
      <c r="AK26675" s="22"/>
      <c r="AL26675" s="22"/>
      <c r="AM26675" s="22"/>
      <c r="AN26675" s="22"/>
    </row>
    <row r="26676" spans="37:40">
      <c r="AK26676" s="22"/>
      <c r="AL26676" s="22"/>
      <c r="AM26676" s="22"/>
      <c r="AN26676" s="22"/>
    </row>
    <row r="26677" spans="37:40">
      <c r="AK26677" s="22"/>
      <c r="AL26677" s="22"/>
      <c r="AM26677" s="22"/>
      <c r="AN26677" s="22"/>
    </row>
    <row r="26678" spans="37:40">
      <c r="AK26678" s="22"/>
      <c r="AL26678" s="22"/>
      <c r="AM26678" s="22"/>
      <c r="AN26678" s="22"/>
    </row>
    <row r="26679" spans="37:40">
      <c r="AK26679" s="22"/>
      <c r="AL26679" s="22"/>
      <c r="AM26679" s="22"/>
      <c r="AN26679" s="22"/>
    </row>
    <row r="26680" spans="37:40">
      <c r="AK26680" s="22"/>
      <c r="AL26680" s="22"/>
      <c r="AM26680" s="22"/>
      <c r="AN26680" s="22"/>
    </row>
    <row r="26681" spans="37:40">
      <c r="AK26681" s="22"/>
      <c r="AL26681" s="22"/>
      <c r="AM26681" s="22"/>
      <c r="AN26681" s="22"/>
    </row>
    <row r="26682" spans="37:40">
      <c r="AK26682" s="22"/>
      <c r="AL26682" s="22"/>
      <c r="AM26682" s="22"/>
      <c r="AN26682" s="22"/>
    </row>
    <row r="26683" spans="37:40">
      <c r="AK26683" s="22"/>
      <c r="AL26683" s="22"/>
      <c r="AM26683" s="22"/>
      <c r="AN26683" s="22"/>
    </row>
    <row r="26684" spans="37:40">
      <c r="AK26684" s="22"/>
      <c r="AL26684" s="22"/>
      <c r="AM26684" s="22"/>
      <c r="AN26684" s="22"/>
    </row>
    <row r="26685" spans="37:40">
      <c r="AK26685" s="22"/>
      <c r="AL26685" s="22"/>
      <c r="AM26685" s="22"/>
      <c r="AN26685" s="22"/>
    </row>
    <row r="26686" spans="37:40">
      <c r="AK26686" s="22"/>
      <c r="AL26686" s="22"/>
      <c r="AM26686" s="22"/>
      <c r="AN26686" s="22"/>
    </row>
    <row r="26687" spans="37:40">
      <c r="AK26687" s="22"/>
      <c r="AL26687" s="22"/>
      <c r="AM26687" s="22"/>
      <c r="AN26687" s="22"/>
    </row>
    <row r="26688" spans="37:40">
      <c r="AK26688" s="22"/>
      <c r="AL26688" s="22"/>
      <c r="AM26688" s="22"/>
      <c r="AN26688" s="22"/>
    </row>
    <row r="26689" spans="37:40">
      <c r="AK26689" s="22"/>
      <c r="AL26689" s="22"/>
      <c r="AM26689" s="22"/>
      <c r="AN26689" s="22"/>
    </row>
    <row r="26690" spans="37:40">
      <c r="AK26690" s="22"/>
      <c r="AL26690" s="22"/>
      <c r="AM26690" s="22"/>
      <c r="AN26690" s="22"/>
    </row>
    <row r="26691" spans="37:40">
      <c r="AK26691" s="22"/>
      <c r="AL26691" s="22"/>
      <c r="AM26691" s="22"/>
      <c r="AN26691" s="22"/>
    </row>
    <row r="26692" spans="37:40">
      <c r="AK26692" s="22"/>
      <c r="AL26692" s="22"/>
      <c r="AM26692" s="22"/>
      <c r="AN26692" s="22"/>
    </row>
    <row r="26693" spans="37:40">
      <c r="AK26693" s="22"/>
      <c r="AL26693" s="22"/>
      <c r="AM26693" s="22"/>
      <c r="AN26693" s="22"/>
    </row>
    <row r="26694" spans="37:40">
      <c r="AK26694" s="22"/>
      <c r="AL26694" s="22"/>
      <c r="AM26694" s="22"/>
      <c r="AN26694" s="22"/>
    </row>
    <row r="26695" spans="37:40">
      <c r="AK26695" s="22"/>
      <c r="AL26695" s="22"/>
      <c r="AM26695" s="22"/>
      <c r="AN26695" s="22"/>
    </row>
    <row r="26696" spans="37:40">
      <c r="AK26696" s="22"/>
      <c r="AL26696" s="22"/>
      <c r="AM26696" s="22"/>
      <c r="AN26696" s="22"/>
    </row>
    <row r="26697" spans="37:40">
      <c r="AK26697" s="22"/>
      <c r="AL26697" s="22"/>
      <c r="AM26697" s="22"/>
      <c r="AN26697" s="22"/>
    </row>
    <row r="26698" spans="37:40">
      <c r="AK26698" s="22"/>
      <c r="AL26698" s="22"/>
      <c r="AM26698" s="22"/>
      <c r="AN26698" s="22"/>
    </row>
    <row r="26699" spans="37:40">
      <c r="AK26699" s="22"/>
      <c r="AL26699" s="22"/>
      <c r="AM26699" s="22"/>
      <c r="AN26699" s="22"/>
    </row>
    <row r="26700" spans="37:40">
      <c r="AK26700" s="22"/>
      <c r="AL26700" s="22"/>
      <c r="AM26700" s="22"/>
      <c r="AN26700" s="22"/>
    </row>
    <row r="26701" spans="37:40">
      <c r="AK26701" s="22"/>
      <c r="AL26701" s="22"/>
      <c r="AM26701" s="22"/>
      <c r="AN26701" s="22"/>
    </row>
    <row r="26702" spans="37:40">
      <c r="AK26702" s="22"/>
      <c r="AL26702" s="22"/>
      <c r="AM26702" s="22"/>
      <c r="AN26702" s="22"/>
    </row>
    <row r="26703" spans="37:40">
      <c r="AK26703" s="22"/>
      <c r="AL26703" s="22"/>
      <c r="AM26703" s="22"/>
      <c r="AN26703" s="22"/>
    </row>
    <row r="26704" spans="37:40">
      <c r="AK26704" s="22"/>
      <c r="AL26704" s="22"/>
      <c r="AM26704" s="22"/>
      <c r="AN26704" s="22"/>
    </row>
    <row r="26705" spans="37:40">
      <c r="AK26705" s="22"/>
      <c r="AL26705" s="22"/>
      <c r="AM26705" s="22"/>
      <c r="AN26705" s="22"/>
    </row>
    <row r="26706" spans="37:40">
      <c r="AK26706" s="22"/>
      <c r="AL26706" s="22"/>
      <c r="AM26706" s="22"/>
      <c r="AN26706" s="22"/>
    </row>
    <row r="26707" spans="37:40">
      <c r="AK26707" s="22"/>
      <c r="AL26707" s="22"/>
      <c r="AM26707" s="22"/>
      <c r="AN26707" s="22"/>
    </row>
    <row r="26708" spans="37:40">
      <c r="AK26708" s="22"/>
      <c r="AL26708" s="22"/>
      <c r="AM26708" s="22"/>
      <c r="AN26708" s="22"/>
    </row>
    <row r="26709" spans="37:40">
      <c r="AK26709" s="22"/>
      <c r="AL26709" s="22"/>
      <c r="AM26709" s="22"/>
      <c r="AN26709" s="22"/>
    </row>
    <row r="26710" spans="37:40">
      <c r="AK26710" s="22"/>
      <c r="AL26710" s="22"/>
      <c r="AM26710" s="22"/>
      <c r="AN26710" s="22"/>
    </row>
    <row r="26711" spans="37:40">
      <c r="AK26711" s="22"/>
      <c r="AL26711" s="22"/>
      <c r="AM26711" s="22"/>
      <c r="AN26711" s="22"/>
    </row>
    <row r="26712" spans="37:40">
      <c r="AK26712" s="22"/>
      <c r="AL26712" s="22"/>
      <c r="AM26712" s="22"/>
      <c r="AN26712" s="22"/>
    </row>
    <row r="26713" spans="37:40">
      <c r="AK26713" s="22"/>
      <c r="AL26713" s="22"/>
      <c r="AM26713" s="22"/>
      <c r="AN26713" s="22"/>
    </row>
    <row r="26714" spans="37:40">
      <c r="AK26714" s="22"/>
      <c r="AL26714" s="22"/>
      <c r="AM26714" s="22"/>
      <c r="AN26714" s="22"/>
    </row>
    <row r="26715" spans="37:40">
      <c r="AK26715" s="22"/>
      <c r="AL26715" s="22"/>
      <c r="AM26715" s="22"/>
      <c r="AN26715" s="22"/>
    </row>
    <row r="26716" spans="37:40">
      <c r="AK26716" s="22"/>
      <c r="AL26716" s="22"/>
      <c r="AM26716" s="22"/>
      <c r="AN26716" s="22"/>
    </row>
    <row r="26717" spans="37:40">
      <c r="AK26717" s="22"/>
      <c r="AL26717" s="22"/>
      <c r="AM26717" s="22"/>
      <c r="AN26717" s="22"/>
    </row>
    <row r="26718" spans="37:40">
      <c r="AK26718" s="22"/>
      <c r="AL26718" s="22"/>
      <c r="AM26718" s="22"/>
      <c r="AN26718" s="22"/>
    </row>
    <row r="26719" spans="37:40">
      <c r="AK26719" s="22"/>
      <c r="AL26719" s="22"/>
      <c r="AM26719" s="22"/>
      <c r="AN26719" s="22"/>
    </row>
    <row r="26720" spans="37:40">
      <c r="AK26720" s="22"/>
      <c r="AL26720" s="22"/>
      <c r="AM26720" s="22"/>
      <c r="AN26720" s="22"/>
    </row>
    <row r="26721" spans="37:40">
      <c r="AK26721" s="22"/>
      <c r="AL26721" s="22"/>
      <c r="AM26721" s="22"/>
      <c r="AN26721" s="22"/>
    </row>
    <row r="26722" spans="37:40">
      <c r="AK26722" s="22"/>
      <c r="AL26722" s="22"/>
      <c r="AM26722" s="22"/>
      <c r="AN26722" s="22"/>
    </row>
    <row r="26723" spans="37:40">
      <c r="AK26723" s="22"/>
      <c r="AL26723" s="22"/>
      <c r="AM26723" s="22"/>
      <c r="AN26723" s="22"/>
    </row>
    <row r="26724" spans="37:40">
      <c r="AK26724" s="22"/>
      <c r="AL26724" s="22"/>
      <c r="AM26724" s="22"/>
      <c r="AN26724" s="22"/>
    </row>
    <row r="26725" spans="37:40">
      <c r="AK26725" s="22"/>
      <c r="AL26725" s="22"/>
      <c r="AM26725" s="22"/>
      <c r="AN26725" s="22"/>
    </row>
    <row r="26726" spans="37:40">
      <c r="AK26726" s="22"/>
      <c r="AL26726" s="22"/>
      <c r="AM26726" s="22"/>
      <c r="AN26726" s="22"/>
    </row>
    <row r="26727" spans="37:40">
      <c r="AK26727" s="22"/>
      <c r="AL26727" s="22"/>
      <c r="AM26727" s="22"/>
      <c r="AN26727" s="22"/>
    </row>
    <row r="26728" spans="37:40">
      <c r="AK26728" s="22"/>
      <c r="AL26728" s="22"/>
      <c r="AM26728" s="22"/>
      <c r="AN26728" s="22"/>
    </row>
    <row r="26729" spans="37:40">
      <c r="AK26729" s="22"/>
      <c r="AL26729" s="22"/>
      <c r="AM26729" s="22"/>
      <c r="AN26729" s="22"/>
    </row>
    <row r="26730" spans="37:40">
      <c r="AK26730" s="22"/>
      <c r="AL26730" s="22"/>
      <c r="AM26730" s="22"/>
      <c r="AN26730" s="22"/>
    </row>
    <row r="26731" spans="37:40">
      <c r="AK26731" s="22"/>
      <c r="AL26731" s="22"/>
      <c r="AM26731" s="22"/>
      <c r="AN26731" s="22"/>
    </row>
    <row r="26732" spans="37:40">
      <c r="AK26732" s="22"/>
      <c r="AL26732" s="22"/>
      <c r="AM26732" s="22"/>
      <c r="AN26732" s="22"/>
    </row>
    <row r="26733" spans="37:40">
      <c r="AK26733" s="22"/>
      <c r="AL26733" s="22"/>
      <c r="AM26733" s="22"/>
      <c r="AN26733" s="22"/>
    </row>
    <row r="26734" spans="37:40">
      <c r="AK26734" s="22"/>
      <c r="AL26734" s="22"/>
      <c r="AM26734" s="22"/>
      <c r="AN26734" s="22"/>
    </row>
    <row r="26735" spans="37:40">
      <c r="AK26735" s="22"/>
      <c r="AL26735" s="22"/>
      <c r="AM26735" s="22"/>
      <c r="AN26735" s="22"/>
    </row>
    <row r="26736" spans="37:40">
      <c r="AK26736" s="22"/>
      <c r="AL26736" s="22"/>
      <c r="AM26736" s="22"/>
      <c r="AN26736" s="22"/>
    </row>
    <row r="26737" spans="37:40">
      <c r="AK26737" s="22"/>
      <c r="AL26737" s="22"/>
      <c r="AM26737" s="22"/>
      <c r="AN26737" s="22"/>
    </row>
    <row r="26738" spans="37:40">
      <c r="AK26738" s="22"/>
      <c r="AL26738" s="22"/>
      <c r="AM26738" s="22"/>
      <c r="AN26738" s="22"/>
    </row>
    <row r="26739" spans="37:40">
      <c r="AK26739" s="22"/>
      <c r="AL26739" s="22"/>
      <c r="AM26739" s="22"/>
      <c r="AN26739" s="22"/>
    </row>
    <row r="26740" spans="37:40">
      <c r="AK26740" s="22"/>
      <c r="AL26740" s="22"/>
      <c r="AM26740" s="22"/>
      <c r="AN26740" s="22"/>
    </row>
    <row r="26741" spans="37:40">
      <c r="AK26741" s="22"/>
      <c r="AL26741" s="22"/>
      <c r="AM26741" s="22"/>
      <c r="AN26741" s="22"/>
    </row>
    <row r="26742" spans="37:40">
      <c r="AK26742" s="22"/>
      <c r="AL26742" s="22"/>
      <c r="AM26742" s="22"/>
      <c r="AN26742" s="22"/>
    </row>
    <row r="26743" spans="37:40">
      <c r="AK26743" s="22"/>
      <c r="AL26743" s="22"/>
      <c r="AM26743" s="22"/>
      <c r="AN26743" s="22"/>
    </row>
    <row r="26744" spans="37:40">
      <c r="AK26744" s="22"/>
      <c r="AL26744" s="22"/>
      <c r="AM26744" s="22"/>
      <c r="AN26744" s="22"/>
    </row>
    <row r="26745" spans="37:40">
      <c r="AK26745" s="22"/>
      <c r="AL26745" s="22"/>
      <c r="AM26745" s="22"/>
      <c r="AN26745" s="22"/>
    </row>
    <row r="26746" spans="37:40">
      <c r="AK26746" s="22"/>
      <c r="AL26746" s="22"/>
      <c r="AM26746" s="22"/>
      <c r="AN26746" s="22"/>
    </row>
    <row r="26747" spans="37:40">
      <c r="AK26747" s="22"/>
      <c r="AL26747" s="22"/>
      <c r="AM26747" s="22"/>
      <c r="AN26747" s="22"/>
    </row>
    <row r="26748" spans="37:40">
      <c r="AK26748" s="22"/>
      <c r="AL26748" s="22"/>
      <c r="AM26748" s="22"/>
      <c r="AN26748" s="22"/>
    </row>
    <row r="26749" spans="37:40">
      <c r="AK26749" s="22"/>
      <c r="AL26749" s="22"/>
      <c r="AM26749" s="22"/>
      <c r="AN26749" s="22"/>
    </row>
    <row r="26750" spans="37:40">
      <c r="AK26750" s="22"/>
      <c r="AL26750" s="22"/>
      <c r="AM26750" s="22"/>
      <c r="AN26750" s="22"/>
    </row>
    <row r="26751" spans="37:40">
      <c r="AK26751" s="22"/>
      <c r="AL26751" s="22"/>
      <c r="AM26751" s="22"/>
      <c r="AN26751" s="22"/>
    </row>
    <row r="26752" spans="37:40">
      <c r="AK26752" s="22"/>
      <c r="AL26752" s="22"/>
      <c r="AM26752" s="22"/>
      <c r="AN26752" s="22"/>
    </row>
    <row r="26753" spans="37:40">
      <c r="AK26753" s="22"/>
      <c r="AL26753" s="22"/>
      <c r="AM26753" s="22"/>
      <c r="AN26753" s="22"/>
    </row>
    <row r="26754" spans="37:40">
      <c r="AK26754" s="22"/>
      <c r="AL26754" s="22"/>
      <c r="AM26754" s="22"/>
      <c r="AN26754" s="22"/>
    </row>
    <row r="26755" spans="37:40">
      <c r="AK26755" s="22"/>
      <c r="AL26755" s="22"/>
      <c r="AM26755" s="22"/>
      <c r="AN26755" s="22"/>
    </row>
    <row r="26756" spans="37:40">
      <c r="AK26756" s="22"/>
      <c r="AL26756" s="22"/>
      <c r="AM26756" s="22"/>
      <c r="AN26756" s="22"/>
    </row>
    <row r="26757" spans="37:40">
      <c r="AK26757" s="22"/>
      <c r="AL26757" s="22"/>
      <c r="AM26757" s="22"/>
      <c r="AN26757" s="22"/>
    </row>
    <row r="26758" spans="37:40">
      <c r="AK26758" s="22"/>
      <c r="AL26758" s="22"/>
      <c r="AM26758" s="22"/>
      <c r="AN26758" s="22"/>
    </row>
    <row r="26759" spans="37:40">
      <c r="AK26759" s="22"/>
      <c r="AL26759" s="22"/>
      <c r="AM26759" s="22"/>
      <c r="AN26759" s="22"/>
    </row>
    <row r="26760" spans="37:40">
      <c r="AK26760" s="22"/>
      <c r="AL26760" s="22"/>
      <c r="AM26760" s="22"/>
      <c r="AN26760" s="22"/>
    </row>
    <row r="26761" spans="37:40">
      <c r="AK26761" s="22"/>
      <c r="AL26761" s="22"/>
      <c r="AM26761" s="22"/>
      <c r="AN26761" s="22"/>
    </row>
    <row r="26762" spans="37:40">
      <c r="AK26762" s="22"/>
      <c r="AL26762" s="22"/>
      <c r="AM26762" s="22"/>
      <c r="AN26762" s="22"/>
    </row>
    <row r="26763" spans="37:40">
      <c r="AK26763" s="22"/>
      <c r="AL26763" s="22"/>
      <c r="AM26763" s="22"/>
      <c r="AN26763" s="22"/>
    </row>
    <row r="26764" spans="37:40">
      <c r="AK26764" s="22"/>
      <c r="AL26764" s="22"/>
      <c r="AM26764" s="22"/>
      <c r="AN26764" s="22"/>
    </row>
    <row r="26765" spans="37:40">
      <c r="AK26765" s="22"/>
      <c r="AL26765" s="22"/>
      <c r="AM26765" s="22"/>
      <c r="AN26765" s="22"/>
    </row>
    <row r="26766" spans="37:40">
      <c r="AK26766" s="22"/>
      <c r="AL26766" s="22"/>
      <c r="AM26766" s="22"/>
      <c r="AN26766" s="22"/>
    </row>
    <row r="26767" spans="37:40">
      <c r="AK26767" s="22"/>
      <c r="AL26767" s="22"/>
      <c r="AM26767" s="22"/>
      <c r="AN26767" s="22"/>
    </row>
    <row r="26768" spans="37:40">
      <c r="AK26768" s="22"/>
      <c r="AL26768" s="22"/>
      <c r="AM26768" s="22"/>
      <c r="AN26768" s="22"/>
    </row>
    <row r="26769" spans="37:40">
      <c r="AK26769" s="22"/>
      <c r="AL26769" s="22"/>
      <c r="AM26769" s="22"/>
      <c r="AN26769" s="22"/>
    </row>
    <row r="26770" spans="37:40">
      <c r="AK26770" s="22"/>
      <c r="AL26770" s="22"/>
      <c r="AM26770" s="22"/>
      <c r="AN26770" s="22"/>
    </row>
    <row r="26771" spans="37:40">
      <c r="AK26771" s="22"/>
      <c r="AL26771" s="22"/>
      <c r="AM26771" s="22"/>
      <c r="AN26771" s="22"/>
    </row>
    <row r="26772" spans="37:40">
      <c r="AK26772" s="22"/>
      <c r="AL26772" s="22"/>
      <c r="AM26772" s="22"/>
      <c r="AN26772" s="22"/>
    </row>
    <row r="26773" spans="37:40">
      <c r="AK26773" s="22"/>
      <c r="AL26773" s="22"/>
      <c r="AM26773" s="22"/>
      <c r="AN26773" s="22"/>
    </row>
    <row r="26774" spans="37:40">
      <c r="AK26774" s="22"/>
      <c r="AL26774" s="22"/>
      <c r="AM26774" s="22"/>
      <c r="AN26774" s="22"/>
    </row>
    <row r="26775" spans="37:40">
      <c r="AK26775" s="22"/>
      <c r="AL26775" s="22"/>
      <c r="AM26775" s="22"/>
      <c r="AN26775" s="22"/>
    </row>
    <row r="26776" spans="37:40">
      <c r="AK26776" s="22"/>
      <c r="AL26776" s="22"/>
      <c r="AM26776" s="22"/>
      <c r="AN26776" s="22"/>
    </row>
    <row r="26777" spans="37:40">
      <c r="AK26777" s="22"/>
      <c r="AL26777" s="22"/>
      <c r="AM26777" s="22"/>
      <c r="AN26777" s="22"/>
    </row>
    <row r="26778" spans="37:40">
      <c r="AK26778" s="22"/>
      <c r="AL26778" s="22"/>
      <c r="AM26778" s="22"/>
      <c r="AN26778" s="22"/>
    </row>
    <row r="26779" spans="37:40">
      <c r="AK26779" s="22"/>
      <c r="AL26779" s="22"/>
      <c r="AM26779" s="22"/>
      <c r="AN26779" s="22"/>
    </row>
    <row r="26780" spans="37:40">
      <c r="AK26780" s="22"/>
      <c r="AL26780" s="22"/>
      <c r="AM26780" s="22"/>
      <c r="AN26780" s="22"/>
    </row>
    <row r="26781" spans="37:40">
      <c r="AK26781" s="22"/>
      <c r="AL26781" s="22"/>
      <c r="AM26781" s="22"/>
      <c r="AN26781" s="22"/>
    </row>
    <row r="26782" spans="37:40">
      <c r="AK26782" s="22"/>
      <c r="AL26782" s="22"/>
      <c r="AM26782" s="22"/>
      <c r="AN26782" s="22"/>
    </row>
    <row r="26783" spans="37:40">
      <c r="AK26783" s="22"/>
      <c r="AL26783" s="22"/>
      <c r="AM26783" s="22"/>
      <c r="AN26783" s="22"/>
    </row>
    <row r="26784" spans="37:40">
      <c r="AK26784" s="22"/>
      <c r="AL26784" s="22"/>
      <c r="AM26784" s="22"/>
      <c r="AN26784" s="22"/>
    </row>
    <row r="26785" spans="37:40">
      <c r="AK26785" s="22"/>
      <c r="AL26785" s="22"/>
      <c r="AM26785" s="22"/>
      <c r="AN26785" s="22"/>
    </row>
    <row r="26786" spans="37:40">
      <c r="AK26786" s="22"/>
      <c r="AL26786" s="22"/>
      <c r="AM26786" s="22"/>
      <c r="AN26786" s="22"/>
    </row>
    <row r="26787" spans="37:40">
      <c r="AK26787" s="22"/>
      <c r="AL26787" s="22"/>
      <c r="AM26787" s="22"/>
      <c r="AN26787" s="22"/>
    </row>
    <row r="26788" spans="37:40">
      <c r="AK26788" s="22"/>
      <c r="AL26788" s="22"/>
      <c r="AM26788" s="22"/>
      <c r="AN26788" s="22"/>
    </row>
    <row r="26789" spans="37:40">
      <c r="AK26789" s="22"/>
      <c r="AL26789" s="22"/>
      <c r="AM26789" s="22"/>
      <c r="AN26789" s="22"/>
    </row>
    <row r="26790" spans="37:40">
      <c r="AK26790" s="22"/>
      <c r="AL26790" s="22"/>
      <c r="AM26790" s="22"/>
      <c r="AN26790" s="22"/>
    </row>
    <row r="26791" spans="37:40">
      <c r="AK26791" s="22"/>
      <c r="AL26791" s="22"/>
      <c r="AM26791" s="22"/>
      <c r="AN26791" s="22"/>
    </row>
    <row r="26792" spans="37:40">
      <c r="AK26792" s="22"/>
      <c r="AL26792" s="22"/>
      <c r="AM26792" s="22"/>
      <c r="AN26792" s="22"/>
    </row>
    <row r="26793" spans="37:40">
      <c r="AK26793" s="22"/>
      <c r="AL26793" s="22"/>
      <c r="AM26793" s="22"/>
      <c r="AN26793" s="22"/>
    </row>
    <row r="26794" spans="37:40">
      <c r="AK26794" s="22"/>
      <c r="AL26794" s="22"/>
      <c r="AM26794" s="22"/>
      <c r="AN26794" s="22"/>
    </row>
    <row r="26795" spans="37:40">
      <c r="AK26795" s="22"/>
      <c r="AL26795" s="22"/>
      <c r="AM26795" s="22"/>
      <c r="AN26795" s="22"/>
    </row>
    <row r="26796" spans="37:40">
      <c r="AK26796" s="22"/>
      <c r="AL26796" s="22"/>
      <c r="AM26796" s="22"/>
      <c r="AN26796" s="22"/>
    </row>
    <row r="26797" spans="37:40">
      <c r="AK26797" s="22"/>
      <c r="AL26797" s="22"/>
      <c r="AM26797" s="22"/>
      <c r="AN26797" s="22"/>
    </row>
    <row r="26798" spans="37:40">
      <c r="AK26798" s="22"/>
      <c r="AL26798" s="22"/>
      <c r="AM26798" s="22"/>
      <c r="AN26798" s="22"/>
    </row>
    <row r="26799" spans="37:40">
      <c r="AK26799" s="22"/>
      <c r="AL26799" s="22"/>
      <c r="AM26799" s="22"/>
      <c r="AN26799" s="22"/>
    </row>
    <row r="26800" spans="37:40">
      <c r="AK26800" s="22"/>
      <c r="AL26800" s="22"/>
      <c r="AM26800" s="22"/>
      <c r="AN26800" s="22"/>
    </row>
    <row r="26801" spans="37:40">
      <c r="AK26801" s="22"/>
      <c r="AL26801" s="22"/>
      <c r="AM26801" s="22"/>
      <c r="AN26801" s="22"/>
    </row>
    <row r="26802" spans="37:40">
      <c r="AK26802" s="22"/>
      <c r="AL26802" s="22"/>
      <c r="AM26802" s="22"/>
      <c r="AN26802" s="22"/>
    </row>
    <row r="26803" spans="37:40">
      <c r="AK26803" s="22"/>
      <c r="AL26803" s="22"/>
      <c r="AM26803" s="22"/>
      <c r="AN26803" s="22"/>
    </row>
    <row r="26804" spans="37:40">
      <c r="AK26804" s="22"/>
      <c r="AL26804" s="22"/>
      <c r="AM26804" s="22"/>
      <c r="AN26804" s="22"/>
    </row>
    <row r="26805" spans="37:40">
      <c r="AK26805" s="22"/>
      <c r="AL26805" s="22"/>
      <c r="AM26805" s="22"/>
      <c r="AN26805" s="22"/>
    </row>
    <row r="26806" spans="37:40">
      <c r="AK26806" s="22"/>
      <c r="AL26806" s="22"/>
      <c r="AM26806" s="22"/>
      <c r="AN26806" s="22"/>
    </row>
    <row r="26807" spans="37:40">
      <c r="AK26807" s="22"/>
      <c r="AL26807" s="22"/>
      <c r="AM26807" s="22"/>
      <c r="AN26807" s="22"/>
    </row>
    <row r="26808" spans="37:40">
      <c r="AK26808" s="22"/>
      <c r="AL26808" s="22"/>
      <c r="AM26808" s="22"/>
      <c r="AN26808" s="22"/>
    </row>
    <row r="26809" spans="37:40">
      <c r="AK26809" s="22"/>
      <c r="AL26809" s="22"/>
      <c r="AM26809" s="22"/>
      <c r="AN26809" s="22"/>
    </row>
    <row r="26810" spans="37:40">
      <c r="AK26810" s="22"/>
      <c r="AL26810" s="22"/>
      <c r="AM26810" s="22"/>
      <c r="AN26810" s="22"/>
    </row>
    <row r="26811" spans="37:40">
      <c r="AK26811" s="22"/>
      <c r="AL26811" s="22"/>
      <c r="AM26811" s="22"/>
      <c r="AN26811" s="22"/>
    </row>
    <row r="26812" spans="37:40">
      <c r="AK26812" s="22"/>
      <c r="AL26812" s="22"/>
      <c r="AM26812" s="22"/>
      <c r="AN26812" s="22"/>
    </row>
    <row r="26813" spans="37:40">
      <c r="AK26813" s="22"/>
      <c r="AL26813" s="22"/>
      <c r="AM26813" s="22"/>
      <c r="AN26813" s="22"/>
    </row>
    <row r="26814" spans="37:40">
      <c r="AK26814" s="22"/>
      <c r="AL26814" s="22"/>
      <c r="AM26814" s="22"/>
      <c r="AN26814" s="22"/>
    </row>
    <row r="26815" spans="37:40">
      <c r="AK26815" s="22"/>
      <c r="AL26815" s="22"/>
      <c r="AM26815" s="22"/>
      <c r="AN26815" s="22"/>
    </row>
    <row r="26816" spans="37:40">
      <c r="AK26816" s="22"/>
      <c r="AL26816" s="22"/>
      <c r="AM26816" s="22"/>
      <c r="AN26816" s="22"/>
    </row>
    <row r="26817" spans="37:40">
      <c r="AK26817" s="22"/>
      <c r="AL26817" s="22"/>
      <c r="AM26817" s="22"/>
      <c r="AN26817" s="22"/>
    </row>
    <row r="26818" spans="37:40">
      <c r="AK26818" s="22"/>
      <c r="AL26818" s="22"/>
      <c r="AM26818" s="22"/>
      <c r="AN26818" s="22"/>
    </row>
    <row r="26819" spans="37:40">
      <c r="AK26819" s="22"/>
      <c r="AL26819" s="22"/>
      <c r="AM26819" s="22"/>
      <c r="AN26819" s="22"/>
    </row>
    <row r="26820" spans="37:40">
      <c r="AK26820" s="22"/>
      <c r="AL26820" s="22"/>
      <c r="AM26820" s="22"/>
      <c r="AN26820" s="22"/>
    </row>
    <row r="26821" spans="37:40">
      <c r="AK26821" s="22"/>
      <c r="AL26821" s="22"/>
      <c r="AM26821" s="22"/>
      <c r="AN26821" s="22"/>
    </row>
    <row r="26822" spans="37:40">
      <c r="AK26822" s="22"/>
      <c r="AL26822" s="22"/>
      <c r="AM26822" s="22"/>
      <c r="AN26822" s="22"/>
    </row>
    <row r="26823" spans="37:40">
      <c r="AK26823" s="22"/>
      <c r="AL26823" s="22"/>
      <c r="AM26823" s="22"/>
      <c r="AN26823" s="22"/>
    </row>
    <row r="26824" spans="37:40">
      <c r="AK26824" s="22"/>
      <c r="AL26824" s="22"/>
      <c r="AM26824" s="22"/>
      <c r="AN26824" s="22"/>
    </row>
    <row r="26825" spans="37:40">
      <c r="AK26825" s="22"/>
      <c r="AL26825" s="22"/>
      <c r="AM26825" s="22"/>
      <c r="AN26825" s="22"/>
    </row>
    <row r="26826" spans="37:40">
      <c r="AK26826" s="22"/>
      <c r="AL26826" s="22"/>
      <c r="AM26826" s="22"/>
      <c r="AN26826" s="22"/>
    </row>
    <row r="26827" spans="37:40">
      <c r="AK26827" s="22"/>
      <c r="AL26827" s="22"/>
      <c r="AM26827" s="22"/>
      <c r="AN26827" s="22"/>
    </row>
    <row r="26828" spans="37:40">
      <c r="AK26828" s="22"/>
      <c r="AL26828" s="22"/>
      <c r="AM26828" s="22"/>
      <c r="AN26828" s="22"/>
    </row>
    <row r="26829" spans="37:40">
      <c r="AK26829" s="22"/>
      <c r="AL26829" s="22"/>
      <c r="AM26829" s="22"/>
      <c r="AN26829" s="22"/>
    </row>
    <row r="26830" spans="37:40">
      <c r="AK26830" s="22"/>
      <c r="AL26830" s="22"/>
      <c r="AM26830" s="22"/>
      <c r="AN26830" s="22"/>
    </row>
    <row r="26831" spans="37:40">
      <c r="AK26831" s="22"/>
      <c r="AL26831" s="22"/>
      <c r="AM26831" s="22"/>
      <c r="AN26831" s="22"/>
    </row>
    <row r="26832" spans="37:40">
      <c r="AK26832" s="22"/>
      <c r="AL26832" s="22"/>
      <c r="AM26832" s="22"/>
      <c r="AN26832" s="22"/>
    </row>
    <row r="26833" spans="37:40">
      <c r="AK26833" s="22"/>
      <c r="AL26833" s="22"/>
      <c r="AM26833" s="22"/>
      <c r="AN26833" s="22"/>
    </row>
    <row r="26834" spans="37:40">
      <c r="AK26834" s="22"/>
      <c r="AL26834" s="22"/>
      <c r="AM26834" s="22"/>
      <c r="AN26834" s="22"/>
    </row>
    <row r="26835" spans="37:40">
      <c r="AK26835" s="22"/>
      <c r="AL26835" s="22"/>
      <c r="AM26835" s="22"/>
      <c r="AN26835" s="22"/>
    </row>
    <row r="26836" spans="37:40">
      <c r="AK26836" s="22"/>
      <c r="AL26836" s="22"/>
      <c r="AM26836" s="22"/>
      <c r="AN26836" s="22"/>
    </row>
    <row r="26837" spans="37:40">
      <c r="AK26837" s="22"/>
      <c r="AL26837" s="22"/>
      <c r="AM26837" s="22"/>
      <c r="AN26837" s="22"/>
    </row>
    <row r="26838" spans="37:40">
      <c r="AK26838" s="22"/>
      <c r="AL26838" s="22"/>
      <c r="AM26838" s="22"/>
      <c r="AN26838" s="22"/>
    </row>
    <row r="26839" spans="37:40">
      <c r="AK26839" s="22"/>
      <c r="AL26839" s="22"/>
      <c r="AM26839" s="22"/>
      <c r="AN26839" s="22"/>
    </row>
    <row r="26840" spans="37:40">
      <c r="AK26840" s="22"/>
      <c r="AL26840" s="22"/>
      <c r="AM26840" s="22"/>
      <c r="AN26840" s="22"/>
    </row>
    <row r="26841" spans="37:40">
      <c r="AK26841" s="22"/>
      <c r="AL26841" s="22"/>
      <c r="AM26841" s="22"/>
      <c r="AN26841" s="22"/>
    </row>
    <row r="26842" spans="37:40">
      <c r="AK26842" s="22"/>
      <c r="AL26842" s="22"/>
      <c r="AM26842" s="22"/>
      <c r="AN26842" s="22"/>
    </row>
    <row r="26843" spans="37:40">
      <c r="AK26843" s="22"/>
      <c r="AL26843" s="22"/>
      <c r="AM26843" s="22"/>
      <c r="AN26843" s="22"/>
    </row>
    <row r="26844" spans="37:40">
      <c r="AK26844" s="22"/>
      <c r="AL26844" s="22"/>
      <c r="AM26844" s="22"/>
      <c r="AN26844" s="22"/>
    </row>
    <row r="26845" spans="37:40">
      <c r="AK26845" s="22"/>
      <c r="AL26845" s="22"/>
      <c r="AM26845" s="22"/>
      <c r="AN26845" s="22"/>
    </row>
    <row r="26846" spans="37:40">
      <c r="AK26846" s="22"/>
      <c r="AL26846" s="22"/>
      <c r="AM26846" s="22"/>
      <c r="AN26846" s="22"/>
    </row>
    <row r="26847" spans="37:40">
      <c r="AK26847" s="22"/>
      <c r="AL26847" s="22"/>
      <c r="AM26847" s="22"/>
      <c r="AN26847" s="22"/>
    </row>
    <row r="26848" spans="37:40">
      <c r="AK26848" s="22"/>
      <c r="AL26848" s="22"/>
      <c r="AM26848" s="22"/>
      <c r="AN26848" s="22"/>
    </row>
    <row r="26849" spans="37:40">
      <c r="AK26849" s="22"/>
      <c r="AL26849" s="22"/>
      <c r="AM26849" s="22"/>
      <c r="AN26849" s="22"/>
    </row>
    <row r="26850" spans="37:40">
      <c r="AK26850" s="22"/>
      <c r="AL26850" s="22"/>
      <c r="AM26850" s="22"/>
      <c r="AN26850" s="22"/>
    </row>
    <row r="26851" spans="37:40">
      <c r="AK26851" s="22"/>
      <c r="AL26851" s="22"/>
      <c r="AM26851" s="22"/>
      <c r="AN26851" s="22"/>
    </row>
    <row r="26852" spans="37:40">
      <c r="AK26852" s="22"/>
      <c r="AL26852" s="22"/>
      <c r="AM26852" s="22"/>
      <c r="AN26852" s="22"/>
    </row>
    <row r="26853" spans="37:40">
      <c r="AK26853" s="22"/>
      <c r="AL26853" s="22"/>
      <c r="AM26853" s="22"/>
      <c r="AN26853" s="22"/>
    </row>
    <row r="26854" spans="37:40">
      <c r="AK26854" s="22"/>
      <c r="AL26854" s="22"/>
      <c r="AM26854" s="22"/>
      <c r="AN26854" s="22"/>
    </row>
    <row r="26855" spans="37:40">
      <c r="AK26855" s="22"/>
      <c r="AL26855" s="22"/>
      <c r="AM26855" s="22"/>
      <c r="AN26855" s="22"/>
    </row>
    <row r="26856" spans="37:40">
      <c r="AK26856" s="22"/>
      <c r="AL26856" s="22"/>
      <c r="AM26856" s="22"/>
      <c r="AN26856" s="22"/>
    </row>
    <row r="26857" spans="37:40">
      <c r="AK26857" s="22"/>
      <c r="AL26857" s="22"/>
      <c r="AM26857" s="22"/>
      <c r="AN26857" s="22"/>
    </row>
    <row r="26858" spans="37:40">
      <c r="AK26858" s="22"/>
      <c r="AL26858" s="22"/>
      <c r="AM26858" s="22"/>
      <c r="AN26858" s="22"/>
    </row>
    <row r="26859" spans="37:40">
      <c r="AK26859" s="22"/>
      <c r="AL26859" s="22"/>
      <c r="AM26859" s="22"/>
      <c r="AN26859" s="22"/>
    </row>
    <row r="26860" spans="37:40">
      <c r="AK26860" s="22"/>
      <c r="AL26860" s="22"/>
      <c r="AM26860" s="22"/>
      <c r="AN26860" s="22"/>
    </row>
    <row r="26861" spans="37:40">
      <c r="AK26861" s="22"/>
      <c r="AL26861" s="22"/>
      <c r="AM26861" s="22"/>
      <c r="AN26861" s="22"/>
    </row>
    <row r="26862" spans="37:40">
      <c r="AK26862" s="22"/>
      <c r="AL26862" s="22"/>
      <c r="AM26862" s="22"/>
      <c r="AN26862" s="22"/>
    </row>
    <row r="26863" spans="37:40">
      <c r="AK26863" s="22"/>
      <c r="AL26863" s="22"/>
      <c r="AM26863" s="22"/>
      <c r="AN26863" s="22"/>
    </row>
    <row r="26864" spans="37:40">
      <c r="AK26864" s="22"/>
      <c r="AL26864" s="22"/>
      <c r="AM26864" s="22"/>
      <c r="AN26864" s="22"/>
    </row>
    <row r="26865" spans="37:40">
      <c r="AK26865" s="22"/>
      <c r="AL26865" s="22"/>
      <c r="AM26865" s="22"/>
      <c r="AN26865" s="22"/>
    </row>
    <row r="26866" spans="37:40">
      <c r="AK26866" s="22"/>
      <c r="AL26866" s="22"/>
      <c r="AM26866" s="22"/>
      <c r="AN26866" s="22"/>
    </row>
    <row r="26867" spans="37:40">
      <c r="AK26867" s="22"/>
      <c r="AL26867" s="22"/>
      <c r="AM26867" s="22"/>
      <c r="AN26867" s="22"/>
    </row>
    <row r="26868" spans="37:40">
      <c r="AK26868" s="22"/>
      <c r="AL26868" s="22"/>
      <c r="AM26868" s="22"/>
      <c r="AN26868" s="22"/>
    </row>
    <row r="26869" spans="37:40">
      <c r="AK26869" s="22"/>
      <c r="AL26869" s="22"/>
      <c r="AM26869" s="22"/>
      <c r="AN26869" s="22"/>
    </row>
    <row r="26870" spans="37:40">
      <c r="AK26870" s="22"/>
      <c r="AL26870" s="22"/>
      <c r="AM26870" s="22"/>
      <c r="AN26870" s="22"/>
    </row>
    <row r="26871" spans="37:40">
      <c r="AK26871" s="22"/>
      <c r="AL26871" s="22"/>
      <c r="AM26871" s="22"/>
      <c r="AN26871" s="22"/>
    </row>
    <row r="26872" spans="37:40">
      <c r="AK26872" s="22"/>
      <c r="AL26872" s="22"/>
      <c r="AM26872" s="22"/>
      <c r="AN26872" s="22"/>
    </row>
    <row r="26873" spans="37:40">
      <c r="AK26873" s="22"/>
      <c r="AL26873" s="22"/>
      <c r="AM26873" s="22"/>
      <c r="AN26873" s="22"/>
    </row>
    <row r="26874" spans="37:40">
      <c r="AK26874" s="22"/>
      <c r="AL26874" s="22"/>
      <c r="AM26874" s="22"/>
      <c r="AN26874" s="22"/>
    </row>
    <row r="26875" spans="37:40">
      <c r="AK26875" s="22"/>
      <c r="AL26875" s="22"/>
      <c r="AM26875" s="22"/>
      <c r="AN26875" s="22"/>
    </row>
    <row r="26876" spans="37:40">
      <c r="AK26876" s="22"/>
      <c r="AL26876" s="22"/>
      <c r="AM26876" s="22"/>
      <c r="AN26876" s="22"/>
    </row>
    <row r="26877" spans="37:40">
      <c r="AK26877" s="22"/>
      <c r="AL26877" s="22"/>
      <c r="AM26877" s="22"/>
      <c r="AN26877" s="22"/>
    </row>
    <row r="26878" spans="37:40">
      <c r="AK26878" s="22"/>
      <c r="AL26878" s="22"/>
      <c r="AM26878" s="22"/>
      <c r="AN26878" s="22"/>
    </row>
    <row r="26879" spans="37:40">
      <c r="AK26879" s="22"/>
      <c r="AL26879" s="22"/>
      <c r="AM26879" s="22"/>
      <c r="AN26879" s="22"/>
    </row>
    <row r="26880" spans="37:40">
      <c r="AK26880" s="22"/>
      <c r="AL26880" s="22"/>
      <c r="AM26880" s="22"/>
      <c r="AN26880" s="22"/>
    </row>
    <row r="26881" spans="37:40">
      <c r="AK26881" s="22"/>
      <c r="AL26881" s="22"/>
      <c r="AM26881" s="22"/>
      <c r="AN26881" s="22"/>
    </row>
    <row r="26882" spans="37:40">
      <c r="AK26882" s="22"/>
      <c r="AL26882" s="22"/>
      <c r="AM26882" s="22"/>
      <c r="AN26882" s="22"/>
    </row>
    <row r="26883" spans="37:40">
      <c r="AK26883" s="22"/>
      <c r="AL26883" s="22"/>
      <c r="AM26883" s="22"/>
      <c r="AN26883" s="22"/>
    </row>
    <row r="26884" spans="37:40">
      <c r="AK26884" s="22"/>
      <c r="AL26884" s="22"/>
      <c r="AM26884" s="22"/>
      <c r="AN26884" s="22"/>
    </row>
    <row r="26885" spans="37:40">
      <c r="AK26885" s="22"/>
      <c r="AL26885" s="22"/>
      <c r="AM26885" s="22"/>
      <c r="AN26885" s="22"/>
    </row>
    <row r="26886" spans="37:40">
      <c r="AK26886" s="22"/>
      <c r="AL26886" s="22"/>
      <c r="AM26886" s="22"/>
      <c r="AN26886" s="22"/>
    </row>
    <row r="26887" spans="37:40">
      <c r="AK26887" s="22"/>
      <c r="AL26887" s="22"/>
      <c r="AM26887" s="22"/>
      <c r="AN26887" s="22"/>
    </row>
    <row r="26888" spans="37:40">
      <c r="AK26888" s="22"/>
      <c r="AL26888" s="22"/>
      <c r="AM26888" s="22"/>
      <c r="AN26888" s="22"/>
    </row>
    <row r="26889" spans="37:40">
      <c r="AK26889" s="22"/>
      <c r="AL26889" s="22"/>
      <c r="AM26889" s="22"/>
      <c r="AN26889" s="22"/>
    </row>
    <row r="26890" spans="37:40">
      <c r="AK26890" s="22"/>
      <c r="AL26890" s="22"/>
      <c r="AM26890" s="22"/>
      <c r="AN26890" s="22"/>
    </row>
    <row r="26891" spans="37:40">
      <c r="AK26891" s="22"/>
      <c r="AL26891" s="22"/>
      <c r="AM26891" s="22"/>
      <c r="AN26891" s="22"/>
    </row>
    <row r="26892" spans="37:40">
      <c r="AK26892" s="22"/>
      <c r="AL26892" s="22"/>
      <c r="AM26892" s="22"/>
      <c r="AN26892" s="22"/>
    </row>
    <row r="26893" spans="37:40">
      <c r="AK26893" s="22"/>
      <c r="AL26893" s="22"/>
      <c r="AM26893" s="22"/>
      <c r="AN26893" s="22"/>
    </row>
    <row r="26894" spans="37:40">
      <c r="AK26894" s="22"/>
      <c r="AL26894" s="22"/>
      <c r="AM26894" s="22"/>
      <c r="AN26894" s="22"/>
    </row>
    <row r="26895" spans="37:40">
      <c r="AK26895" s="22"/>
      <c r="AL26895" s="22"/>
      <c r="AM26895" s="22"/>
      <c r="AN26895" s="22"/>
    </row>
    <row r="26896" spans="37:40">
      <c r="AK26896" s="22"/>
      <c r="AL26896" s="22"/>
      <c r="AM26896" s="22"/>
      <c r="AN26896" s="22"/>
    </row>
    <row r="26897" spans="37:40">
      <c r="AK26897" s="22"/>
      <c r="AL26897" s="22"/>
      <c r="AM26897" s="22"/>
      <c r="AN26897" s="22"/>
    </row>
    <row r="26898" spans="37:40">
      <c r="AK26898" s="22"/>
      <c r="AL26898" s="22"/>
      <c r="AM26898" s="22"/>
      <c r="AN26898" s="22"/>
    </row>
    <row r="26899" spans="37:40">
      <c r="AK26899" s="22"/>
      <c r="AL26899" s="22"/>
      <c r="AM26899" s="22"/>
      <c r="AN26899" s="22"/>
    </row>
    <row r="26900" spans="37:40">
      <c r="AK26900" s="22"/>
      <c r="AL26900" s="22"/>
      <c r="AM26900" s="22"/>
      <c r="AN26900" s="22"/>
    </row>
    <row r="26901" spans="37:40">
      <c r="AK26901" s="22"/>
      <c r="AL26901" s="22"/>
      <c r="AM26901" s="22"/>
      <c r="AN26901" s="22"/>
    </row>
    <row r="26902" spans="37:40">
      <c r="AK26902" s="22"/>
      <c r="AL26902" s="22"/>
      <c r="AM26902" s="22"/>
      <c r="AN26902" s="22"/>
    </row>
    <row r="26903" spans="37:40">
      <c r="AK26903" s="22"/>
      <c r="AL26903" s="22"/>
      <c r="AM26903" s="22"/>
      <c r="AN26903" s="22"/>
    </row>
    <row r="26904" spans="37:40">
      <c r="AK26904" s="22"/>
      <c r="AL26904" s="22"/>
      <c r="AM26904" s="22"/>
      <c r="AN26904" s="22"/>
    </row>
    <row r="26905" spans="37:40">
      <c r="AK26905" s="22"/>
      <c r="AL26905" s="22"/>
      <c r="AM26905" s="22"/>
      <c r="AN26905" s="22"/>
    </row>
    <row r="26906" spans="37:40">
      <c r="AK26906" s="22"/>
      <c r="AL26906" s="22"/>
      <c r="AM26906" s="22"/>
      <c r="AN26906" s="22"/>
    </row>
    <row r="26907" spans="37:40">
      <c r="AK26907" s="22"/>
      <c r="AL26907" s="22"/>
      <c r="AM26907" s="22"/>
      <c r="AN26907" s="22"/>
    </row>
    <row r="26908" spans="37:40">
      <c r="AK26908" s="22"/>
      <c r="AL26908" s="22"/>
      <c r="AM26908" s="22"/>
      <c r="AN26908" s="22"/>
    </row>
    <row r="26909" spans="37:40">
      <c r="AK26909" s="22"/>
      <c r="AL26909" s="22"/>
      <c r="AM26909" s="22"/>
      <c r="AN26909" s="22"/>
    </row>
    <row r="26910" spans="37:40">
      <c r="AK26910" s="22"/>
      <c r="AL26910" s="22"/>
      <c r="AM26910" s="22"/>
      <c r="AN26910" s="22"/>
    </row>
    <row r="26911" spans="37:40">
      <c r="AK26911" s="22"/>
      <c r="AL26911" s="22"/>
      <c r="AM26911" s="22"/>
      <c r="AN26911" s="22"/>
    </row>
    <row r="26912" spans="37:40">
      <c r="AK26912" s="22"/>
      <c r="AL26912" s="22"/>
      <c r="AM26912" s="22"/>
      <c r="AN26912" s="22"/>
    </row>
    <row r="26913" spans="37:40">
      <c r="AK26913" s="22"/>
      <c r="AL26913" s="22"/>
      <c r="AM26913" s="22"/>
      <c r="AN26913" s="22"/>
    </row>
    <row r="26914" spans="37:40">
      <c r="AK26914" s="22"/>
      <c r="AL26914" s="22"/>
      <c r="AM26914" s="22"/>
      <c r="AN26914" s="22"/>
    </row>
    <row r="26915" spans="37:40">
      <c r="AK26915" s="22"/>
      <c r="AL26915" s="22"/>
      <c r="AM26915" s="22"/>
      <c r="AN26915" s="22"/>
    </row>
    <row r="26916" spans="37:40">
      <c r="AK26916" s="22"/>
      <c r="AL26916" s="22"/>
      <c r="AM26916" s="22"/>
      <c r="AN26916" s="22"/>
    </row>
    <row r="26917" spans="37:40">
      <c r="AK26917" s="22"/>
      <c r="AL26917" s="22"/>
      <c r="AM26917" s="22"/>
      <c r="AN26917" s="22"/>
    </row>
    <row r="26918" spans="37:40">
      <c r="AK26918" s="22"/>
      <c r="AL26918" s="22"/>
      <c r="AM26918" s="22"/>
      <c r="AN26918" s="22"/>
    </row>
    <row r="26919" spans="37:40">
      <c r="AK26919" s="22"/>
      <c r="AL26919" s="22"/>
      <c r="AM26919" s="22"/>
      <c r="AN26919" s="22"/>
    </row>
    <row r="26920" spans="37:40">
      <c r="AK26920" s="22"/>
      <c r="AL26920" s="22"/>
      <c r="AM26920" s="22"/>
      <c r="AN26920" s="22"/>
    </row>
    <row r="26921" spans="37:40">
      <c r="AK26921" s="22"/>
      <c r="AL26921" s="22"/>
      <c r="AM26921" s="22"/>
      <c r="AN26921" s="22"/>
    </row>
    <row r="26922" spans="37:40">
      <c r="AK26922" s="22"/>
      <c r="AL26922" s="22"/>
      <c r="AM26922" s="22"/>
      <c r="AN26922" s="22"/>
    </row>
    <row r="26923" spans="37:40">
      <c r="AK26923" s="22"/>
      <c r="AL26923" s="22"/>
      <c r="AM26923" s="22"/>
      <c r="AN26923" s="22"/>
    </row>
    <row r="26924" spans="37:40">
      <c r="AK26924" s="22"/>
      <c r="AL26924" s="22"/>
      <c r="AM26924" s="22"/>
      <c r="AN26924" s="22"/>
    </row>
    <row r="26925" spans="37:40">
      <c r="AK26925" s="22"/>
      <c r="AL26925" s="22"/>
      <c r="AM26925" s="22"/>
      <c r="AN26925" s="22"/>
    </row>
    <row r="26926" spans="37:40">
      <c r="AK26926" s="22"/>
      <c r="AL26926" s="22"/>
      <c r="AM26926" s="22"/>
      <c r="AN26926" s="22"/>
    </row>
    <row r="26927" spans="37:40">
      <c r="AK26927" s="22"/>
      <c r="AL26927" s="22"/>
      <c r="AM26927" s="22"/>
      <c r="AN26927" s="22"/>
    </row>
    <row r="26928" spans="37:40">
      <c r="AK26928" s="22"/>
      <c r="AL26928" s="22"/>
      <c r="AM26928" s="22"/>
      <c r="AN26928" s="22"/>
    </row>
    <row r="26929" spans="37:40">
      <c r="AK26929" s="22"/>
      <c r="AL26929" s="22"/>
      <c r="AM26929" s="22"/>
      <c r="AN26929" s="22"/>
    </row>
    <row r="26930" spans="37:40">
      <c r="AK26930" s="22"/>
      <c r="AL26930" s="22"/>
      <c r="AM26930" s="22"/>
      <c r="AN26930" s="22"/>
    </row>
    <row r="26931" spans="37:40">
      <c r="AK26931" s="22"/>
      <c r="AL26931" s="22"/>
      <c r="AM26931" s="22"/>
      <c r="AN26931" s="22"/>
    </row>
    <row r="26932" spans="37:40">
      <c r="AK26932" s="22"/>
      <c r="AL26932" s="22"/>
      <c r="AM26932" s="22"/>
      <c r="AN26932" s="22"/>
    </row>
    <row r="26933" spans="37:40">
      <c r="AK26933" s="22"/>
      <c r="AL26933" s="22"/>
      <c r="AM26933" s="22"/>
      <c r="AN26933" s="22"/>
    </row>
    <row r="26934" spans="37:40">
      <c r="AK26934" s="22"/>
      <c r="AL26934" s="22"/>
      <c r="AM26934" s="22"/>
      <c r="AN26934" s="22"/>
    </row>
    <row r="26935" spans="37:40">
      <c r="AK26935" s="22"/>
      <c r="AL26935" s="22"/>
      <c r="AM26935" s="22"/>
      <c r="AN26935" s="22"/>
    </row>
    <row r="26936" spans="37:40">
      <c r="AK26936" s="22"/>
      <c r="AL26936" s="22"/>
      <c r="AM26936" s="22"/>
      <c r="AN26936" s="22"/>
    </row>
    <row r="26937" spans="37:40">
      <c r="AK26937" s="22"/>
      <c r="AL26937" s="22"/>
      <c r="AM26937" s="22"/>
      <c r="AN26937" s="22"/>
    </row>
    <row r="26938" spans="37:40">
      <c r="AK26938" s="22"/>
      <c r="AL26938" s="22"/>
      <c r="AM26938" s="22"/>
      <c r="AN26938" s="22"/>
    </row>
    <row r="26939" spans="37:40">
      <c r="AK26939" s="22"/>
      <c r="AL26939" s="22"/>
      <c r="AM26939" s="22"/>
      <c r="AN26939" s="22"/>
    </row>
    <row r="26940" spans="37:40">
      <c r="AK26940" s="22"/>
      <c r="AL26940" s="22"/>
      <c r="AM26940" s="22"/>
      <c r="AN26940" s="22"/>
    </row>
    <row r="26941" spans="37:40">
      <c r="AK26941" s="22"/>
      <c r="AL26941" s="22"/>
      <c r="AM26941" s="22"/>
      <c r="AN26941" s="22"/>
    </row>
    <row r="26942" spans="37:40">
      <c r="AK26942" s="22"/>
      <c r="AL26942" s="22"/>
      <c r="AM26942" s="22"/>
      <c r="AN26942" s="22"/>
    </row>
    <row r="26943" spans="37:40">
      <c r="AK26943" s="22"/>
      <c r="AL26943" s="22"/>
      <c r="AM26943" s="22"/>
      <c r="AN26943" s="22"/>
    </row>
    <row r="26944" spans="37:40">
      <c r="AK26944" s="22"/>
      <c r="AL26944" s="22"/>
      <c r="AM26944" s="22"/>
      <c r="AN26944" s="22"/>
    </row>
    <row r="26945" spans="37:40">
      <c r="AK26945" s="22"/>
      <c r="AL26945" s="22"/>
      <c r="AM26945" s="22"/>
      <c r="AN26945" s="22"/>
    </row>
    <row r="26946" spans="37:40">
      <c r="AK26946" s="22"/>
      <c r="AL26946" s="22"/>
      <c r="AM26946" s="22"/>
      <c r="AN26946" s="22"/>
    </row>
    <row r="26947" spans="37:40">
      <c r="AK26947" s="22"/>
      <c r="AL26947" s="22"/>
      <c r="AM26947" s="22"/>
      <c r="AN26947" s="22"/>
    </row>
    <row r="26948" spans="37:40">
      <c r="AK26948" s="22"/>
      <c r="AL26948" s="22"/>
      <c r="AM26948" s="22"/>
      <c r="AN26948" s="22"/>
    </row>
    <row r="26949" spans="37:40">
      <c r="AK26949" s="22"/>
      <c r="AL26949" s="22"/>
      <c r="AM26949" s="22"/>
      <c r="AN26949" s="22"/>
    </row>
    <row r="26950" spans="37:40">
      <c r="AK26950" s="22"/>
      <c r="AL26950" s="22"/>
      <c r="AM26950" s="22"/>
      <c r="AN26950" s="22"/>
    </row>
    <row r="26951" spans="37:40">
      <c r="AK26951" s="22"/>
      <c r="AL26951" s="22"/>
      <c r="AM26951" s="22"/>
      <c r="AN26951" s="22"/>
    </row>
    <row r="26952" spans="37:40">
      <c r="AK26952" s="22"/>
      <c r="AL26952" s="22"/>
      <c r="AM26952" s="22"/>
      <c r="AN26952" s="22"/>
    </row>
    <row r="26953" spans="37:40">
      <c r="AK26953" s="22"/>
      <c r="AL26953" s="22"/>
      <c r="AM26953" s="22"/>
      <c r="AN26953" s="22"/>
    </row>
    <row r="26954" spans="37:40">
      <c r="AK26954" s="22"/>
      <c r="AL26954" s="22"/>
      <c r="AM26954" s="22"/>
      <c r="AN26954" s="22"/>
    </row>
    <row r="26955" spans="37:40">
      <c r="AK26955" s="22"/>
      <c r="AL26955" s="22"/>
      <c r="AM26955" s="22"/>
      <c r="AN26955" s="22"/>
    </row>
    <row r="26956" spans="37:40">
      <c r="AK26956" s="22"/>
      <c r="AL26956" s="22"/>
      <c r="AM26956" s="22"/>
      <c r="AN26956" s="22"/>
    </row>
    <row r="26957" spans="37:40">
      <c r="AK26957" s="22"/>
      <c r="AL26957" s="22"/>
      <c r="AM26957" s="22"/>
      <c r="AN26957" s="22"/>
    </row>
    <row r="26958" spans="37:40">
      <c r="AK26958" s="22"/>
      <c r="AL26958" s="22"/>
      <c r="AM26958" s="22"/>
      <c r="AN26958" s="22"/>
    </row>
    <row r="26959" spans="37:40">
      <c r="AK26959" s="22"/>
      <c r="AL26959" s="22"/>
      <c r="AM26959" s="22"/>
      <c r="AN26959" s="22"/>
    </row>
    <row r="26960" spans="37:40">
      <c r="AK26960" s="22"/>
      <c r="AL26960" s="22"/>
      <c r="AM26960" s="22"/>
      <c r="AN26960" s="22"/>
    </row>
    <row r="26961" spans="37:40">
      <c r="AK26961" s="22"/>
      <c r="AL26961" s="22"/>
      <c r="AM26961" s="22"/>
      <c r="AN26961" s="22"/>
    </row>
    <row r="26962" spans="37:40">
      <c r="AK26962" s="22"/>
      <c r="AL26962" s="22"/>
      <c r="AM26962" s="22"/>
      <c r="AN26962" s="22"/>
    </row>
    <row r="26963" spans="37:40">
      <c r="AK26963" s="22"/>
      <c r="AL26963" s="22"/>
      <c r="AM26963" s="22"/>
      <c r="AN26963" s="22"/>
    </row>
    <row r="26964" spans="37:40">
      <c r="AK26964" s="22"/>
      <c r="AL26964" s="22"/>
      <c r="AM26964" s="22"/>
      <c r="AN26964" s="22"/>
    </row>
    <row r="26965" spans="37:40">
      <c r="AK26965" s="22"/>
      <c r="AL26965" s="22"/>
      <c r="AM26965" s="22"/>
      <c r="AN26965" s="22"/>
    </row>
    <row r="26966" spans="37:40">
      <c r="AK26966" s="22"/>
      <c r="AL26966" s="22"/>
      <c r="AM26966" s="22"/>
      <c r="AN26966" s="22"/>
    </row>
    <row r="26967" spans="37:40">
      <c r="AK26967" s="22"/>
      <c r="AL26967" s="22"/>
      <c r="AM26967" s="22"/>
      <c r="AN26967" s="22"/>
    </row>
    <row r="26968" spans="37:40">
      <c r="AK26968" s="22"/>
      <c r="AL26968" s="22"/>
      <c r="AM26968" s="22"/>
      <c r="AN26968" s="22"/>
    </row>
    <row r="26969" spans="37:40">
      <c r="AK26969" s="22"/>
      <c r="AL26969" s="22"/>
      <c r="AM26969" s="22"/>
      <c r="AN26969" s="22"/>
    </row>
    <row r="26970" spans="37:40">
      <c r="AK26970" s="22"/>
      <c r="AL26970" s="22"/>
      <c r="AM26970" s="22"/>
      <c r="AN26970" s="22"/>
    </row>
    <row r="26971" spans="37:40">
      <c r="AK26971" s="22"/>
      <c r="AL26971" s="22"/>
      <c r="AM26971" s="22"/>
      <c r="AN26971" s="22"/>
    </row>
    <row r="26972" spans="37:40">
      <c r="AK26972" s="22"/>
      <c r="AL26972" s="22"/>
      <c r="AM26972" s="22"/>
      <c r="AN26972" s="22"/>
    </row>
    <row r="26973" spans="37:40">
      <c r="AK26973" s="22"/>
      <c r="AL26973" s="22"/>
      <c r="AM26973" s="22"/>
      <c r="AN26973" s="22"/>
    </row>
    <row r="26974" spans="37:40">
      <c r="AK26974" s="22"/>
      <c r="AL26974" s="22"/>
      <c r="AM26974" s="22"/>
      <c r="AN26974" s="22"/>
    </row>
    <row r="26975" spans="37:40">
      <c r="AK26975" s="22"/>
      <c r="AL26975" s="22"/>
      <c r="AM26975" s="22"/>
      <c r="AN26975" s="22"/>
    </row>
    <row r="26976" spans="37:40">
      <c r="AK26976" s="22"/>
      <c r="AL26976" s="22"/>
      <c r="AM26976" s="22"/>
      <c r="AN26976" s="22"/>
    </row>
    <row r="26977" spans="37:40">
      <c r="AK26977" s="22"/>
      <c r="AL26977" s="22"/>
      <c r="AM26977" s="22"/>
      <c r="AN26977" s="22"/>
    </row>
    <row r="26978" spans="37:40">
      <c r="AK26978" s="22"/>
      <c r="AL26978" s="22"/>
      <c r="AM26978" s="22"/>
      <c r="AN26978" s="22"/>
    </row>
    <row r="26979" spans="37:40">
      <c r="AK26979" s="22"/>
      <c r="AL26979" s="22"/>
      <c r="AM26979" s="22"/>
      <c r="AN26979" s="22"/>
    </row>
    <row r="26980" spans="37:40">
      <c r="AK26980" s="22"/>
      <c r="AL26980" s="22"/>
      <c r="AM26980" s="22"/>
      <c r="AN26980" s="22"/>
    </row>
    <row r="26981" spans="37:40">
      <c r="AK26981" s="22"/>
      <c r="AL26981" s="22"/>
      <c r="AM26981" s="22"/>
      <c r="AN26981" s="22"/>
    </row>
    <row r="26982" spans="37:40">
      <c r="AK26982" s="22"/>
      <c r="AL26982" s="22"/>
      <c r="AM26982" s="22"/>
      <c r="AN26982" s="22"/>
    </row>
    <row r="26983" spans="37:40">
      <c r="AK26983" s="22"/>
      <c r="AL26983" s="22"/>
      <c r="AM26983" s="22"/>
      <c r="AN26983" s="22"/>
    </row>
    <row r="26984" spans="37:40">
      <c r="AK26984" s="22"/>
      <c r="AL26984" s="22"/>
      <c r="AM26984" s="22"/>
      <c r="AN26984" s="22"/>
    </row>
    <row r="26985" spans="37:40">
      <c r="AK26985" s="22"/>
      <c r="AL26985" s="22"/>
      <c r="AM26985" s="22"/>
      <c r="AN26985" s="22"/>
    </row>
    <row r="26986" spans="37:40">
      <c r="AK26986" s="22"/>
      <c r="AL26986" s="22"/>
      <c r="AM26986" s="22"/>
      <c r="AN26986" s="22"/>
    </row>
    <row r="26987" spans="37:40">
      <c r="AK26987" s="22"/>
      <c r="AL26987" s="22"/>
      <c r="AM26987" s="22"/>
      <c r="AN26987" s="22"/>
    </row>
    <row r="26988" spans="37:40">
      <c r="AK26988" s="22"/>
      <c r="AL26988" s="22"/>
      <c r="AM26988" s="22"/>
      <c r="AN26988" s="22"/>
    </row>
    <row r="26989" spans="37:40">
      <c r="AK26989" s="22"/>
      <c r="AL26989" s="22"/>
      <c r="AM26989" s="22"/>
      <c r="AN26989" s="22"/>
    </row>
    <row r="26990" spans="37:40">
      <c r="AK26990" s="22"/>
      <c r="AL26990" s="22"/>
      <c r="AM26990" s="22"/>
      <c r="AN26990" s="22"/>
    </row>
    <row r="26991" spans="37:40">
      <c r="AK26991" s="22"/>
      <c r="AL26991" s="22"/>
      <c r="AM26991" s="22"/>
      <c r="AN26991" s="22"/>
    </row>
    <row r="26992" spans="37:40">
      <c r="AK26992" s="22"/>
      <c r="AL26992" s="22"/>
      <c r="AM26992" s="22"/>
      <c r="AN26992" s="22"/>
    </row>
    <row r="26993" spans="37:40">
      <c r="AK26993" s="22"/>
      <c r="AL26993" s="22"/>
      <c r="AM26993" s="22"/>
      <c r="AN26993" s="22"/>
    </row>
    <row r="26994" spans="37:40">
      <c r="AK26994" s="22"/>
      <c r="AL26994" s="22"/>
      <c r="AM26994" s="22"/>
      <c r="AN26994" s="22"/>
    </row>
    <row r="26995" spans="37:40">
      <c r="AK26995" s="22"/>
      <c r="AL26995" s="22"/>
      <c r="AM26995" s="22"/>
      <c r="AN26995" s="22"/>
    </row>
    <row r="26996" spans="37:40">
      <c r="AK26996" s="22"/>
      <c r="AL26996" s="22"/>
      <c r="AM26996" s="22"/>
      <c r="AN26996" s="22"/>
    </row>
    <row r="26997" spans="37:40">
      <c r="AK26997" s="22"/>
      <c r="AL26997" s="22"/>
      <c r="AM26997" s="22"/>
      <c r="AN26997" s="22"/>
    </row>
    <row r="26998" spans="37:40">
      <c r="AK26998" s="22"/>
      <c r="AL26998" s="22"/>
      <c r="AM26998" s="22"/>
      <c r="AN26998" s="22"/>
    </row>
    <row r="26999" spans="37:40">
      <c r="AK26999" s="22"/>
      <c r="AL26999" s="22"/>
      <c r="AM26999" s="22"/>
      <c r="AN26999" s="22"/>
    </row>
    <row r="27000" spans="37:40">
      <c r="AK27000" s="22"/>
      <c r="AL27000" s="22"/>
      <c r="AM27000" s="22"/>
      <c r="AN27000" s="22"/>
    </row>
    <row r="27001" spans="37:40">
      <c r="AK27001" s="22"/>
      <c r="AL27001" s="22"/>
      <c r="AM27001" s="22"/>
      <c r="AN27001" s="22"/>
    </row>
    <row r="27002" spans="37:40">
      <c r="AK27002" s="22"/>
      <c r="AL27002" s="22"/>
      <c r="AM27002" s="22"/>
      <c r="AN27002" s="22"/>
    </row>
    <row r="27003" spans="37:40">
      <c r="AK27003" s="22"/>
      <c r="AL27003" s="22"/>
      <c r="AM27003" s="22"/>
      <c r="AN27003" s="22"/>
    </row>
    <row r="27004" spans="37:40">
      <c r="AK27004" s="22"/>
      <c r="AL27004" s="22"/>
      <c r="AM27004" s="22"/>
      <c r="AN27004" s="22"/>
    </row>
    <row r="27005" spans="37:40">
      <c r="AK27005" s="22"/>
      <c r="AL27005" s="22"/>
      <c r="AM27005" s="22"/>
      <c r="AN27005" s="22"/>
    </row>
    <row r="27006" spans="37:40">
      <c r="AK27006" s="22"/>
      <c r="AL27006" s="22"/>
      <c r="AM27006" s="22"/>
      <c r="AN27006" s="22"/>
    </row>
    <row r="27007" spans="37:40">
      <c r="AK27007" s="22"/>
      <c r="AL27007" s="22"/>
      <c r="AM27007" s="22"/>
      <c r="AN27007" s="22"/>
    </row>
    <row r="27008" spans="37:40">
      <c r="AK27008" s="22"/>
      <c r="AL27008" s="22"/>
      <c r="AM27008" s="22"/>
      <c r="AN27008" s="22"/>
    </row>
    <row r="27009" spans="37:40">
      <c r="AK27009" s="22"/>
      <c r="AL27009" s="22"/>
      <c r="AM27009" s="22"/>
      <c r="AN27009" s="22"/>
    </row>
    <row r="27010" spans="37:40">
      <c r="AK27010" s="22"/>
      <c r="AL27010" s="22"/>
      <c r="AM27010" s="22"/>
      <c r="AN27010" s="22"/>
    </row>
    <row r="27011" spans="37:40">
      <c r="AK27011" s="22"/>
      <c r="AL27011" s="22"/>
      <c r="AM27011" s="22"/>
      <c r="AN27011" s="22"/>
    </row>
    <row r="27012" spans="37:40">
      <c r="AK27012" s="22"/>
      <c r="AL27012" s="22"/>
      <c r="AM27012" s="22"/>
      <c r="AN27012" s="22"/>
    </row>
    <row r="27013" spans="37:40">
      <c r="AK27013" s="22"/>
      <c r="AL27013" s="22"/>
      <c r="AM27013" s="22"/>
      <c r="AN27013" s="22"/>
    </row>
    <row r="27014" spans="37:40">
      <c r="AK27014" s="22"/>
      <c r="AL27014" s="22"/>
      <c r="AM27014" s="22"/>
      <c r="AN27014" s="22"/>
    </row>
    <row r="27015" spans="37:40">
      <c r="AK27015" s="22"/>
      <c r="AL27015" s="22"/>
      <c r="AM27015" s="22"/>
      <c r="AN27015" s="22"/>
    </row>
    <row r="27016" spans="37:40">
      <c r="AK27016" s="22"/>
      <c r="AL27016" s="22"/>
      <c r="AM27016" s="22"/>
      <c r="AN27016" s="22"/>
    </row>
    <row r="27017" spans="37:40">
      <c r="AK27017" s="22"/>
      <c r="AL27017" s="22"/>
      <c r="AM27017" s="22"/>
      <c r="AN27017" s="22"/>
    </row>
    <row r="27018" spans="37:40">
      <c r="AK27018" s="22"/>
      <c r="AL27018" s="22"/>
      <c r="AM27018" s="22"/>
      <c r="AN27018" s="22"/>
    </row>
    <row r="27019" spans="37:40">
      <c r="AK27019" s="22"/>
      <c r="AL27019" s="22"/>
      <c r="AM27019" s="22"/>
      <c r="AN27019" s="22"/>
    </row>
    <row r="27020" spans="37:40">
      <c r="AK27020" s="22"/>
      <c r="AL27020" s="22"/>
      <c r="AM27020" s="22"/>
      <c r="AN27020" s="22"/>
    </row>
    <row r="27021" spans="37:40">
      <c r="AK27021" s="22"/>
      <c r="AL27021" s="22"/>
      <c r="AM27021" s="22"/>
      <c r="AN27021" s="22"/>
    </row>
    <row r="27022" spans="37:40">
      <c r="AK27022" s="22"/>
      <c r="AL27022" s="22"/>
      <c r="AM27022" s="22"/>
      <c r="AN27022" s="22"/>
    </row>
    <row r="27023" spans="37:40">
      <c r="AK27023" s="22"/>
      <c r="AL27023" s="22"/>
      <c r="AM27023" s="22"/>
      <c r="AN27023" s="22"/>
    </row>
    <row r="27024" spans="37:40">
      <c r="AK27024" s="22"/>
      <c r="AL27024" s="22"/>
      <c r="AM27024" s="22"/>
      <c r="AN27024" s="22"/>
    </row>
    <row r="27025" spans="37:40">
      <c r="AK27025" s="22"/>
      <c r="AL27025" s="22"/>
      <c r="AM27025" s="22"/>
      <c r="AN27025" s="22"/>
    </row>
    <row r="27026" spans="37:40">
      <c r="AK27026" s="22"/>
      <c r="AL27026" s="22"/>
      <c r="AM27026" s="22"/>
      <c r="AN27026" s="22"/>
    </row>
    <row r="27027" spans="37:40">
      <c r="AK27027" s="22"/>
      <c r="AL27027" s="22"/>
      <c r="AM27027" s="22"/>
      <c r="AN27027" s="22"/>
    </row>
    <row r="27028" spans="37:40">
      <c r="AK27028" s="22"/>
      <c r="AL27028" s="22"/>
      <c r="AM27028" s="22"/>
      <c r="AN27028" s="22"/>
    </row>
    <row r="27029" spans="37:40">
      <c r="AK27029" s="22"/>
      <c r="AL27029" s="22"/>
      <c r="AM27029" s="22"/>
      <c r="AN27029" s="22"/>
    </row>
    <row r="27030" spans="37:40">
      <c r="AK27030" s="22"/>
      <c r="AL27030" s="22"/>
      <c r="AM27030" s="22"/>
      <c r="AN27030" s="22"/>
    </row>
    <row r="27031" spans="37:40">
      <c r="AK27031" s="22"/>
      <c r="AL27031" s="22"/>
      <c r="AM27031" s="22"/>
      <c r="AN27031" s="22"/>
    </row>
    <row r="27032" spans="37:40">
      <c r="AK27032" s="22"/>
      <c r="AL27032" s="22"/>
      <c r="AM27032" s="22"/>
      <c r="AN27032" s="22"/>
    </row>
    <row r="27033" spans="37:40">
      <c r="AK27033" s="22"/>
      <c r="AL27033" s="22"/>
      <c r="AM27033" s="22"/>
      <c r="AN27033" s="22"/>
    </row>
    <row r="27034" spans="37:40">
      <c r="AK27034" s="22"/>
      <c r="AL27034" s="22"/>
      <c r="AM27034" s="22"/>
      <c r="AN27034" s="22"/>
    </row>
    <row r="27035" spans="37:40">
      <c r="AK27035" s="22"/>
      <c r="AL27035" s="22"/>
      <c r="AM27035" s="22"/>
      <c r="AN27035" s="22"/>
    </row>
    <row r="27036" spans="37:40">
      <c r="AK27036" s="22"/>
      <c r="AL27036" s="22"/>
      <c r="AM27036" s="22"/>
      <c r="AN27036" s="22"/>
    </row>
    <row r="27037" spans="37:40">
      <c r="AK27037" s="22"/>
      <c r="AL27037" s="22"/>
      <c r="AM27037" s="22"/>
      <c r="AN27037" s="22"/>
    </row>
    <row r="27038" spans="37:40">
      <c r="AK27038" s="22"/>
      <c r="AL27038" s="22"/>
      <c r="AM27038" s="22"/>
      <c r="AN27038" s="22"/>
    </row>
    <row r="27039" spans="37:40">
      <c r="AK27039" s="22"/>
      <c r="AL27039" s="22"/>
      <c r="AM27039" s="22"/>
      <c r="AN27039" s="22"/>
    </row>
    <row r="27040" spans="37:40">
      <c r="AK27040" s="22"/>
      <c r="AL27040" s="22"/>
      <c r="AM27040" s="22"/>
      <c r="AN27040" s="22"/>
    </row>
    <row r="27041" spans="37:40">
      <c r="AK27041" s="22"/>
      <c r="AL27041" s="22"/>
      <c r="AM27041" s="22"/>
      <c r="AN27041" s="22"/>
    </row>
    <row r="27042" spans="37:40">
      <c r="AK27042" s="22"/>
      <c r="AL27042" s="22"/>
      <c r="AM27042" s="22"/>
      <c r="AN27042" s="22"/>
    </row>
    <row r="27043" spans="37:40">
      <c r="AK27043" s="22"/>
      <c r="AL27043" s="22"/>
      <c r="AM27043" s="22"/>
      <c r="AN27043" s="22"/>
    </row>
    <row r="27044" spans="37:40">
      <c r="AK27044" s="22"/>
      <c r="AL27044" s="22"/>
      <c r="AM27044" s="22"/>
      <c r="AN27044" s="22"/>
    </row>
    <row r="27045" spans="37:40">
      <c r="AK27045" s="22"/>
      <c r="AL27045" s="22"/>
      <c r="AM27045" s="22"/>
      <c r="AN27045" s="22"/>
    </row>
    <row r="27046" spans="37:40">
      <c r="AK27046" s="22"/>
      <c r="AL27046" s="22"/>
      <c r="AM27046" s="22"/>
      <c r="AN27046" s="22"/>
    </row>
    <row r="27047" spans="37:40">
      <c r="AK27047" s="22"/>
      <c r="AL27047" s="22"/>
      <c r="AM27047" s="22"/>
      <c r="AN27047" s="22"/>
    </row>
    <row r="27048" spans="37:40">
      <c r="AK27048" s="22"/>
      <c r="AL27048" s="22"/>
      <c r="AM27048" s="22"/>
      <c r="AN27048" s="22"/>
    </row>
    <row r="27049" spans="37:40">
      <c r="AK27049" s="22"/>
      <c r="AL27049" s="22"/>
      <c r="AM27049" s="22"/>
      <c r="AN27049" s="22"/>
    </row>
    <row r="27050" spans="37:40">
      <c r="AK27050" s="22"/>
      <c r="AL27050" s="22"/>
      <c r="AM27050" s="22"/>
      <c r="AN27050" s="22"/>
    </row>
    <row r="27051" spans="37:40">
      <c r="AK27051" s="22"/>
      <c r="AL27051" s="22"/>
      <c r="AM27051" s="22"/>
      <c r="AN27051" s="22"/>
    </row>
    <row r="27052" spans="37:40">
      <c r="AK27052" s="22"/>
      <c r="AL27052" s="22"/>
      <c r="AM27052" s="22"/>
      <c r="AN27052" s="22"/>
    </row>
    <row r="27053" spans="37:40">
      <c r="AK27053" s="22"/>
      <c r="AL27053" s="22"/>
      <c r="AM27053" s="22"/>
      <c r="AN27053" s="22"/>
    </row>
    <row r="27054" spans="37:40">
      <c r="AK27054" s="22"/>
      <c r="AL27054" s="22"/>
      <c r="AM27054" s="22"/>
      <c r="AN27054" s="22"/>
    </row>
    <row r="27055" spans="37:40">
      <c r="AK27055" s="22"/>
      <c r="AL27055" s="22"/>
      <c r="AM27055" s="22"/>
      <c r="AN27055" s="22"/>
    </row>
    <row r="27056" spans="37:40">
      <c r="AK27056" s="22"/>
      <c r="AL27056" s="22"/>
      <c r="AM27056" s="22"/>
      <c r="AN27056" s="22"/>
    </row>
    <row r="27057" spans="37:40">
      <c r="AK27057" s="22"/>
      <c r="AL27057" s="22"/>
      <c r="AM27057" s="22"/>
      <c r="AN27057" s="22"/>
    </row>
    <row r="27058" spans="37:40">
      <c r="AK27058" s="22"/>
      <c r="AL27058" s="22"/>
      <c r="AM27058" s="22"/>
      <c r="AN27058" s="22"/>
    </row>
    <row r="27059" spans="37:40">
      <c r="AK27059" s="22"/>
      <c r="AL27059" s="22"/>
      <c r="AM27059" s="22"/>
      <c r="AN27059" s="22"/>
    </row>
    <row r="27060" spans="37:40">
      <c r="AK27060" s="22"/>
      <c r="AL27060" s="22"/>
      <c r="AM27060" s="22"/>
      <c r="AN27060" s="22"/>
    </row>
    <row r="27061" spans="37:40">
      <c r="AK27061" s="22"/>
      <c r="AL27061" s="22"/>
      <c r="AM27061" s="22"/>
      <c r="AN27061" s="22"/>
    </row>
    <row r="27062" spans="37:40">
      <c r="AK27062" s="22"/>
      <c r="AL27062" s="22"/>
      <c r="AM27062" s="22"/>
      <c r="AN27062" s="22"/>
    </row>
    <row r="27063" spans="37:40">
      <c r="AK27063" s="22"/>
      <c r="AL27063" s="22"/>
      <c r="AM27063" s="22"/>
      <c r="AN27063" s="22"/>
    </row>
    <row r="27064" spans="37:40">
      <c r="AK27064" s="22"/>
      <c r="AL27064" s="22"/>
      <c r="AM27064" s="22"/>
      <c r="AN27064" s="22"/>
    </row>
    <row r="27065" spans="37:40">
      <c r="AK27065" s="22"/>
      <c r="AL27065" s="22"/>
      <c r="AM27065" s="22"/>
      <c r="AN27065" s="22"/>
    </row>
    <row r="27066" spans="37:40">
      <c r="AK27066" s="22"/>
      <c r="AL27066" s="22"/>
      <c r="AM27066" s="22"/>
      <c r="AN27066" s="22"/>
    </row>
    <row r="27067" spans="37:40">
      <c r="AK27067" s="22"/>
      <c r="AL27067" s="22"/>
      <c r="AM27067" s="22"/>
      <c r="AN27067" s="22"/>
    </row>
    <row r="27068" spans="37:40">
      <c r="AK27068" s="22"/>
      <c r="AL27068" s="22"/>
      <c r="AM27068" s="22"/>
      <c r="AN27068" s="22"/>
    </row>
    <row r="27069" spans="37:40">
      <c r="AK27069" s="22"/>
      <c r="AL27069" s="22"/>
      <c r="AM27069" s="22"/>
      <c r="AN27069" s="22"/>
    </row>
    <row r="27070" spans="37:40">
      <c r="AK27070" s="22"/>
      <c r="AL27070" s="22"/>
      <c r="AM27070" s="22"/>
      <c r="AN27070" s="22"/>
    </row>
    <row r="27071" spans="37:40">
      <c r="AK27071" s="22"/>
      <c r="AL27071" s="22"/>
      <c r="AM27071" s="22"/>
      <c r="AN27071" s="22"/>
    </row>
    <row r="27072" spans="37:40">
      <c r="AK27072" s="22"/>
      <c r="AL27072" s="22"/>
      <c r="AM27072" s="22"/>
      <c r="AN27072" s="22"/>
    </row>
    <row r="27073" spans="37:40">
      <c r="AK27073" s="22"/>
      <c r="AL27073" s="22"/>
      <c r="AM27073" s="22"/>
      <c r="AN27073" s="22"/>
    </row>
    <row r="27074" spans="37:40">
      <c r="AK27074" s="22"/>
      <c r="AL27074" s="22"/>
      <c r="AM27074" s="22"/>
      <c r="AN27074" s="22"/>
    </row>
    <row r="27075" spans="37:40">
      <c r="AK27075" s="22"/>
      <c r="AL27075" s="22"/>
      <c r="AM27075" s="22"/>
      <c r="AN27075" s="22"/>
    </row>
    <row r="27076" spans="37:40">
      <c r="AK27076" s="22"/>
      <c r="AL27076" s="22"/>
      <c r="AM27076" s="22"/>
      <c r="AN27076" s="22"/>
    </row>
    <row r="27077" spans="37:40">
      <c r="AK27077" s="22"/>
      <c r="AL27077" s="22"/>
      <c r="AM27077" s="22"/>
      <c r="AN27077" s="22"/>
    </row>
    <row r="27078" spans="37:40">
      <c r="AK27078" s="22"/>
      <c r="AL27078" s="22"/>
      <c r="AM27078" s="22"/>
      <c r="AN27078" s="22"/>
    </row>
    <row r="27079" spans="37:40">
      <c r="AK27079" s="22"/>
      <c r="AL27079" s="22"/>
      <c r="AM27079" s="22"/>
      <c r="AN27079" s="22"/>
    </row>
    <row r="27080" spans="37:40">
      <c r="AK27080" s="22"/>
      <c r="AL27080" s="22"/>
      <c r="AM27080" s="22"/>
      <c r="AN27080" s="22"/>
    </row>
    <row r="27081" spans="37:40">
      <c r="AK27081" s="22"/>
      <c r="AL27081" s="22"/>
      <c r="AM27081" s="22"/>
      <c r="AN27081" s="22"/>
    </row>
    <row r="27082" spans="37:40">
      <c r="AK27082" s="22"/>
      <c r="AL27082" s="22"/>
      <c r="AM27082" s="22"/>
      <c r="AN27082" s="22"/>
    </row>
    <row r="27083" spans="37:40">
      <c r="AK27083" s="22"/>
      <c r="AL27083" s="22"/>
      <c r="AM27083" s="22"/>
      <c r="AN27083" s="22"/>
    </row>
    <row r="27084" spans="37:40">
      <c r="AK27084" s="22"/>
      <c r="AL27084" s="22"/>
      <c r="AM27084" s="22"/>
      <c r="AN27084" s="22"/>
    </row>
    <row r="27085" spans="37:40">
      <c r="AK27085" s="22"/>
      <c r="AL27085" s="22"/>
      <c r="AM27085" s="22"/>
      <c r="AN27085" s="22"/>
    </row>
    <row r="27086" spans="37:40">
      <c r="AK27086" s="22"/>
      <c r="AL27086" s="22"/>
      <c r="AM27086" s="22"/>
      <c r="AN27086" s="22"/>
    </row>
    <row r="27087" spans="37:40">
      <c r="AK27087" s="22"/>
      <c r="AL27087" s="22"/>
      <c r="AM27087" s="22"/>
      <c r="AN27087" s="22"/>
    </row>
    <row r="27088" spans="37:40">
      <c r="AK27088" s="22"/>
      <c r="AL27088" s="22"/>
      <c r="AM27088" s="22"/>
      <c r="AN27088" s="22"/>
    </row>
    <row r="27089" spans="37:40">
      <c r="AK27089" s="22"/>
      <c r="AL27089" s="22"/>
      <c r="AM27089" s="22"/>
      <c r="AN27089" s="22"/>
    </row>
    <row r="27090" spans="37:40">
      <c r="AK27090" s="22"/>
      <c r="AL27090" s="22"/>
      <c r="AM27090" s="22"/>
      <c r="AN27090" s="22"/>
    </row>
    <row r="27091" spans="37:40">
      <c r="AK27091" s="22"/>
      <c r="AL27091" s="22"/>
      <c r="AM27091" s="22"/>
      <c r="AN27091" s="22"/>
    </row>
    <row r="27092" spans="37:40">
      <c r="AK27092" s="22"/>
      <c r="AL27092" s="22"/>
      <c r="AM27092" s="22"/>
      <c r="AN27092" s="22"/>
    </row>
    <row r="27093" spans="37:40">
      <c r="AK27093" s="22"/>
      <c r="AL27093" s="22"/>
      <c r="AM27093" s="22"/>
      <c r="AN27093" s="22"/>
    </row>
    <row r="27094" spans="37:40">
      <c r="AK27094" s="22"/>
      <c r="AL27094" s="22"/>
      <c r="AM27094" s="22"/>
      <c r="AN27094" s="22"/>
    </row>
    <row r="27095" spans="37:40">
      <c r="AK27095" s="22"/>
      <c r="AL27095" s="22"/>
      <c r="AM27095" s="22"/>
      <c r="AN27095" s="22"/>
    </row>
    <row r="27096" spans="37:40">
      <c r="AK27096" s="22"/>
      <c r="AL27096" s="22"/>
      <c r="AM27096" s="22"/>
      <c r="AN27096" s="22"/>
    </row>
    <row r="27097" spans="37:40">
      <c r="AK27097" s="22"/>
      <c r="AL27097" s="22"/>
      <c r="AM27097" s="22"/>
      <c r="AN27097" s="22"/>
    </row>
    <row r="27098" spans="37:40">
      <c r="AK27098" s="22"/>
      <c r="AL27098" s="22"/>
      <c r="AM27098" s="22"/>
      <c r="AN27098" s="22"/>
    </row>
    <row r="27099" spans="37:40">
      <c r="AK27099" s="22"/>
      <c r="AL27099" s="22"/>
      <c r="AM27099" s="22"/>
      <c r="AN27099" s="22"/>
    </row>
    <row r="27100" spans="37:40">
      <c r="AK27100" s="22"/>
      <c r="AL27100" s="22"/>
      <c r="AM27100" s="22"/>
      <c r="AN27100" s="22"/>
    </row>
    <row r="27101" spans="37:40">
      <c r="AK27101" s="22"/>
      <c r="AL27101" s="22"/>
      <c r="AM27101" s="22"/>
      <c r="AN27101" s="22"/>
    </row>
    <row r="27102" spans="37:40">
      <c r="AK27102" s="22"/>
      <c r="AL27102" s="22"/>
      <c r="AM27102" s="22"/>
      <c r="AN27102" s="22"/>
    </row>
    <row r="27103" spans="37:40">
      <c r="AK27103" s="22"/>
      <c r="AL27103" s="22"/>
      <c r="AM27103" s="22"/>
      <c r="AN27103" s="22"/>
    </row>
    <row r="27104" spans="37:40">
      <c r="AK27104" s="22"/>
      <c r="AL27104" s="22"/>
      <c r="AM27104" s="22"/>
      <c r="AN27104" s="22"/>
    </row>
    <row r="27105" spans="37:40">
      <c r="AK27105" s="22"/>
      <c r="AL27105" s="22"/>
      <c r="AM27105" s="22"/>
      <c r="AN27105" s="22"/>
    </row>
    <row r="27106" spans="37:40">
      <c r="AK27106" s="22"/>
      <c r="AL27106" s="22"/>
      <c r="AM27106" s="22"/>
      <c r="AN27106" s="22"/>
    </row>
    <row r="27107" spans="37:40">
      <c r="AK27107" s="22"/>
      <c r="AL27107" s="22"/>
      <c r="AM27107" s="22"/>
      <c r="AN27107" s="22"/>
    </row>
    <row r="27108" spans="37:40">
      <c r="AK27108" s="22"/>
      <c r="AL27108" s="22"/>
      <c r="AM27108" s="22"/>
      <c r="AN27108" s="22"/>
    </row>
    <row r="27109" spans="37:40">
      <c r="AK27109" s="22"/>
      <c r="AL27109" s="22"/>
      <c r="AM27109" s="22"/>
      <c r="AN27109" s="22"/>
    </row>
    <row r="27110" spans="37:40">
      <c r="AK27110" s="22"/>
      <c r="AL27110" s="22"/>
      <c r="AM27110" s="22"/>
      <c r="AN27110" s="22"/>
    </row>
    <row r="27111" spans="37:40">
      <c r="AK27111" s="22"/>
      <c r="AL27111" s="22"/>
      <c r="AM27111" s="22"/>
      <c r="AN27111" s="22"/>
    </row>
    <row r="27112" spans="37:40">
      <c r="AK27112" s="22"/>
      <c r="AL27112" s="22"/>
      <c r="AM27112" s="22"/>
      <c r="AN27112" s="22"/>
    </row>
    <row r="27113" spans="37:40">
      <c r="AK27113" s="22"/>
      <c r="AL27113" s="22"/>
      <c r="AM27113" s="22"/>
      <c r="AN27113" s="22"/>
    </row>
    <row r="27114" spans="37:40">
      <c r="AK27114" s="22"/>
      <c r="AL27114" s="22"/>
      <c r="AM27114" s="22"/>
      <c r="AN27114" s="22"/>
    </row>
    <row r="27115" spans="37:40">
      <c r="AK27115" s="22"/>
      <c r="AL27115" s="22"/>
      <c r="AM27115" s="22"/>
      <c r="AN27115" s="22"/>
    </row>
    <row r="27116" spans="37:40">
      <c r="AK27116" s="22"/>
      <c r="AL27116" s="22"/>
      <c r="AM27116" s="22"/>
      <c r="AN27116" s="22"/>
    </row>
    <row r="27117" spans="37:40">
      <c r="AK27117" s="22"/>
      <c r="AL27117" s="22"/>
      <c r="AM27117" s="22"/>
      <c r="AN27117" s="22"/>
    </row>
    <row r="27118" spans="37:40">
      <c r="AK27118" s="22"/>
      <c r="AL27118" s="22"/>
      <c r="AM27118" s="22"/>
      <c r="AN27118" s="22"/>
    </row>
    <row r="27119" spans="37:40">
      <c r="AK27119" s="22"/>
      <c r="AL27119" s="22"/>
      <c r="AM27119" s="22"/>
      <c r="AN27119" s="22"/>
    </row>
    <row r="27120" spans="37:40">
      <c r="AK27120" s="22"/>
      <c r="AL27120" s="22"/>
      <c r="AM27120" s="22"/>
      <c r="AN27120" s="22"/>
    </row>
    <row r="27121" spans="37:40">
      <c r="AK27121" s="22"/>
      <c r="AL27121" s="22"/>
      <c r="AM27121" s="22"/>
      <c r="AN27121" s="22"/>
    </row>
    <row r="27122" spans="37:40">
      <c r="AK27122" s="22"/>
      <c r="AL27122" s="22"/>
      <c r="AM27122" s="22"/>
      <c r="AN27122" s="22"/>
    </row>
    <row r="27123" spans="37:40">
      <c r="AK27123" s="22"/>
      <c r="AL27123" s="22"/>
      <c r="AM27123" s="22"/>
      <c r="AN27123" s="22"/>
    </row>
    <row r="27124" spans="37:40">
      <c r="AK27124" s="22"/>
      <c r="AL27124" s="22"/>
      <c r="AM27124" s="22"/>
      <c r="AN27124" s="22"/>
    </row>
    <row r="27125" spans="37:40">
      <c r="AK27125" s="22"/>
      <c r="AL27125" s="22"/>
      <c r="AM27125" s="22"/>
      <c r="AN27125" s="22"/>
    </row>
    <row r="27126" spans="37:40">
      <c r="AK27126" s="22"/>
      <c r="AL27126" s="22"/>
      <c r="AM27126" s="22"/>
      <c r="AN27126" s="22"/>
    </row>
    <row r="27127" spans="37:40">
      <c r="AK27127" s="22"/>
      <c r="AL27127" s="22"/>
      <c r="AM27127" s="22"/>
      <c r="AN27127" s="22"/>
    </row>
    <row r="27128" spans="37:40">
      <c r="AK27128" s="22"/>
      <c r="AL27128" s="22"/>
      <c r="AM27128" s="22"/>
      <c r="AN27128" s="22"/>
    </row>
    <row r="27129" spans="37:40">
      <c r="AK27129" s="22"/>
      <c r="AL27129" s="22"/>
      <c r="AM27129" s="22"/>
      <c r="AN27129" s="22"/>
    </row>
    <row r="27130" spans="37:40">
      <c r="AK27130" s="22"/>
      <c r="AL27130" s="22"/>
      <c r="AM27130" s="22"/>
      <c r="AN27130" s="22"/>
    </row>
    <row r="27131" spans="37:40">
      <c r="AK27131" s="22"/>
      <c r="AL27131" s="22"/>
      <c r="AM27131" s="22"/>
      <c r="AN27131" s="22"/>
    </row>
    <row r="27132" spans="37:40">
      <c r="AK27132" s="22"/>
      <c r="AL27132" s="22"/>
      <c r="AM27132" s="22"/>
      <c r="AN27132" s="22"/>
    </row>
    <row r="27133" spans="37:40">
      <c r="AK27133" s="22"/>
      <c r="AL27133" s="22"/>
      <c r="AM27133" s="22"/>
      <c r="AN27133" s="22"/>
    </row>
    <row r="27134" spans="37:40">
      <c r="AK27134" s="22"/>
      <c r="AL27134" s="22"/>
      <c r="AM27134" s="22"/>
      <c r="AN27134" s="22"/>
    </row>
    <row r="27135" spans="37:40">
      <c r="AK27135" s="22"/>
      <c r="AL27135" s="22"/>
      <c r="AM27135" s="22"/>
      <c r="AN27135" s="22"/>
    </row>
    <row r="27136" spans="37:40">
      <c r="AK27136" s="22"/>
      <c r="AL27136" s="22"/>
      <c r="AM27136" s="22"/>
      <c r="AN27136" s="22"/>
    </row>
    <row r="27137" spans="37:40">
      <c r="AK27137" s="22"/>
      <c r="AL27137" s="22"/>
      <c r="AM27137" s="22"/>
      <c r="AN27137" s="22"/>
    </row>
    <row r="27138" spans="37:40">
      <c r="AK27138" s="22"/>
      <c r="AL27138" s="22"/>
      <c r="AM27138" s="22"/>
      <c r="AN27138" s="22"/>
    </row>
    <row r="27139" spans="37:40">
      <c r="AK27139" s="22"/>
      <c r="AL27139" s="22"/>
      <c r="AM27139" s="22"/>
      <c r="AN27139" s="22"/>
    </row>
    <row r="27140" spans="37:40">
      <c r="AK27140" s="22"/>
      <c r="AL27140" s="22"/>
      <c r="AM27140" s="22"/>
      <c r="AN27140" s="22"/>
    </row>
    <row r="27141" spans="37:40">
      <c r="AK27141" s="22"/>
      <c r="AL27141" s="22"/>
      <c r="AM27141" s="22"/>
      <c r="AN27141" s="22"/>
    </row>
    <row r="27142" spans="37:40">
      <c r="AK27142" s="22"/>
      <c r="AL27142" s="22"/>
      <c r="AM27142" s="22"/>
      <c r="AN27142" s="22"/>
    </row>
    <row r="27143" spans="37:40">
      <c r="AK27143" s="22"/>
      <c r="AL27143" s="22"/>
      <c r="AM27143" s="22"/>
      <c r="AN27143" s="22"/>
    </row>
    <row r="27144" spans="37:40">
      <c r="AK27144" s="22"/>
      <c r="AL27144" s="22"/>
      <c r="AM27144" s="22"/>
      <c r="AN27144" s="22"/>
    </row>
    <row r="27145" spans="37:40">
      <c r="AK27145" s="22"/>
      <c r="AL27145" s="22"/>
      <c r="AM27145" s="22"/>
      <c r="AN27145" s="22"/>
    </row>
    <row r="27146" spans="37:40">
      <c r="AK27146" s="22"/>
      <c r="AL27146" s="22"/>
      <c r="AM27146" s="22"/>
      <c r="AN27146" s="22"/>
    </row>
    <row r="27147" spans="37:40">
      <c r="AK27147" s="22"/>
      <c r="AL27147" s="22"/>
      <c r="AM27147" s="22"/>
      <c r="AN27147" s="22"/>
    </row>
    <row r="27148" spans="37:40">
      <c r="AK27148" s="22"/>
      <c r="AL27148" s="22"/>
      <c r="AM27148" s="22"/>
      <c r="AN27148" s="22"/>
    </row>
    <row r="27149" spans="37:40">
      <c r="AK27149" s="22"/>
      <c r="AL27149" s="22"/>
      <c r="AM27149" s="22"/>
      <c r="AN27149" s="22"/>
    </row>
    <row r="27150" spans="37:40">
      <c r="AK27150" s="22"/>
      <c r="AL27150" s="22"/>
      <c r="AM27150" s="22"/>
      <c r="AN27150" s="22"/>
    </row>
    <row r="27151" spans="37:40">
      <c r="AK27151" s="22"/>
      <c r="AL27151" s="22"/>
      <c r="AM27151" s="22"/>
      <c r="AN27151" s="22"/>
    </row>
    <row r="27152" spans="37:40">
      <c r="AK27152" s="22"/>
      <c r="AL27152" s="22"/>
      <c r="AM27152" s="22"/>
      <c r="AN27152" s="22"/>
    </row>
    <row r="27153" spans="37:40">
      <c r="AK27153" s="22"/>
      <c r="AL27153" s="22"/>
      <c r="AM27153" s="22"/>
      <c r="AN27153" s="22"/>
    </row>
    <row r="27154" spans="37:40">
      <c r="AK27154" s="22"/>
      <c r="AL27154" s="22"/>
      <c r="AM27154" s="22"/>
      <c r="AN27154" s="22"/>
    </row>
    <row r="27155" spans="37:40">
      <c r="AK27155" s="22"/>
      <c r="AL27155" s="22"/>
      <c r="AM27155" s="22"/>
      <c r="AN27155" s="22"/>
    </row>
    <row r="27156" spans="37:40">
      <c r="AK27156" s="22"/>
      <c r="AL27156" s="22"/>
      <c r="AM27156" s="22"/>
      <c r="AN27156" s="22"/>
    </row>
    <row r="27157" spans="37:40">
      <c r="AK27157" s="22"/>
      <c r="AL27157" s="22"/>
      <c r="AM27157" s="22"/>
      <c r="AN27157" s="22"/>
    </row>
    <row r="27158" spans="37:40">
      <c r="AK27158" s="22"/>
      <c r="AL27158" s="22"/>
      <c r="AM27158" s="22"/>
      <c r="AN27158" s="22"/>
    </row>
    <row r="27159" spans="37:40">
      <c r="AK27159" s="22"/>
      <c r="AL27159" s="22"/>
      <c r="AM27159" s="22"/>
      <c r="AN27159" s="22"/>
    </row>
    <row r="27160" spans="37:40">
      <c r="AK27160" s="22"/>
      <c r="AL27160" s="22"/>
      <c r="AM27160" s="22"/>
      <c r="AN27160" s="22"/>
    </row>
    <row r="27161" spans="37:40">
      <c r="AK27161" s="22"/>
      <c r="AL27161" s="22"/>
      <c r="AM27161" s="22"/>
      <c r="AN27161" s="22"/>
    </row>
    <row r="27162" spans="37:40">
      <c r="AK27162" s="22"/>
      <c r="AL27162" s="22"/>
      <c r="AM27162" s="22"/>
      <c r="AN27162" s="22"/>
    </row>
    <row r="27163" spans="37:40">
      <c r="AK27163" s="22"/>
      <c r="AL27163" s="22"/>
      <c r="AM27163" s="22"/>
      <c r="AN27163" s="22"/>
    </row>
    <row r="27164" spans="37:40">
      <c r="AK27164" s="22"/>
      <c r="AL27164" s="22"/>
      <c r="AM27164" s="22"/>
      <c r="AN27164" s="22"/>
    </row>
    <row r="27165" spans="37:40">
      <c r="AK27165" s="22"/>
      <c r="AL27165" s="22"/>
      <c r="AM27165" s="22"/>
      <c r="AN27165" s="22"/>
    </row>
    <row r="27166" spans="37:40">
      <c r="AK27166" s="22"/>
      <c r="AL27166" s="22"/>
      <c r="AM27166" s="22"/>
      <c r="AN27166" s="22"/>
    </row>
    <row r="27167" spans="37:40">
      <c r="AK27167" s="22"/>
      <c r="AL27167" s="22"/>
      <c r="AM27167" s="22"/>
      <c r="AN27167" s="22"/>
    </row>
    <row r="27168" spans="37:40">
      <c r="AK27168" s="22"/>
      <c r="AL27168" s="22"/>
      <c r="AM27168" s="22"/>
      <c r="AN27168" s="22"/>
    </row>
    <row r="27169" spans="37:40">
      <c r="AK27169" s="22"/>
      <c r="AL27169" s="22"/>
      <c r="AM27169" s="22"/>
      <c r="AN27169" s="22"/>
    </row>
    <row r="27170" spans="37:40">
      <c r="AK27170" s="22"/>
      <c r="AL27170" s="22"/>
      <c r="AM27170" s="22"/>
      <c r="AN27170" s="22"/>
    </row>
    <row r="27171" spans="37:40">
      <c r="AK27171" s="22"/>
      <c r="AL27171" s="22"/>
      <c r="AM27171" s="22"/>
      <c r="AN27171" s="22"/>
    </row>
    <row r="27172" spans="37:40">
      <c r="AK27172" s="22"/>
      <c r="AL27172" s="22"/>
      <c r="AM27172" s="22"/>
      <c r="AN27172" s="22"/>
    </row>
    <row r="27173" spans="37:40">
      <c r="AK27173" s="22"/>
      <c r="AL27173" s="22"/>
      <c r="AM27173" s="22"/>
      <c r="AN27173" s="22"/>
    </row>
    <row r="27174" spans="37:40">
      <c r="AK27174" s="22"/>
      <c r="AL27174" s="22"/>
      <c r="AM27174" s="22"/>
      <c r="AN27174" s="22"/>
    </row>
    <row r="27175" spans="37:40">
      <c r="AK27175" s="22"/>
      <c r="AL27175" s="22"/>
      <c r="AM27175" s="22"/>
      <c r="AN27175" s="22"/>
    </row>
    <row r="27176" spans="37:40">
      <c r="AK27176" s="22"/>
      <c r="AL27176" s="22"/>
      <c r="AM27176" s="22"/>
      <c r="AN27176" s="22"/>
    </row>
    <row r="27177" spans="37:40">
      <c r="AK27177" s="22"/>
      <c r="AL27177" s="22"/>
      <c r="AM27177" s="22"/>
      <c r="AN27177" s="22"/>
    </row>
    <row r="27178" spans="37:40">
      <c r="AK27178" s="22"/>
      <c r="AL27178" s="22"/>
      <c r="AM27178" s="22"/>
      <c r="AN27178" s="22"/>
    </row>
    <row r="27179" spans="37:40">
      <c r="AK27179" s="22"/>
      <c r="AL27179" s="22"/>
      <c r="AM27179" s="22"/>
      <c r="AN27179" s="22"/>
    </row>
    <row r="27180" spans="37:40">
      <c r="AK27180" s="22"/>
      <c r="AL27180" s="22"/>
      <c r="AM27180" s="22"/>
      <c r="AN27180" s="22"/>
    </row>
    <row r="27181" spans="37:40">
      <c r="AK27181" s="22"/>
      <c r="AL27181" s="22"/>
      <c r="AM27181" s="22"/>
      <c r="AN27181" s="22"/>
    </row>
    <row r="27182" spans="37:40">
      <c r="AK27182" s="22"/>
      <c r="AL27182" s="22"/>
      <c r="AM27182" s="22"/>
      <c r="AN27182" s="22"/>
    </row>
    <row r="27183" spans="37:40">
      <c r="AK27183" s="22"/>
      <c r="AL27183" s="22"/>
      <c r="AM27183" s="22"/>
      <c r="AN27183" s="22"/>
    </row>
    <row r="27184" spans="37:40">
      <c r="AK27184" s="22"/>
      <c r="AL27184" s="22"/>
      <c r="AM27184" s="22"/>
      <c r="AN27184" s="22"/>
    </row>
    <row r="27185" spans="37:40">
      <c r="AK27185" s="22"/>
      <c r="AL27185" s="22"/>
      <c r="AM27185" s="22"/>
      <c r="AN27185" s="22"/>
    </row>
    <row r="27186" spans="37:40">
      <c r="AK27186" s="22"/>
      <c r="AL27186" s="22"/>
      <c r="AM27186" s="22"/>
      <c r="AN27186" s="22"/>
    </row>
    <row r="27187" spans="37:40">
      <c r="AK27187" s="22"/>
      <c r="AL27187" s="22"/>
      <c r="AM27187" s="22"/>
      <c r="AN27187" s="22"/>
    </row>
    <row r="27188" spans="37:40">
      <c r="AK27188" s="22"/>
      <c r="AL27188" s="22"/>
      <c r="AM27188" s="22"/>
      <c r="AN27188" s="22"/>
    </row>
    <row r="27189" spans="37:40">
      <c r="AK27189" s="22"/>
      <c r="AL27189" s="22"/>
      <c r="AM27189" s="22"/>
      <c r="AN27189" s="22"/>
    </row>
    <row r="27190" spans="37:40">
      <c r="AK27190" s="22"/>
      <c r="AL27190" s="22"/>
      <c r="AM27190" s="22"/>
      <c r="AN27190" s="22"/>
    </row>
    <row r="27191" spans="37:40">
      <c r="AK27191" s="22"/>
      <c r="AL27191" s="22"/>
      <c r="AM27191" s="22"/>
      <c r="AN27191" s="22"/>
    </row>
    <row r="27192" spans="37:40">
      <c r="AK27192" s="22"/>
      <c r="AL27192" s="22"/>
      <c r="AM27192" s="22"/>
      <c r="AN27192" s="22"/>
    </row>
    <row r="27193" spans="37:40">
      <c r="AK27193" s="22"/>
      <c r="AL27193" s="22"/>
      <c r="AM27193" s="22"/>
      <c r="AN27193" s="22"/>
    </row>
    <row r="27194" spans="37:40">
      <c r="AK27194" s="22"/>
      <c r="AL27194" s="22"/>
      <c r="AM27194" s="22"/>
      <c r="AN27194" s="22"/>
    </row>
    <row r="27195" spans="37:40">
      <c r="AK27195" s="22"/>
      <c r="AL27195" s="22"/>
      <c r="AM27195" s="22"/>
      <c r="AN27195" s="22"/>
    </row>
    <row r="27196" spans="37:40">
      <c r="AK27196" s="22"/>
      <c r="AL27196" s="22"/>
      <c r="AM27196" s="22"/>
      <c r="AN27196" s="22"/>
    </row>
    <row r="27197" spans="37:40">
      <c r="AK27197" s="22"/>
      <c r="AL27197" s="22"/>
      <c r="AM27197" s="22"/>
      <c r="AN27197" s="22"/>
    </row>
    <row r="27198" spans="37:40">
      <c r="AK27198" s="22"/>
      <c r="AL27198" s="22"/>
      <c r="AM27198" s="22"/>
      <c r="AN27198" s="22"/>
    </row>
    <row r="27199" spans="37:40">
      <c r="AK27199" s="22"/>
      <c r="AL27199" s="22"/>
      <c r="AM27199" s="22"/>
      <c r="AN27199" s="22"/>
    </row>
    <row r="27200" spans="37:40">
      <c r="AK27200" s="22"/>
      <c r="AL27200" s="22"/>
      <c r="AM27200" s="22"/>
      <c r="AN27200" s="22"/>
    </row>
    <row r="27201" spans="37:40">
      <c r="AK27201" s="22"/>
      <c r="AL27201" s="22"/>
      <c r="AM27201" s="22"/>
      <c r="AN27201" s="22"/>
    </row>
    <row r="27202" spans="37:40">
      <c r="AK27202" s="22"/>
      <c r="AL27202" s="22"/>
      <c r="AM27202" s="22"/>
      <c r="AN27202" s="22"/>
    </row>
    <row r="27203" spans="37:40">
      <c r="AK27203" s="22"/>
      <c r="AL27203" s="22"/>
      <c r="AM27203" s="22"/>
      <c r="AN27203" s="22"/>
    </row>
    <row r="27204" spans="37:40">
      <c r="AK27204" s="22"/>
      <c r="AL27204" s="22"/>
      <c r="AM27204" s="22"/>
      <c r="AN27204" s="22"/>
    </row>
    <row r="27205" spans="37:40">
      <c r="AK27205" s="22"/>
      <c r="AL27205" s="22"/>
      <c r="AM27205" s="22"/>
      <c r="AN27205" s="22"/>
    </row>
    <row r="27206" spans="37:40">
      <c r="AK27206" s="22"/>
      <c r="AL27206" s="22"/>
      <c r="AM27206" s="22"/>
      <c r="AN27206" s="22"/>
    </row>
    <row r="27207" spans="37:40">
      <c r="AK27207" s="22"/>
      <c r="AL27207" s="22"/>
      <c r="AM27207" s="22"/>
      <c r="AN27207" s="22"/>
    </row>
    <row r="27208" spans="37:40">
      <c r="AK27208" s="22"/>
      <c r="AL27208" s="22"/>
      <c r="AM27208" s="22"/>
      <c r="AN27208" s="22"/>
    </row>
    <row r="27209" spans="37:40">
      <c r="AK27209" s="22"/>
      <c r="AL27209" s="22"/>
      <c r="AM27209" s="22"/>
      <c r="AN27209" s="22"/>
    </row>
    <row r="27210" spans="37:40">
      <c r="AK27210" s="22"/>
      <c r="AL27210" s="22"/>
      <c r="AM27210" s="22"/>
      <c r="AN27210" s="22"/>
    </row>
    <row r="27211" spans="37:40">
      <c r="AK27211" s="22"/>
      <c r="AL27211" s="22"/>
      <c r="AM27211" s="22"/>
      <c r="AN27211" s="22"/>
    </row>
    <row r="27212" spans="37:40">
      <c r="AK27212" s="22"/>
      <c r="AL27212" s="22"/>
      <c r="AM27212" s="22"/>
      <c r="AN27212" s="22"/>
    </row>
    <row r="27213" spans="37:40">
      <c r="AK27213" s="22"/>
      <c r="AL27213" s="22"/>
      <c r="AM27213" s="22"/>
      <c r="AN27213" s="22"/>
    </row>
    <row r="27214" spans="37:40">
      <c r="AK27214" s="22"/>
      <c r="AL27214" s="22"/>
      <c r="AM27214" s="22"/>
      <c r="AN27214" s="22"/>
    </row>
    <row r="27215" spans="37:40">
      <c r="AK27215" s="22"/>
      <c r="AL27215" s="22"/>
      <c r="AM27215" s="22"/>
      <c r="AN27215" s="22"/>
    </row>
    <row r="27216" spans="37:40">
      <c r="AK27216" s="22"/>
      <c r="AL27216" s="22"/>
      <c r="AM27216" s="22"/>
      <c r="AN27216" s="22"/>
    </row>
    <row r="27217" spans="37:40">
      <c r="AK27217" s="22"/>
      <c r="AL27217" s="22"/>
      <c r="AM27217" s="22"/>
      <c r="AN27217" s="22"/>
    </row>
    <row r="27218" spans="37:40">
      <c r="AK27218" s="22"/>
      <c r="AL27218" s="22"/>
      <c r="AM27218" s="22"/>
      <c r="AN27218" s="22"/>
    </row>
    <row r="27219" spans="37:40">
      <c r="AK27219" s="22"/>
      <c r="AL27219" s="22"/>
      <c r="AM27219" s="22"/>
      <c r="AN27219" s="22"/>
    </row>
    <row r="27220" spans="37:40">
      <c r="AK27220" s="22"/>
      <c r="AL27220" s="22"/>
      <c r="AM27220" s="22"/>
      <c r="AN27220" s="22"/>
    </row>
    <row r="27221" spans="37:40">
      <c r="AK27221" s="22"/>
      <c r="AL27221" s="22"/>
      <c r="AM27221" s="22"/>
      <c r="AN27221" s="22"/>
    </row>
    <row r="27222" spans="37:40">
      <c r="AK27222" s="22"/>
      <c r="AL27222" s="22"/>
      <c r="AM27222" s="22"/>
      <c r="AN27222" s="22"/>
    </row>
    <row r="27223" spans="37:40">
      <c r="AK27223" s="22"/>
      <c r="AL27223" s="22"/>
      <c r="AM27223" s="22"/>
      <c r="AN27223" s="22"/>
    </row>
    <row r="27224" spans="37:40">
      <c r="AK27224" s="22"/>
      <c r="AL27224" s="22"/>
      <c r="AM27224" s="22"/>
      <c r="AN27224" s="22"/>
    </row>
    <row r="27225" spans="37:40">
      <c r="AK27225" s="22"/>
      <c r="AL27225" s="22"/>
      <c r="AM27225" s="22"/>
      <c r="AN27225" s="22"/>
    </row>
    <row r="27226" spans="37:40">
      <c r="AK27226" s="22"/>
      <c r="AL27226" s="22"/>
      <c r="AM27226" s="22"/>
      <c r="AN27226" s="22"/>
    </row>
    <row r="27227" spans="37:40">
      <c r="AK27227" s="22"/>
      <c r="AL27227" s="22"/>
      <c r="AM27227" s="22"/>
      <c r="AN27227" s="22"/>
    </row>
    <row r="27228" spans="37:40">
      <c r="AK27228" s="22"/>
      <c r="AL27228" s="22"/>
      <c r="AM27228" s="22"/>
      <c r="AN27228" s="22"/>
    </row>
    <row r="27229" spans="37:40">
      <c r="AK27229" s="22"/>
      <c r="AL27229" s="22"/>
      <c r="AM27229" s="22"/>
      <c r="AN27229" s="22"/>
    </row>
    <row r="27230" spans="37:40">
      <c r="AK27230" s="22"/>
      <c r="AL27230" s="22"/>
      <c r="AM27230" s="22"/>
      <c r="AN27230" s="22"/>
    </row>
    <row r="27231" spans="37:40">
      <c r="AK27231" s="22"/>
      <c r="AL27231" s="22"/>
      <c r="AM27231" s="22"/>
      <c r="AN27231" s="22"/>
    </row>
    <row r="27232" spans="37:40">
      <c r="AK27232" s="22"/>
      <c r="AL27232" s="22"/>
      <c r="AM27232" s="22"/>
      <c r="AN27232" s="22"/>
    </row>
    <row r="27233" spans="37:40">
      <c r="AK27233" s="22"/>
      <c r="AL27233" s="22"/>
      <c r="AM27233" s="22"/>
      <c r="AN27233" s="22"/>
    </row>
    <row r="27234" spans="37:40">
      <c r="AK27234" s="22"/>
      <c r="AL27234" s="22"/>
      <c r="AM27234" s="22"/>
      <c r="AN27234" s="22"/>
    </row>
    <row r="27235" spans="37:40">
      <c r="AK27235" s="22"/>
      <c r="AL27235" s="22"/>
      <c r="AM27235" s="22"/>
      <c r="AN27235" s="22"/>
    </row>
    <row r="27236" spans="37:40">
      <c r="AK27236" s="22"/>
      <c r="AL27236" s="22"/>
      <c r="AM27236" s="22"/>
      <c r="AN27236" s="22"/>
    </row>
    <row r="27237" spans="37:40">
      <c r="AK27237" s="22"/>
      <c r="AL27237" s="22"/>
      <c r="AM27237" s="22"/>
      <c r="AN27237" s="22"/>
    </row>
    <row r="27238" spans="37:40">
      <c r="AK27238" s="22"/>
      <c r="AL27238" s="22"/>
      <c r="AM27238" s="22"/>
      <c r="AN27238" s="22"/>
    </row>
    <row r="27239" spans="37:40">
      <c r="AK27239" s="22"/>
      <c r="AL27239" s="22"/>
      <c r="AM27239" s="22"/>
      <c r="AN27239" s="22"/>
    </row>
    <row r="27240" spans="37:40">
      <c r="AK27240" s="22"/>
      <c r="AL27240" s="22"/>
      <c r="AM27240" s="22"/>
      <c r="AN27240" s="22"/>
    </row>
    <row r="27241" spans="37:40">
      <c r="AK27241" s="22"/>
      <c r="AL27241" s="22"/>
      <c r="AM27241" s="22"/>
      <c r="AN27241" s="22"/>
    </row>
    <row r="27242" spans="37:40">
      <c r="AK27242" s="22"/>
      <c r="AL27242" s="22"/>
      <c r="AM27242" s="22"/>
      <c r="AN27242" s="22"/>
    </row>
    <row r="27243" spans="37:40">
      <c r="AK27243" s="22"/>
      <c r="AL27243" s="22"/>
      <c r="AM27243" s="22"/>
      <c r="AN27243" s="22"/>
    </row>
    <row r="27244" spans="37:40">
      <c r="AK27244" s="22"/>
      <c r="AL27244" s="22"/>
      <c r="AM27244" s="22"/>
      <c r="AN27244" s="22"/>
    </row>
    <row r="27245" spans="37:40">
      <c r="AK27245" s="22"/>
      <c r="AL27245" s="22"/>
      <c r="AM27245" s="22"/>
      <c r="AN27245" s="22"/>
    </row>
    <row r="27246" spans="37:40">
      <c r="AK27246" s="22"/>
      <c r="AL27246" s="22"/>
      <c r="AM27246" s="22"/>
      <c r="AN27246" s="22"/>
    </row>
    <row r="27247" spans="37:40">
      <c r="AK27247" s="22"/>
      <c r="AL27247" s="22"/>
      <c r="AM27247" s="22"/>
      <c r="AN27247" s="22"/>
    </row>
    <row r="27248" spans="37:40">
      <c r="AK27248" s="22"/>
      <c r="AL27248" s="22"/>
      <c r="AM27248" s="22"/>
      <c r="AN27248" s="22"/>
    </row>
    <row r="27249" spans="37:40">
      <c r="AK27249" s="22"/>
      <c r="AL27249" s="22"/>
      <c r="AM27249" s="22"/>
      <c r="AN27249" s="22"/>
    </row>
    <row r="27250" spans="37:40">
      <c r="AK27250" s="22"/>
      <c r="AL27250" s="22"/>
      <c r="AM27250" s="22"/>
      <c r="AN27250" s="22"/>
    </row>
    <row r="27251" spans="37:40">
      <c r="AK27251" s="22"/>
      <c r="AL27251" s="22"/>
      <c r="AM27251" s="22"/>
      <c r="AN27251" s="22"/>
    </row>
    <row r="27252" spans="37:40">
      <c r="AK27252" s="22"/>
      <c r="AL27252" s="22"/>
      <c r="AM27252" s="22"/>
      <c r="AN27252" s="22"/>
    </row>
    <row r="27253" spans="37:40">
      <c r="AK27253" s="22"/>
      <c r="AL27253" s="22"/>
      <c r="AM27253" s="22"/>
      <c r="AN27253" s="22"/>
    </row>
    <row r="27254" spans="37:40">
      <c r="AK27254" s="22"/>
      <c r="AL27254" s="22"/>
      <c r="AM27254" s="22"/>
      <c r="AN27254" s="22"/>
    </row>
    <row r="27255" spans="37:40">
      <c r="AK27255" s="22"/>
      <c r="AL27255" s="22"/>
      <c r="AM27255" s="22"/>
      <c r="AN27255" s="22"/>
    </row>
    <row r="27256" spans="37:40">
      <c r="AK27256" s="22"/>
      <c r="AL27256" s="22"/>
      <c r="AM27256" s="22"/>
      <c r="AN27256" s="22"/>
    </row>
    <row r="27257" spans="37:40">
      <c r="AK27257" s="22"/>
      <c r="AL27257" s="22"/>
      <c r="AM27257" s="22"/>
      <c r="AN27257" s="22"/>
    </row>
    <row r="27258" spans="37:40">
      <c r="AK27258" s="22"/>
      <c r="AL27258" s="22"/>
      <c r="AM27258" s="22"/>
      <c r="AN27258" s="22"/>
    </row>
    <row r="27259" spans="37:40">
      <c r="AK27259" s="22"/>
      <c r="AL27259" s="22"/>
      <c r="AM27259" s="22"/>
      <c r="AN27259" s="22"/>
    </row>
    <row r="27260" spans="37:40">
      <c r="AK27260" s="22"/>
      <c r="AL27260" s="22"/>
      <c r="AM27260" s="22"/>
      <c r="AN27260" s="22"/>
    </row>
    <row r="27261" spans="37:40">
      <c r="AK27261" s="22"/>
      <c r="AL27261" s="22"/>
      <c r="AM27261" s="22"/>
      <c r="AN27261" s="22"/>
    </row>
    <row r="27262" spans="37:40">
      <c r="AK27262" s="22"/>
      <c r="AL27262" s="22"/>
      <c r="AM27262" s="22"/>
      <c r="AN27262" s="22"/>
    </row>
    <row r="27263" spans="37:40">
      <c r="AK27263" s="22"/>
      <c r="AL27263" s="22"/>
      <c r="AM27263" s="22"/>
      <c r="AN27263" s="22"/>
    </row>
    <row r="27264" spans="37:40">
      <c r="AK27264" s="22"/>
      <c r="AL27264" s="22"/>
      <c r="AM27264" s="22"/>
      <c r="AN27264" s="22"/>
    </row>
    <row r="27265" spans="37:40">
      <c r="AK27265" s="22"/>
      <c r="AL27265" s="22"/>
      <c r="AM27265" s="22"/>
      <c r="AN27265" s="22"/>
    </row>
    <row r="27266" spans="37:40">
      <c r="AK27266" s="22"/>
      <c r="AL27266" s="22"/>
      <c r="AM27266" s="22"/>
      <c r="AN27266" s="22"/>
    </row>
    <row r="27267" spans="37:40">
      <c r="AK27267" s="22"/>
      <c r="AL27267" s="22"/>
      <c r="AM27267" s="22"/>
      <c r="AN27267" s="22"/>
    </row>
    <row r="27268" spans="37:40">
      <c r="AK27268" s="22"/>
      <c r="AL27268" s="22"/>
      <c r="AM27268" s="22"/>
      <c r="AN27268" s="22"/>
    </row>
    <row r="27269" spans="37:40">
      <c r="AK27269" s="22"/>
      <c r="AL27269" s="22"/>
      <c r="AM27269" s="22"/>
      <c r="AN27269" s="22"/>
    </row>
    <row r="27270" spans="37:40">
      <c r="AK27270" s="22"/>
      <c r="AL27270" s="22"/>
      <c r="AM27270" s="22"/>
      <c r="AN27270" s="22"/>
    </row>
    <row r="27271" spans="37:40">
      <c r="AK27271" s="22"/>
      <c r="AL27271" s="22"/>
      <c r="AM27271" s="22"/>
      <c r="AN27271" s="22"/>
    </row>
    <row r="27272" spans="37:40">
      <c r="AK27272" s="22"/>
      <c r="AL27272" s="22"/>
      <c r="AM27272" s="22"/>
      <c r="AN27272" s="22"/>
    </row>
    <row r="27273" spans="37:40">
      <c r="AK27273" s="22"/>
      <c r="AL27273" s="22"/>
      <c r="AM27273" s="22"/>
      <c r="AN27273" s="22"/>
    </row>
    <row r="27274" spans="37:40">
      <c r="AK27274" s="22"/>
      <c r="AL27274" s="22"/>
      <c r="AM27274" s="22"/>
      <c r="AN27274" s="22"/>
    </row>
    <row r="27275" spans="37:40">
      <c r="AK27275" s="22"/>
      <c r="AL27275" s="22"/>
      <c r="AM27275" s="22"/>
      <c r="AN27275" s="22"/>
    </row>
    <row r="27276" spans="37:40">
      <c r="AK27276" s="22"/>
      <c r="AL27276" s="22"/>
      <c r="AM27276" s="22"/>
      <c r="AN27276" s="22"/>
    </row>
    <row r="27277" spans="37:40">
      <c r="AK27277" s="22"/>
      <c r="AL27277" s="22"/>
      <c r="AM27277" s="22"/>
      <c r="AN27277" s="22"/>
    </row>
    <row r="27278" spans="37:40">
      <c r="AK27278" s="22"/>
      <c r="AL27278" s="22"/>
      <c r="AM27278" s="22"/>
      <c r="AN27278" s="22"/>
    </row>
    <row r="27279" spans="37:40">
      <c r="AK27279" s="22"/>
      <c r="AL27279" s="22"/>
      <c r="AM27279" s="22"/>
      <c r="AN27279" s="22"/>
    </row>
    <row r="27280" spans="37:40">
      <c r="AK27280" s="22"/>
      <c r="AL27280" s="22"/>
      <c r="AM27280" s="22"/>
      <c r="AN27280" s="22"/>
    </row>
    <row r="27281" spans="37:40">
      <c r="AK27281" s="22"/>
      <c r="AL27281" s="22"/>
      <c r="AM27281" s="22"/>
      <c r="AN27281" s="22"/>
    </row>
    <row r="27282" spans="37:40">
      <c r="AK27282" s="22"/>
      <c r="AL27282" s="22"/>
      <c r="AM27282" s="22"/>
      <c r="AN27282" s="22"/>
    </row>
    <row r="27283" spans="37:40">
      <c r="AK27283" s="22"/>
      <c r="AL27283" s="22"/>
      <c r="AM27283" s="22"/>
      <c r="AN27283" s="22"/>
    </row>
    <row r="27284" spans="37:40">
      <c r="AK27284" s="22"/>
      <c r="AL27284" s="22"/>
      <c r="AM27284" s="22"/>
      <c r="AN27284" s="22"/>
    </row>
    <row r="27285" spans="37:40">
      <c r="AK27285" s="22"/>
      <c r="AL27285" s="22"/>
      <c r="AM27285" s="22"/>
      <c r="AN27285" s="22"/>
    </row>
    <row r="27286" spans="37:40">
      <c r="AK27286" s="22"/>
      <c r="AL27286" s="22"/>
      <c r="AM27286" s="22"/>
      <c r="AN27286" s="22"/>
    </row>
    <row r="27287" spans="37:40">
      <c r="AK27287" s="22"/>
      <c r="AL27287" s="22"/>
      <c r="AM27287" s="22"/>
      <c r="AN27287" s="22"/>
    </row>
    <row r="27288" spans="37:40">
      <c r="AK27288" s="22"/>
      <c r="AL27288" s="22"/>
      <c r="AM27288" s="22"/>
      <c r="AN27288" s="22"/>
    </row>
    <row r="27289" spans="37:40">
      <c r="AK27289" s="22"/>
      <c r="AL27289" s="22"/>
      <c r="AM27289" s="22"/>
      <c r="AN27289" s="22"/>
    </row>
    <row r="27290" spans="37:40">
      <c r="AK27290" s="22"/>
      <c r="AL27290" s="22"/>
      <c r="AM27290" s="22"/>
      <c r="AN27290" s="22"/>
    </row>
    <row r="27291" spans="37:40">
      <c r="AK27291" s="22"/>
      <c r="AL27291" s="22"/>
      <c r="AM27291" s="22"/>
      <c r="AN27291" s="22"/>
    </row>
    <row r="27292" spans="37:40">
      <c r="AK27292" s="22"/>
      <c r="AL27292" s="22"/>
      <c r="AM27292" s="22"/>
      <c r="AN27292" s="22"/>
    </row>
    <row r="27293" spans="37:40">
      <c r="AK27293" s="22"/>
      <c r="AL27293" s="22"/>
      <c r="AM27293" s="22"/>
      <c r="AN27293" s="22"/>
    </row>
    <row r="27294" spans="37:40">
      <c r="AK27294" s="22"/>
      <c r="AL27294" s="22"/>
      <c r="AM27294" s="22"/>
      <c r="AN27294" s="22"/>
    </row>
    <row r="27295" spans="37:40">
      <c r="AK27295" s="22"/>
      <c r="AL27295" s="22"/>
      <c r="AM27295" s="22"/>
      <c r="AN27295" s="22"/>
    </row>
    <row r="27296" spans="37:40">
      <c r="AK27296" s="22"/>
      <c r="AL27296" s="22"/>
      <c r="AM27296" s="22"/>
      <c r="AN27296" s="22"/>
    </row>
    <row r="27297" spans="37:40">
      <c r="AK27297" s="22"/>
      <c r="AL27297" s="22"/>
      <c r="AM27297" s="22"/>
      <c r="AN27297" s="22"/>
    </row>
    <row r="27298" spans="37:40">
      <c r="AK27298" s="22"/>
      <c r="AL27298" s="22"/>
      <c r="AM27298" s="22"/>
      <c r="AN27298" s="22"/>
    </row>
    <row r="27299" spans="37:40">
      <c r="AK27299" s="22"/>
      <c r="AL27299" s="22"/>
      <c r="AM27299" s="22"/>
      <c r="AN27299" s="22"/>
    </row>
    <row r="27300" spans="37:40">
      <c r="AK27300" s="22"/>
      <c r="AL27300" s="22"/>
      <c r="AM27300" s="22"/>
      <c r="AN27300" s="22"/>
    </row>
    <row r="27301" spans="37:40">
      <c r="AK27301" s="22"/>
      <c r="AL27301" s="22"/>
      <c r="AM27301" s="22"/>
      <c r="AN27301" s="22"/>
    </row>
    <row r="27302" spans="37:40">
      <c r="AK27302" s="22"/>
      <c r="AL27302" s="22"/>
      <c r="AM27302" s="22"/>
      <c r="AN27302" s="22"/>
    </row>
    <row r="27303" spans="37:40">
      <c r="AK27303" s="22"/>
      <c r="AL27303" s="22"/>
      <c r="AM27303" s="22"/>
      <c r="AN27303" s="22"/>
    </row>
    <row r="27304" spans="37:40">
      <c r="AK27304" s="22"/>
      <c r="AL27304" s="22"/>
      <c r="AM27304" s="22"/>
      <c r="AN27304" s="22"/>
    </row>
    <row r="27305" spans="37:40">
      <c r="AK27305" s="22"/>
      <c r="AL27305" s="22"/>
      <c r="AM27305" s="22"/>
      <c r="AN27305" s="22"/>
    </row>
    <row r="27306" spans="37:40">
      <c r="AK27306" s="22"/>
      <c r="AL27306" s="22"/>
      <c r="AM27306" s="22"/>
      <c r="AN27306" s="22"/>
    </row>
    <row r="27307" spans="37:40">
      <c r="AK27307" s="22"/>
      <c r="AL27307" s="22"/>
      <c r="AM27307" s="22"/>
      <c r="AN27307" s="22"/>
    </row>
    <row r="27308" spans="37:40">
      <c r="AK27308" s="22"/>
      <c r="AL27308" s="22"/>
      <c r="AM27308" s="22"/>
      <c r="AN27308" s="22"/>
    </row>
    <row r="27309" spans="37:40">
      <c r="AK27309" s="22"/>
      <c r="AL27309" s="22"/>
      <c r="AM27309" s="22"/>
      <c r="AN27309" s="22"/>
    </row>
    <row r="27310" spans="37:40">
      <c r="AK27310" s="22"/>
      <c r="AL27310" s="22"/>
      <c r="AM27310" s="22"/>
      <c r="AN27310" s="22"/>
    </row>
    <row r="27311" spans="37:40">
      <c r="AK27311" s="22"/>
      <c r="AL27311" s="22"/>
      <c r="AM27311" s="22"/>
      <c r="AN27311" s="22"/>
    </row>
    <row r="27312" spans="37:40">
      <c r="AK27312" s="22"/>
      <c r="AL27312" s="22"/>
      <c r="AM27312" s="22"/>
      <c r="AN27312" s="22"/>
    </row>
    <row r="27313" spans="37:40">
      <c r="AK27313" s="22"/>
      <c r="AL27313" s="22"/>
      <c r="AM27313" s="22"/>
      <c r="AN27313" s="22"/>
    </row>
    <row r="27314" spans="37:40">
      <c r="AK27314" s="22"/>
      <c r="AL27314" s="22"/>
      <c r="AM27314" s="22"/>
      <c r="AN27314" s="22"/>
    </row>
    <row r="27315" spans="37:40">
      <c r="AK27315" s="22"/>
      <c r="AL27315" s="22"/>
      <c r="AM27315" s="22"/>
      <c r="AN27315" s="22"/>
    </row>
    <row r="27316" spans="37:40">
      <c r="AK27316" s="22"/>
      <c r="AL27316" s="22"/>
      <c r="AM27316" s="22"/>
      <c r="AN27316" s="22"/>
    </row>
    <row r="27317" spans="37:40">
      <c r="AK27317" s="22"/>
      <c r="AL27317" s="22"/>
      <c r="AM27317" s="22"/>
      <c r="AN27317" s="22"/>
    </row>
    <row r="27318" spans="37:40">
      <c r="AK27318" s="22"/>
      <c r="AL27318" s="22"/>
      <c r="AM27318" s="22"/>
      <c r="AN27318" s="22"/>
    </row>
    <row r="27319" spans="37:40">
      <c r="AK27319" s="22"/>
      <c r="AL27319" s="22"/>
      <c r="AM27319" s="22"/>
      <c r="AN27319" s="22"/>
    </row>
    <row r="27320" spans="37:40">
      <c r="AK27320" s="22"/>
      <c r="AL27320" s="22"/>
      <c r="AM27320" s="22"/>
      <c r="AN27320" s="22"/>
    </row>
    <row r="27321" spans="37:40">
      <c r="AK27321" s="22"/>
      <c r="AL27321" s="22"/>
      <c r="AM27321" s="22"/>
      <c r="AN27321" s="22"/>
    </row>
    <row r="27322" spans="37:40">
      <c r="AK27322" s="22"/>
      <c r="AL27322" s="22"/>
      <c r="AM27322" s="22"/>
      <c r="AN27322" s="22"/>
    </row>
    <row r="27323" spans="37:40">
      <c r="AK27323" s="22"/>
      <c r="AL27323" s="22"/>
      <c r="AM27323" s="22"/>
      <c r="AN27323" s="22"/>
    </row>
    <row r="27324" spans="37:40">
      <c r="AK27324" s="22"/>
      <c r="AL27324" s="22"/>
      <c r="AM27324" s="22"/>
      <c r="AN27324" s="22"/>
    </row>
    <row r="27325" spans="37:40">
      <c r="AK27325" s="22"/>
      <c r="AL27325" s="22"/>
      <c r="AM27325" s="22"/>
      <c r="AN27325" s="22"/>
    </row>
    <row r="27326" spans="37:40">
      <c r="AK27326" s="22"/>
      <c r="AL27326" s="22"/>
      <c r="AM27326" s="22"/>
      <c r="AN27326" s="22"/>
    </row>
    <row r="27327" spans="37:40">
      <c r="AK27327" s="22"/>
      <c r="AL27327" s="22"/>
      <c r="AM27327" s="22"/>
      <c r="AN27327" s="22"/>
    </row>
    <row r="27328" spans="37:40">
      <c r="AK27328" s="22"/>
      <c r="AL27328" s="22"/>
      <c r="AM27328" s="22"/>
      <c r="AN27328" s="22"/>
    </row>
    <row r="27329" spans="37:40">
      <c r="AK27329" s="22"/>
      <c r="AL27329" s="22"/>
      <c r="AM27329" s="22"/>
      <c r="AN27329" s="22"/>
    </row>
    <row r="27330" spans="37:40">
      <c r="AK27330" s="22"/>
      <c r="AL27330" s="22"/>
      <c r="AM27330" s="22"/>
      <c r="AN27330" s="22"/>
    </row>
    <row r="27331" spans="37:40">
      <c r="AK27331" s="22"/>
      <c r="AL27331" s="22"/>
      <c r="AM27331" s="22"/>
      <c r="AN27331" s="22"/>
    </row>
    <row r="27332" spans="37:40">
      <c r="AK27332" s="22"/>
      <c r="AL27332" s="22"/>
      <c r="AM27332" s="22"/>
      <c r="AN27332" s="22"/>
    </row>
    <row r="27333" spans="37:40">
      <c r="AK27333" s="22"/>
      <c r="AL27333" s="22"/>
      <c r="AM27333" s="22"/>
      <c r="AN27333" s="22"/>
    </row>
    <row r="27334" spans="37:40">
      <c r="AK27334" s="22"/>
      <c r="AL27334" s="22"/>
      <c r="AM27334" s="22"/>
      <c r="AN27334" s="22"/>
    </row>
    <row r="27335" spans="37:40">
      <c r="AK27335" s="22"/>
      <c r="AL27335" s="22"/>
      <c r="AM27335" s="22"/>
      <c r="AN27335" s="22"/>
    </row>
    <row r="27336" spans="37:40">
      <c r="AK27336" s="22"/>
      <c r="AL27336" s="22"/>
      <c r="AM27336" s="22"/>
      <c r="AN27336" s="22"/>
    </row>
    <row r="27337" spans="37:40">
      <c r="AK27337" s="22"/>
      <c r="AL27337" s="22"/>
      <c r="AM27337" s="22"/>
      <c r="AN27337" s="22"/>
    </row>
    <row r="27338" spans="37:40">
      <c r="AK27338" s="22"/>
      <c r="AL27338" s="22"/>
      <c r="AM27338" s="22"/>
      <c r="AN27338" s="22"/>
    </row>
    <row r="27339" spans="37:40">
      <c r="AK27339" s="22"/>
      <c r="AL27339" s="22"/>
      <c r="AM27339" s="22"/>
      <c r="AN27339" s="22"/>
    </row>
    <row r="27340" spans="37:40">
      <c r="AK27340" s="22"/>
      <c r="AL27340" s="22"/>
      <c r="AM27340" s="22"/>
      <c r="AN27340" s="22"/>
    </row>
    <row r="27341" spans="37:40">
      <c r="AK27341" s="22"/>
      <c r="AL27341" s="22"/>
      <c r="AM27341" s="22"/>
      <c r="AN27341" s="22"/>
    </row>
    <row r="27342" spans="37:40">
      <c r="AK27342" s="22"/>
      <c r="AL27342" s="22"/>
      <c r="AM27342" s="22"/>
      <c r="AN27342" s="22"/>
    </row>
    <row r="27343" spans="37:40">
      <c r="AK27343" s="22"/>
      <c r="AL27343" s="22"/>
      <c r="AM27343" s="22"/>
      <c r="AN27343" s="22"/>
    </row>
    <row r="27344" spans="37:40">
      <c r="AK27344" s="22"/>
      <c r="AL27344" s="22"/>
      <c r="AM27344" s="22"/>
      <c r="AN27344" s="22"/>
    </row>
    <row r="27345" spans="37:40">
      <c r="AK27345" s="22"/>
      <c r="AL27345" s="22"/>
      <c r="AM27345" s="22"/>
      <c r="AN27345" s="22"/>
    </row>
    <row r="27346" spans="37:40">
      <c r="AK27346" s="22"/>
      <c r="AL27346" s="22"/>
      <c r="AM27346" s="22"/>
      <c r="AN27346" s="22"/>
    </row>
    <row r="27347" spans="37:40">
      <c r="AK27347" s="22"/>
      <c r="AL27347" s="22"/>
      <c r="AM27347" s="22"/>
      <c r="AN27347" s="22"/>
    </row>
    <row r="27348" spans="37:40">
      <c r="AK27348" s="22"/>
      <c r="AL27348" s="22"/>
      <c r="AM27348" s="22"/>
      <c r="AN27348" s="22"/>
    </row>
    <row r="27349" spans="37:40">
      <c r="AK27349" s="22"/>
      <c r="AL27349" s="22"/>
      <c r="AM27349" s="22"/>
      <c r="AN27349" s="22"/>
    </row>
    <row r="27350" spans="37:40">
      <c r="AK27350" s="22"/>
      <c r="AL27350" s="22"/>
      <c r="AM27350" s="22"/>
      <c r="AN27350" s="22"/>
    </row>
    <row r="27351" spans="37:40">
      <c r="AK27351" s="22"/>
      <c r="AL27351" s="22"/>
      <c r="AM27351" s="22"/>
      <c r="AN27351" s="22"/>
    </row>
    <row r="27352" spans="37:40">
      <c r="AK27352" s="22"/>
      <c r="AL27352" s="22"/>
      <c r="AM27352" s="22"/>
      <c r="AN27352" s="22"/>
    </row>
    <row r="27353" spans="37:40">
      <c r="AK27353" s="22"/>
      <c r="AL27353" s="22"/>
      <c r="AM27353" s="22"/>
      <c r="AN27353" s="22"/>
    </row>
    <row r="27354" spans="37:40">
      <c r="AK27354" s="22"/>
      <c r="AL27354" s="22"/>
      <c r="AM27354" s="22"/>
      <c r="AN27354" s="22"/>
    </row>
    <row r="27355" spans="37:40">
      <c r="AK27355" s="22"/>
      <c r="AL27355" s="22"/>
      <c r="AM27355" s="22"/>
      <c r="AN27355" s="22"/>
    </row>
    <row r="27356" spans="37:40">
      <c r="AK27356" s="22"/>
      <c r="AL27356" s="22"/>
      <c r="AM27356" s="22"/>
      <c r="AN27356" s="22"/>
    </row>
    <row r="27357" spans="37:40">
      <c r="AK27357" s="22"/>
      <c r="AL27357" s="22"/>
      <c r="AM27357" s="22"/>
      <c r="AN27357" s="22"/>
    </row>
    <row r="27358" spans="37:40">
      <c r="AK27358" s="22"/>
      <c r="AL27358" s="22"/>
      <c r="AM27358" s="22"/>
      <c r="AN27358" s="22"/>
    </row>
    <row r="27359" spans="37:40">
      <c r="AK27359" s="22"/>
      <c r="AL27359" s="22"/>
      <c r="AM27359" s="22"/>
      <c r="AN27359" s="22"/>
    </row>
    <row r="27360" spans="37:40">
      <c r="AK27360" s="22"/>
      <c r="AL27360" s="22"/>
      <c r="AM27360" s="22"/>
      <c r="AN27360" s="22"/>
    </row>
    <row r="27361" spans="37:40">
      <c r="AK27361" s="22"/>
      <c r="AL27361" s="22"/>
      <c r="AM27361" s="22"/>
      <c r="AN27361" s="22"/>
    </row>
    <row r="27362" spans="37:40">
      <c r="AK27362" s="22"/>
      <c r="AL27362" s="22"/>
      <c r="AM27362" s="22"/>
      <c r="AN27362" s="22"/>
    </row>
    <row r="27363" spans="37:40">
      <c r="AK27363" s="22"/>
      <c r="AL27363" s="22"/>
      <c r="AM27363" s="22"/>
      <c r="AN27363" s="22"/>
    </row>
    <row r="27364" spans="37:40">
      <c r="AK27364" s="22"/>
      <c r="AL27364" s="22"/>
      <c r="AM27364" s="22"/>
      <c r="AN27364" s="22"/>
    </row>
    <row r="27365" spans="37:40">
      <c r="AK27365" s="22"/>
      <c r="AL27365" s="22"/>
      <c r="AM27365" s="22"/>
      <c r="AN27365" s="22"/>
    </row>
    <row r="27366" spans="37:40">
      <c r="AK27366" s="22"/>
      <c r="AL27366" s="22"/>
      <c r="AM27366" s="22"/>
      <c r="AN27366" s="22"/>
    </row>
    <row r="27367" spans="37:40">
      <c r="AK27367" s="22"/>
      <c r="AL27367" s="22"/>
      <c r="AM27367" s="22"/>
      <c r="AN27367" s="22"/>
    </row>
    <row r="27368" spans="37:40">
      <c r="AK27368" s="22"/>
      <c r="AL27368" s="22"/>
      <c r="AM27368" s="22"/>
      <c r="AN27368" s="22"/>
    </row>
    <row r="27369" spans="37:40">
      <c r="AK27369" s="22"/>
      <c r="AL27369" s="22"/>
      <c r="AM27369" s="22"/>
      <c r="AN27369" s="22"/>
    </row>
    <row r="27370" spans="37:40">
      <c r="AK27370" s="22"/>
      <c r="AL27370" s="22"/>
      <c r="AM27370" s="22"/>
      <c r="AN27370" s="22"/>
    </row>
    <row r="27371" spans="37:40">
      <c r="AK27371" s="22"/>
      <c r="AL27371" s="22"/>
      <c r="AM27371" s="22"/>
      <c r="AN27371" s="22"/>
    </row>
    <row r="27372" spans="37:40">
      <c r="AK27372" s="22"/>
      <c r="AL27372" s="22"/>
      <c r="AM27372" s="22"/>
      <c r="AN27372" s="22"/>
    </row>
    <row r="27373" spans="37:40">
      <c r="AK27373" s="22"/>
      <c r="AL27373" s="22"/>
      <c r="AM27373" s="22"/>
      <c r="AN27373" s="22"/>
    </row>
    <row r="27374" spans="37:40">
      <c r="AK27374" s="22"/>
      <c r="AL27374" s="22"/>
      <c r="AM27374" s="22"/>
      <c r="AN27374" s="22"/>
    </row>
    <row r="27375" spans="37:40">
      <c r="AK27375" s="22"/>
      <c r="AL27375" s="22"/>
      <c r="AM27375" s="22"/>
      <c r="AN27375" s="22"/>
    </row>
    <row r="27376" spans="37:40">
      <c r="AK27376" s="22"/>
      <c r="AL27376" s="22"/>
      <c r="AM27376" s="22"/>
      <c r="AN27376" s="22"/>
    </row>
    <row r="27377" spans="37:40">
      <c r="AK27377" s="22"/>
      <c r="AL27377" s="22"/>
      <c r="AM27377" s="22"/>
      <c r="AN27377" s="22"/>
    </row>
    <row r="27378" spans="37:40">
      <c r="AK27378" s="22"/>
      <c r="AL27378" s="22"/>
      <c r="AM27378" s="22"/>
      <c r="AN27378" s="22"/>
    </row>
    <row r="27379" spans="37:40">
      <c r="AK27379" s="22"/>
      <c r="AL27379" s="22"/>
      <c r="AM27379" s="22"/>
      <c r="AN27379" s="22"/>
    </row>
    <row r="27380" spans="37:40">
      <c r="AK27380" s="22"/>
      <c r="AL27380" s="22"/>
      <c r="AM27380" s="22"/>
      <c r="AN27380" s="22"/>
    </row>
    <row r="27381" spans="37:40">
      <c r="AK27381" s="22"/>
      <c r="AL27381" s="22"/>
      <c r="AM27381" s="22"/>
      <c r="AN27381" s="22"/>
    </row>
    <row r="27382" spans="37:40">
      <c r="AK27382" s="22"/>
      <c r="AL27382" s="22"/>
      <c r="AM27382" s="22"/>
      <c r="AN27382" s="22"/>
    </row>
    <row r="27383" spans="37:40">
      <c r="AK27383" s="22"/>
      <c r="AL27383" s="22"/>
      <c r="AM27383" s="22"/>
      <c r="AN27383" s="22"/>
    </row>
    <row r="27384" spans="37:40">
      <c r="AK27384" s="22"/>
      <c r="AL27384" s="22"/>
      <c r="AM27384" s="22"/>
      <c r="AN27384" s="22"/>
    </row>
    <row r="27385" spans="37:40">
      <c r="AK27385" s="22"/>
      <c r="AL27385" s="22"/>
      <c r="AM27385" s="22"/>
      <c r="AN27385" s="22"/>
    </row>
    <row r="27386" spans="37:40">
      <c r="AK27386" s="22"/>
      <c r="AL27386" s="22"/>
      <c r="AM27386" s="22"/>
      <c r="AN27386" s="22"/>
    </row>
    <row r="27387" spans="37:40">
      <c r="AK27387" s="22"/>
      <c r="AL27387" s="22"/>
      <c r="AM27387" s="22"/>
      <c r="AN27387" s="22"/>
    </row>
    <row r="27388" spans="37:40">
      <c r="AK27388" s="22"/>
      <c r="AL27388" s="22"/>
      <c r="AM27388" s="22"/>
      <c r="AN27388" s="22"/>
    </row>
    <row r="27389" spans="37:40">
      <c r="AK27389" s="22"/>
      <c r="AL27389" s="22"/>
      <c r="AM27389" s="22"/>
      <c r="AN27389" s="22"/>
    </row>
    <row r="27390" spans="37:40">
      <c r="AK27390" s="22"/>
      <c r="AL27390" s="22"/>
      <c r="AM27390" s="22"/>
      <c r="AN27390" s="22"/>
    </row>
    <row r="27391" spans="37:40">
      <c r="AK27391" s="22"/>
      <c r="AL27391" s="22"/>
      <c r="AM27391" s="22"/>
      <c r="AN27391" s="22"/>
    </row>
    <row r="27392" spans="37:40">
      <c r="AK27392" s="22"/>
      <c r="AL27392" s="22"/>
      <c r="AM27392" s="22"/>
      <c r="AN27392" s="22"/>
    </row>
    <row r="27393" spans="37:40">
      <c r="AK27393" s="22"/>
      <c r="AL27393" s="22"/>
      <c r="AM27393" s="22"/>
      <c r="AN27393" s="22"/>
    </row>
    <row r="27394" spans="37:40">
      <c r="AK27394" s="22"/>
      <c r="AL27394" s="22"/>
      <c r="AM27394" s="22"/>
      <c r="AN27394" s="22"/>
    </row>
    <row r="27395" spans="37:40">
      <c r="AK27395" s="22"/>
      <c r="AL27395" s="22"/>
      <c r="AM27395" s="22"/>
      <c r="AN27395" s="22"/>
    </row>
    <row r="27396" spans="37:40">
      <c r="AK27396" s="22"/>
      <c r="AL27396" s="22"/>
      <c r="AM27396" s="22"/>
      <c r="AN27396" s="22"/>
    </row>
    <row r="27397" spans="37:40">
      <c r="AK27397" s="22"/>
      <c r="AL27397" s="22"/>
      <c r="AM27397" s="22"/>
      <c r="AN27397" s="22"/>
    </row>
    <row r="27398" spans="37:40">
      <c r="AK27398" s="22"/>
      <c r="AL27398" s="22"/>
      <c r="AM27398" s="22"/>
      <c r="AN27398" s="22"/>
    </row>
    <row r="27399" spans="37:40">
      <c r="AK27399" s="22"/>
      <c r="AL27399" s="22"/>
      <c r="AM27399" s="22"/>
      <c r="AN27399" s="22"/>
    </row>
    <row r="27400" spans="37:40">
      <c r="AK27400" s="22"/>
      <c r="AL27400" s="22"/>
      <c r="AM27400" s="22"/>
      <c r="AN27400" s="22"/>
    </row>
    <row r="27401" spans="37:40">
      <c r="AK27401" s="22"/>
      <c r="AL27401" s="22"/>
      <c r="AM27401" s="22"/>
      <c r="AN27401" s="22"/>
    </row>
    <row r="27402" spans="37:40">
      <c r="AK27402" s="22"/>
      <c r="AL27402" s="22"/>
      <c r="AM27402" s="22"/>
      <c r="AN27402" s="22"/>
    </row>
    <row r="27403" spans="37:40">
      <c r="AK27403" s="22"/>
      <c r="AL27403" s="22"/>
      <c r="AM27403" s="22"/>
      <c r="AN27403" s="22"/>
    </row>
    <row r="27404" spans="37:40">
      <c r="AK27404" s="22"/>
      <c r="AL27404" s="22"/>
      <c r="AM27404" s="22"/>
      <c r="AN27404" s="22"/>
    </row>
    <row r="27405" spans="37:40">
      <c r="AK27405" s="22"/>
      <c r="AL27405" s="22"/>
      <c r="AM27405" s="22"/>
      <c r="AN27405" s="22"/>
    </row>
    <row r="27406" spans="37:40">
      <c r="AK27406" s="22"/>
      <c r="AL27406" s="22"/>
      <c r="AM27406" s="22"/>
      <c r="AN27406" s="22"/>
    </row>
    <row r="27407" spans="37:40">
      <c r="AK27407" s="22"/>
      <c r="AL27407" s="22"/>
      <c r="AM27407" s="22"/>
      <c r="AN27407" s="22"/>
    </row>
    <row r="27408" spans="37:40">
      <c r="AK27408" s="22"/>
      <c r="AL27408" s="22"/>
      <c r="AM27408" s="22"/>
      <c r="AN27408" s="22"/>
    </row>
    <row r="27409" spans="37:40">
      <c r="AK27409" s="22"/>
      <c r="AL27409" s="22"/>
      <c r="AM27409" s="22"/>
      <c r="AN27409" s="22"/>
    </row>
    <row r="27410" spans="37:40">
      <c r="AK27410" s="22"/>
      <c r="AL27410" s="22"/>
      <c r="AM27410" s="22"/>
      <c r="AN27410" s="22"/>
    </row>
    <row r="27411" spans="37:40">
      <c r="AK27411" s="22"/>
      <c r="AL27411" s="22"/>
      <c r="AM27411" s="22"/>
      <c r="AN27411" s="22"/>
    </row>
    <row r="27412" spans="37:40">
      <c r="AK27412" s="22"/>
      <c r="AL27412" s="22"/>
      <c r="AM27412" s="22"/>
      <c r="AN27412" s="22"/>
    </row>
    <row r="27413" spans="37:40">
      <c r="AK27413" s="22"/>
      <c r="AL27413" s="22"/>
      <c r="AM27413" s="22"/>
      <c r="AN27413" s="22"/>
    </row>
    <row r="27414" spans="37:40">
      <c r="AK27414" s="22"/>
      <c r="AL27414" s="22"/>
      <c r="AM27414" s="22"/>
      <c r="AN27414" s="22"/>
    </row>
    <row r="27415" spans="37:40">
      <c r="AK27415" s="22"/>
      <c r="AL27415" s="22"/>
      <c r="AM27415" s="22"/>
      <c r="AN27415" s="22"/>
    </row>
    <row r="27416" spans="37:40">
      <c r="AK27416" s="22"/>
      <c r="AL27416" s="22"/>
      <c r="AM27416" s="22"/>
      <c r="AN27416" s="22"/>
    </row>
    <row r="27417" spans="37:40">
      <c r="AK27417" s="22"/>
      <c r="AL27417" s="22"/>
      <c r="AM27417" s="22"/>
      <c r="AN27417" s="22"/>
    </row>
    <row r="27418" spans="37:40">
      <c r="AK27418" s="22"/>
      <c r="AL27418" s="22"/>
      <c r="AM27418" s="22"/>
      <c r="AN27418" s="22"/>
    </row>
    <row r="27419" spans="37:40">
      <c r="AK27419" s="22"/>
      <c r="AL27419" s="22"/>
      <c r="AM27419" s="22"/>
      <c r="AN27419" s="22"/>
    </row>
    <row r="27420" spans="37:40">
      <c r="AK27420" s="22"/>
      <c r="AL27420" s="22"/>
      <c r="AM27420" s="22"/>
      <c r="AN27420" s="22"/>
    </row>
    <row r="27421" spans="37:40">
      <c r="AK27421" s="22"/>
      <c r="AL27421" s="22"/>
      <c r="AM27421" s="22"/>
      <c r="AN27421" s="22"/>
    </row>
    <row r="27422" spans="37:40">
      <c r="AK27422" s="22"/>
      <c r="AL27422" s="22"/>
      <c r="AM27422" s="22"/>
      <c r="AN27422" s="22"/>
    </row>
    <row r="27423" spans="37:40">
      <c r="AK27423" s="22"/>
      <c r="AL27423" s="22"/>
      <c r="AM27423" s="22"/>
      <c r="AN27423" s="22"/>
    </row>
    <row r="27424" spans="37:40">
      <c r="AK27424" s="22"/>
      <c r="AL27424" s="22"/>
      <c r="AM27424" s="22"/>
      <c r="AN27424" s="22"/>
    </row>
    <row r="27425" spans="37:40">
      <c r="AK27425" s="22"/>
      <c r="AL27425" s="22"/>
      <c r="AM27425" s="22"/>
      <c r="AN27425" s="22"/>
    </row>
    <row r="27426" spans="37:40">
      <c r="AK27426" s="22"/>
      <c r="AL27426" s="22"/>
      <c r="AM27426" s="22"/>
      <c r="AN27426" s="22"/>
    </row>
    <row r="27427" spans="37:40">
      <c r="AK27427" s="22"/>
      <c r="AL27427" s="22"/>
      <c r="AM27427" s="22"/>
      <c r="AN27427" s="22"/>
    </row>
    <row r="27428" spans="37:40">
      <c r="AK27428" s="22"/>
      <c r="AL27428" s="22"/>
      <c r="AM27428" s="22"/>
      <c r="AN27428" s="22"/>
    </row>
    <row r="27429" spans="37:40">
      <c r="AK27429" s="22"/>
      <c r="AL27429" s="22"/>
      <c r="AM27429" s="22"/>
      <c r="AN27429" s="22"/>
    </row>
    <row r="27430" spans="37:40">
      <c r="AK27430" s="22"/>
      <c r="AL27430" s="22"/>
      <c r="AM27430" s="22"/>
      <c r="AN27430" s="22"/>
    </row>
    <row r="27431" spans="37:40">
      <c r="AK27431" s="22"/>
      <c r="AL27431" s="22"/>
      <c r="AM27431" s="22"/>
      <c r="AN27431" s="22"/>
    </row>
    <row r="27432" spans="37:40">
      <c r="AK27432" s="22"/>
      <c r="AL27432" s="22"/>
      <c r="AM27432" s="22"/>
      <c r="AN27432" s="22"/>
    </row>
    <row r="27433" spans="37:40">
      <c r="AK27433" s="22"/>
      <c r="AL27433" s="22"/>
      <c r="AM27433" s="22"/>
      <c r="AN27433" s="22"/>
    </row>
    <row r="27434" spans="37:40">
      <c r="AK27434" s="22"/>
      <c r="AL27434" s="22"/>
      <c r="AM27434" s="22"/>
      <c r="AN27434" s="22"/>
    </row>
    <row r="27435" spans="37:40">
      <c r="AK27435" s="22"/>
      <c r="AL27435" s="22"/>
      <c r="AM27435" s="22"/>
      <c r="AN27435" s="22"/>
    </row>
    <row r="27436" spans="37:40">
      <c r="AK27436" s="22"/>
      <c r="AL27436" s="22"/>
      <c r="AM27436" s="22"/>
      <c r="AN27436" s="22"/>
    </row>
    <row r="27437" spans="37:40">
      <c r="AK27437" s="22"/>
      <c r="AL27437" s="22"/>
      <c r="AM27437" s="22"/>
      <c r="AN27437" s="22"/>
    </row>
    <row r="27438" spans="37:40">
      <c r="AK27438" s="22"/>
      <c r="AL27438" s="22"/>
      <c r="AM27438" s="22"/>
      <c r="AN27438" s="22"/>
    </row>
    <row r="27439" spans="37:40">
      <c r="AK27439" s="22"/>
      <c r="AL27439" s="22"/>
      <c r="AM27439" s="22"/>
      <c r="AN27439" s="22"/>
    </row>
    <row r="27440" spans="37:40">
      <c r="AK27440" s="22"/>
      <c r="AL27440" s="22"/>
      <c r="AM27440" s="22"/>
      <c r="AN27440" s="22"/>
    </row>
    <row r="27441" spans="37:40">
      <c r="AK27441" s="22"/>
      <c r="AL27441" s="22"/>
      <c r="AM27441" s="22"/>
      <c r="AN27441" s="22"/>
    </row>
    <row r="27442" spans="37:40">
      <c r="AK27442" s="22"/>
      <c r="AL27442" s="22"/>
      <c r="AM27442" s="22"/>
      <c r="AN27442" s="22"/>
    </row>
    <row r="27443" spans="37:40">
      <c r="AK27443" s="22"/>
      <c r="AL27443" s="22"/>
      <c r="AM27443" s="22"/>
      <c r="AN27443" s="22"/>
    </row>
    <row r="27444" spans="37:40">
      <c r="AK27444" s="22"/>
      <c r="AL27444" s="22"/>
      <c r="AM27444" s="22"/>
      <c r="AN27444" s="22"/>
    </row>
    <row r="27445" spans="37:40">
      <c r="AK27445" s="22"/>
      <c r="AL27445" s="22"/>
      <c r="AM27445" s="22"/>
      <c r="AN27445" s="22"/>
    </row>
    <row r="27446" spans="37:40">
      <c r="AK27446" s="22"/>
      <c r="AL27446" s="22"/>
      <c r="AM27446" s="22"/>
      <c r="AN27446" s="22"/>
    </row>
    <row r="27447" spans="37:40">
      <c r="AK27447" s="22"/>
      <c r="AL27447" s="22"/>
      <c r="AM27447" s="22"/>
      <c r="AN27447" s="22"/>
    </row>
    <row r="27448" spans="37:40">
      <c r="AK27448" s="22"/>
      <c r="AL27448" s="22"/>
      <c r="AM27448" s="22"/>
      <c r="AN27448" s="22"/>
    </row>
    <row r="27449" spans="37:40">
      <c r="AK27449" s="22"/>
      <c r="AL27449" s="22"/>
      <c r="AM27449" s="22"/>
      <c r="AN27449" s="22"/>
    </row>
    <row r="27450" spans="37:40">
      <c r="AK27450" s="22"/>
      <c r="AL27450" s="22"/>
      <c r="AM27450" s="22"/>
      <c r="AN27450" s="22"/>
    </row>
    <row r="27451" spans="37:40">
      <c r="AK27451" s="22"/>
      <c r="AL27451" s="22"/>
      <c r="AM27451" s="22"/>
      <c r="AN27451" s="22"/>
    </row>
    <row r="27452" spans="37:40">
      <c r="AK27452" s="22"/>
      <c r="AL27452" s="22"/>
      <c r="AM27452" s="22"/>
      <c r="AN27452" s="22"/>
    </row>
    <row r="27453" spans="37:40">
      <c r="AK27453" s="22"/>
      <c r="AL27453" s="22"/>
      <c r="AM27453" s="22"/>
      <c r="AN27453" s="22"/>
    </row>
    <row r="27454" spans="37:40">
      <c r="AK27454" s="22"/>
      <c r="AL27454" s="22"/>
      <c r="AM27454" s="22"/>
      <c r="AN27454" s="22"/>
    </row>
    <row r="27455" spans="37:40">
      <c r="AK27455" s="22"/>
      <c r="AL27455" s="22"/>
      <c r="AM27455" s="22"/>
      <c r="AN27455" s="22"/>
    </row>
    <row r="27456" spans="37:40">
      <c r="AK27456" s="22"/>
      <c r="AL27456" s="22"/>
      <c r="AM27456" s="22"/>
      <c r="AN27456" s="22"/>
    </row>
    <row r="27457" spans="37:40">
      <c r="AK27457" s="22"/>
      <c r="AL27457" s="22"/>
      <c r="AM27457" s="22"/>
      <c r="AN27457" s="22"/>
    </row>
    <row r="27458" spans="37:40">
      <c r="AK27458" s="22"/>
      <c r="AL27458" s="22"/>
      <c r="AM27458" s="22"/>
      <c r="AN27458" s="22"/>
    </row>
    <row r="27459" spans="37:40">
      <c r="AK27459" s="22"/>
      <c r="AL27459" s="22"/>
      <c r="AM27459" s="22"/>
      <c r="AN27459" s="22"/>
    </row>
    <row r="27460" spans="37:40">
      <c r="AK27460" s="22"/>
      <c r="AL27460" s="22"/>
      <c r="AM27460" s="22"/>
      <c r="AN27460" s="22"/>
    </row>
    <row r="27461" spans="37:40">
      <c r="AK27461" s="22"/>
      <c r="AL27461" s="22"/>
      <c r="AM27461" s="22"/>
      <c r="AN27461" s="22"/>
    </row>
    <row r="27462" spans="37:40">
      <c r="AK27462" s="22"/>
      <c r="AL27462" s="22"/>
      <c r="AM27462" s="22"/>
      <c r="AN27462" s="22"/>
    </row>
    <row r="27463" spans="37:40">
      <c r="AK27463" s="22"/>
      <c r="AL27463" s="22"/>
      <c r="AM27463" s="22"/>
      <c r="AN27463" s="22"/>
    </row>
    <row r="27464" spans="37:40">
      <c r="AK27464" s="22"/>
      <c r="AL27464" s="22"/>
      <c r="AM27464" s="22"/>
      <c r="AN27464" s="22"/>
    </row>
    <row r="27465" spans="37:40">
      <c r="AK27465" s="22"/>
      <c r="AL27465" s="22"/>
      <c r="AM27465" s="22"/>
      <c r="AN27465" s="22"/>
    </row>
    <row r="27466" spans="37:40">
      <c r="AK27466" s="22"/>
      <c r="AL27466" s="22"/>
      <c r="AM27466" s="22"/>
      <c r="AN27466" s="22"/>
    </row>
    <row r="27467" spans="37:40">
      <c r="AK27467" s="22"/>
      <c r="AL27467" s="22"/>
      <c r="AM27467" s="22"/>
      <c r="AN27467" s="22"/>
    </row>
    <row r="27468" spans="37:40">
      <c r="AK27468" s="22"/>
      <c r="AL27468" s="22"/>
      <c r="AM27468" s="22"/>
      <c r="AN27468" s="22"/>
    </row>
    <row r="27469" spans="37:40">
      <c r="AK27469" s="22"/>
      <c r="AL27469" s="22"/>
      <c r="AM27469" s="22"/>
      <c r="AN27469" s="22"/>
    </row>
    <row r="27470" spans="37:40">
      <c r="AK27470" s="22"/>
      <c r="AL27470" s="22"/>
      <c r="AM27470" s="22"/>
      <c r="AN27470" s="22"/>
    </row>
    <row r="27471" spans="37:40">
      <c r="AK27471" s="22"/>
      <c r="AL27471" s="22"/>
      <c r="AM27471" s="22"/>
      <c r="AN27471" s="22"/>
    </row>
    <row r="27472" spans="37:40">
      <c r="AK27472" s="22"/>
      <c r="AL27472" s="22"/>
      <c r="AM27472" s="22"/>
      <c r="AN27472" s="22"/>
    </row>
    <row r="27473" spans="37:40">
      <c r="AK27473" s="22"/>
      <c r="AL27473" s="22"/>
      <c r="AM27473" s="22"/>
      <c r="AN27473" s="22"/>
    </row>
    <row r="27474" spans="37:40">
      <c r="AK27474" s="22"/>
      <c r="AL27474" s="22"/>
      <c r="AM27474" s="22"/>
      <c r="AN27474" s="22"/>
    </row>
    <row r="27475" spans="37:40">
      <c r="AK27475" s="22"/>
      <c r="AL27475" s="22"/>
      <c r="AM27475" s="22"/>
      <c r="AN27475" s="22"/>
    </row>
    <row r="27476" spans="37:40">
      <c r="AK27476" s="22"/>
      <c r="AL27476" s="22"/>
      <c r="AM27476" s="22"/>
      <c r="AN27476" s="22"/>
    </row>
    <row r="27477" spans="37:40">
      <c r="AK27477" s="22"/>
      <c r="AL27477" s="22"/>
      <c r="AM27477" s="22"/>
      <c r="AN27477" s="22"/>
    </row>
    <row r="27478" spans="37:40">
      <c r="AK27478" s="22"/>
      <c r="AL27478" s="22"/>
      <c r="AM27478" s="22"/>
      <c r="AN27478" s="22"/>
    </row>
    <row r="27479" spans="37:40">
      <c r="AK27479" s="22"/>
      <c r="AL27479" s="22"/>
      <c r="AM27479" s="22"/>
      <c r="AN27479" s="22"/>
    </row>
    <row r="27480" spans="37:40">
      <c r="AK27480" s="22"/>
      <c r="AL27480" s="22"/>
      <c r="AM27480" s="22"/>
      <c r="AN27480" s="22"/>
    </row>
    <row r="27481" spans="37:40">
      <c r="AK27481" s="22"/>
      <c r="AL27481" s="22"/>
      <c r="AM27481" s="22"/>
      <c r="AN27481" s="22"/>
    </row>
    <row r="27482" spans="37:40">
      <c r="AK27482" s="22"/>
      <c r="AL27482" s="22"/>
      <c r="AM27482" s="22"/>
      <c r="AN27482" s="22"/>
    </row>
    <row r="27483" spans="37:40">
      <c r="AK27483" s="22"/>
      <c r="AL27483" s="22"/>
      <c r="AM27483" s="22"/>
      <c r="AN27483" s="22"/>
    </row>
    <row r="27484" spans="37:40">
      <c r="AK27484" s="22"/>
      <c r="AL27484" s="22"/>
      <c r="AM27484" s="22"/>
      <c r="AN27484" s="22"/>
    </row>
    <row r="27485" spans="37:40">
      <c r="AK27485" s="22"/>
      <c r="AL27485" s="22"/>
      <c r="AM27485" s="22"/>
      <c r="AN27485" s="22"/>
    </row>
    <row r="27486" spans="37:40">
      <c r="AK27486" s="22"/>
      <c r="AL27486" s="22"/>
      <c r="AM27486" s="22"/>
      <c r="AN27486" s="22"/>
    </row>
    <row r="27487" spans="37:40">
      <c r="AK27487" s="22"/>
      <c r="AL27487" s="22"/>
      <c r="AM27487" s="22"/>
      <c r="AN27487" s="22"/>
    </row>
    <row r="27488" spans="37:40">
      <c r="AK27488" s="22"/>
      <c r="AL27488" s="22"/>
      <c r="AM27488" s="22"/>
      <c r="AN27488" s="22"/>
    </row>
    <row r="27489" spans="37:40">
      <c r="AK27489" s="22"/>
      <c r="AL27489" s="22"/>
      <c r="AM27489" s="22"/>
      <c r="AN27489" s="22"/>
    </row>
    <row r="27490" spans="37:40">
      <c r="AK27490" s="22"/>
      <c r="AL27490" s="22"/>
      <c r="AM27490" s="22"/>
      <c r="AN27490" s="22"/>
    </row>
    <row r="27491" spans="37:40">
      <c r="AK27491" s="22"/>
      <c r="AL27491" s="22"/>
      <c r="AM27491" s="22"/>
      <c r="AN27491" s="22"/>
    </row>
    <row r="27492" spans="37:40">
      <c r="AK27492" s="22"/>
      <c r="AL27492" s="22"/>
      <c r="AM27492" s="22"/>
      <c r="AN27492" s="22"/>
    </row>
    <row r="27493" spans="37:40">
      <c r="AK27493" s="22"/>
      <c r="AL27493" s="22"/>
      <c r="AM27493" s="22"/>
      <c r="AN27493" s="22"/>
    </row>
    <row r="27494" spans="37:40">
      <c r="AK27494" s="22"/>
      <c r="AL27494" s="22"/>
      <c r="AM27494" s="22"/>
      <c r="AN27494" s="22"/>
    </row>
    <row r="27495" spans="37:40">
      <c r="AK27495" s="22"/>
      <c r="AL27495" s="22"/>
      <c r="AM27495" s="22"/>
      <c r="AN27495" s="22"/>
    </row>
    <row r="27496" spans="37:40">
      <c r="AK27496" s="22"/>
      <c r="AL27496" s="22"/>
      <c r="AM27496" s="22"/>
      <c r="AN27496" s="22"/>
    </row>
    <row r="27497" spans="37:40">
      <c r="AK27497" s="22"/>
      <c r="AL27497" s="22"/>
      <c r="AM27497" s="22"/>
      <c r="AN27497" s="22"/>
    </row>
    <row r="27498" spans="37:40">
      <c r="AK27498" s="22"/>
      <c r="AL27498" s="22"/>
      <c r="AM27498" s="22"/>
      <c r="AN27498" s="22"/>
    </row>
    <row r="27499" spans="37:40">
      <c r="AK27499" s="22"/>
      <c r="AL27499" s="22"/>
      <c r="AM27499" s="22"/>
      <c r="AN27499" s="22"/>
    </row>
    <row r="27500" spans="37:40">
      <c r="AK27500" s="22"/>
      <c r="AL27500" s="22"/>
      <c r="AM27500" s="22"/>
      <c r="AN27500" s="22"/>
    </row>
    <row r="27501" spans="37:40">
      <c r="AK27501" s="22"/>
      <c r="AL27501" s="22"/>
      <c r="AM27501" s="22"/>
      <c r="AN27501" s="22"/>
    </row>
    <row r="27502" spans="37:40">
      <c r="AK27502" s="22"/>
      <c r="AL27502" s="22"/>
      <c r="AM27502" s="22"/>
      <c r="AN27502" s="22"/>
    </row>
    <row r="27503" spans="37:40">
      <c r="AK27503" s="22"/>
      <c r="AL27503" s="22"/>
      <c r="AM27503" s="22"/>
      <c r="AN27503" s="22"/>
    </row>
    <row r="27504" spans="37:40">
      <c r="AK27504" s="22"/>
      <c r="AL27504" s="22"/>
      <c r="AM27504" s="22"/>
      <c r="AN27504" s="22"/>
    </row>
    <row r="27505" spans="37:40">
      <c r="AK27505" s="22"/>
      <c r="AL27505" s="22"/>
      <c r="AM27505" s="22"/>
      <c r="AN27505" s="22"/>
    </row>
    <row r="27506" spans="37:40">
      <c r="AK27506" s="22"/>
      <c r="AL27506" s="22"/>
      <c r="AM27506" s="22"/>
      <c r="AN27506" s="22"/>
    </row>
    <row r="27507" spans="37:40">
      <c r="AK27507" s="22"/>
      <c r="AL27507" s="22"/>
      <c r="AM27507" s="22"/>
      <c r="AN27507" s="22"/>
    </row>
    <row r="27508" spans="37:40">
      <c r="AK27508" s="22"/>
      <c r="AL27508" s="22"/>
      <c r="AM27508" s="22"/>
      <c r="AN27508" s="22"/>
    </row>
    <row r="27509" spans="37:40">
      <c r="AK27509" s="22"/>
      <c r="AL27509" s="22"/>
      <c r="AM27509" s="22"/>
      <c r="AN27509" s="22"/>
    </row>
    <row r="27510" spans="37:40">
      <c r="AK27510" s="22"/>
      <c r="AL27510" s="22"/>
      <c r="AM27510" s="22"/>
      <c r="AN27510" s="22"/>
    </row>
    <row r="27511" spans="37:40">
      <c r="AK27511" s="22"/>
      <c r="AL27511" s="22"/>
      <c r="AM27511" s="22"/>
      <c r="AN27511" s="22"/>
    </row>
    <row r="27512" spans="37:40">
      <c r="AK27512" s="22"/>
      <c r="AL27512" s="22"/>
      <c r="AM27512" s="22"/>
      <c r="AN27512" s="22"/>
    </row>
    <row r="27513" spans="37:40">
      <c r="AK27513" s="22"/>
      <c r="AL27513" s="22"/>
      <c r="AM27513" s="22"/>
      <c r="AN27513" s="22"/>
    </row>
    <row r="27514" spans="37:40">
      <c r="AK27514" s="22"/>
      <c r="AL27514" s="22"/>
      <c r="AM27514" s="22"/>
      <c r="AN27514" s="22"/>
    </row>
    <row r="27515" spans="37:40">
      <c r="AK27515" s="22"/>
      <c r="AL27515" s="22"/>
      <c r="AM27515" s="22"/>
      <c r="AN27515" s="22"/>
    </row>
    <row r="27516" spans="37:40">
      <c r="AK27516" s="22"/>
      <c r="AL27516" s="22"/>
      <c r="AM27516" s="22"/>
      <c r="AN27516" s="22"/>
    </row>
    <row r="27517" spans="37:40">
      <c r="AK27517" s="22"/>
      <c r="AL27517" s="22"/>
      <c r="AM27517" s="22"/>
      <c r="AN27517" s="22"/>
    </row>
    <row r="27518" spans="37:40">
      <c r="AK27518" s="22"/>
      <c r="AL27518" s="22"/>
      <c r="AM27518" s="22"/>
      <c r="AN27518" s="22"/>
    </row>
    <row r="27519" spans="37:40">
      <c r="AK27519" s="22"/>
      <c r="AL27519" s="22"/>
      <c r="AM27519" s="22"/>
      <c r="AN27519" s="22"/>
    </row>
    <row r="27520" spans="37:40">
      <c r="AK27520" s="22"/>
      <c r="AL27520" s="22"/>
      <c r="AM27520" s="22"/>
      <c r="AN27520" s="22"/>
    </row>
    <row r="27521" spans="37:40">
      <c r="AK27521" s="22"/>
      <c r="AL27521" s="22"/>
      <c r="AM27521" s="22"/>
      <c r="AN27521" s="22"/>
    </row>
    <row r="27522" spans="37:40">
      <c r="AK27522" s="22"/>
      <c r="AL27522" s="22"/>
      <c r="AM27522" s="22"/>
      <c r="AN27522" s="22"/>
    </row>
    <row r="27523" spans="37:40">
      <c r="AK27523" s="22"/>
      <c r="AL27523" s="22"/>
      <c r="AM27523" s="22"/>
      <c r="AN27523" s="22"/>
    </row>
    <row r="27524" spans="37:40">
      <c r="AK27524" s="22"/>
      <c r="AL27524" s="22"/>
      <c r="AM27524" s="22"/>
      <c r="AN27524" s="22"/>
    </row>
    <row r="27525" spans="37:40">
      <c r="AK27525" s="22"/>
      <c r="AL27525" s="22"/>
      <c r="AM27525" s="22"/>
      <c r="AN27525" s="22"/>
    </row>
    <row r="27526" spans="37:40">
      <c r="AK27526" s="22"/>
      <c r="AL27526" s="22"/>
      <c r="AM27526" s="22"/>
      <c r="AN27526" s="22"/>
    </row>
    <row r="27527" spans="37:40">
      <c r="AK27527" s="22"/>
      <c r="AL27527" s="22"/>
      <c r="AM27527" s="22"/>
      <c r="AN27527" s="22"/>
    </row>
    <row r="27528" spans="37:40">
      <c r="AK27528" s="22"/>
      <c r="AL27528" s="22"/>
      <c r="AM27528" s="22"/>
      <c r="AN27528" s="22"/>
    </row>
    <row r="27529" spans="37:40">
      <c r="AK27529" s="22"/>
      <c r="AL27529" s="22"/>
      <c r="AM27529" s="22"/>
      <c r="AN27529" s="22"/>
    </row>
    <row r="27530" spans="37:40">
      <c r="AK27530" s="22"/>
      <c r="AL27530" s="22"/>
      <c r="AM27530" s="22"/>
      <c r="AN27530" s="22"/>
    </row>
    <row r="27531" spans="37:40">
      <c r="AK27531" s="22"/>
      <c r="AL27531" s="22"/>
      <c r="AM27531" s="22"/>
      <c r="AN27531" s="22"/>
    </row>
    <row r="27532" spans="37:40">
      <c r="AK27532" s="22"/>
      <c r="AL27532" s="22"/>
      <c r="AM27532" s="22"/>
      <c r="AN27532" s="22"/>
    </row>
    <row r="27533" spans="37:40">
      <c r="AK27533" s="22"/>
      <c r="AL27533" s="22"/>
      <c r="AM27533" s="22"/>
      <c r="AN27533" s="22"/>
    </row>
    <row r="27534" spans="37:40">
      <c r="AK27534" s="22"/>
      <c r="AL27534" s="22"/>
      <c r="AM27534" s="22"/>
      <c r="AN27534" s="22"/>
    </row>
    <row r="27535" spans="37:40">
      <c r="AK27535" s="22"/>
      <c r="AL27535" s="22"/>
      <c r="AM27535" s="22"/>
      <c r="AN27535" s="22"/>
    </row>
    <row r="27536" spans="37:40">
      <c r="AK27536" s="22"/>
      <c r="AL27536" s="22"/>
      <c r="AM27536" s="22"/>
      <c r="AN27536" s="22"/>
    </row>
    <row r="27537" spans="37:40">
      <c r="AK27537" s="22"/>
      <c r="AL27537" s="22"/>
      <c r="AM27537" s="22"/>
      <c r="AN27537" s="22"/>
    </row>
    <row r="27538" spans="37:40">
      <c r="AK27538" s="22"/>
      <c r="AL27538" s="22"/>
      <c r="AM27538" s="22"/>
      <c r="AN27538" s="22"/>
    </row>
    <row r="27539" spans="37:40">
      <c r="AK27539" s="22"/>
      <c r="AL27539" s="22"/>
      <c r="AM27539" s="22"/>
      <c r="AN27539" s="22"/>
    </row>
    <row r="27540" spans="37:40">
      <c r="AK27540" s="22"/>
      <c r="AL27540" s="22"/>
      <c r="AM27540" s="22"/>
      <c r="AN27540" s="22"/>
    </row>
    <row r="27541" spans="37:40">
      <c r="AK27541" s="22"/>
      <c r="AL27541" s="22"/>
      <c r="AM27541" s="22"/>
      <c r="AN27541" s="22"/>
    </row>
    <row r="27542" spans="37:40">
      <c r="AK27542" s="22"/>
      <c r="AL27542" s="22"/>
      <c r="AM27542" s="22"/>
      <c r="AN27542" s="22"/>
    </row>
    <row r="27543" spans="37:40">
      <c r="AK27543" s="22"/>
      <c r="AL27543" s="22"/>
      <c r="AM27543" s="22"/>
      <c r="AN27543" s="22"/>
    </row>
    <row r="27544" spans="37:40">
      <c r="AK27544" s="22"/>
      <c r="AL27544" s="22"/>
      <c r="AM27544" s="22"/>
      <c r="AN27544" s="22"/>
    </row>
    <row r="27545" spans="37:40">
      <c r="AK27545" s="22"/>
      <c r="AL27545" s="22"/>
      <c r="AM27545" s="22"/>
      <c r="AN27545" s="22"/>
    </row>
    <row r="27546" spans="37:40">
      <c r="AK27546" s="22"/>
      <c r="AL27546" s="22"/>
      <c r="AM27546" s="22"/>
      <c r="AN27546" s="22"/>
    </row>
    <row r="27547" spans="37:40">
      <c r="AK27547" s="22"/>
      <c r="AL27547" s="22"/>
      <c r="AM27547" s="22"/>
      <c r="AN27547" s="22"/>
    </row>
    <row r="27548" spans="37:40">
      <c r="AK27548" s="22"/>
      <c r="AL27548" s="22"/>
      <c r="AM27548" s="22"/>
      <c r="AN27548" s="22"/>
    </row>
    <row r="27549" spans="37:40">
      <c r="AK27549" s="22"/>
      <c r="AL27549" s="22"/>
      <c r="AM27549" s="22"/>
      <c r="AN27549" s="22"/>
    </row>
    <row r="27550" spans="37:40">
      <c r="AK27550" s="22"/>
      <c r="AL27550" s="22"/>
      <c r="AM27550" s="22"/>
      <c r="AN27550" s="22"/>
    </row>
    <row r="27551" spans="37:40">
      <c r="AK27551" s="22"/>
      <c r="AL27551" s="22"/>
      <c r="AM27551" s="22"/>
      <c r="AN27551" s="22"/>
    </row>
    <row r="27552" spans="37:40">
      <c r="AK27552" s="22"/>
      <c r="AL27552" s="22"/>
      <c r="AM27552" s="22"/>
      <c r="AN27552" s="22"/>
    </row>
    <row r="27553" spans="37:40">
      <c r="AK27553" s="22"/>
      <c r="AL27553" s="22"/>
      <c r="AM27553" s="22"/>
      <c r="AN27553" s="22"/>
    </row>
    <row r="27554" spans="37:40">
      <c r="AK27554" s="22"/>
      <c r="AL27554" s="22"/>
      <c r="AM27554" s="22"/>
      <c r="AN27554" s="22"/>
    </row>
    <row r="27555" spans="37:40">
      <c r="AK27555" s="22"/>
      <c r="AL27555" s="22"/>
      <c r="AM27555" s="22"/>
      <c r="AN27555" s="22"/>
    </row>
    <row r="27556" spans="37:40">
      <c r="AK27556" s="22"/>
      <c r="AL27556" s="22"/>
      <c r="AM27556" s="22"/>
      <c r="AN27556" s="22"/>
    </row>
    <row r="27557" spans="37:40">
      <c r="AK27557" s="22"/>
      <c r="AL27557" s="22"/>
      <c r="AM27557" s="22"/>
      <c r="AN27557" s="22"/>
    </row>
    <row r="27558" spans="37:40">
      <c r="AK27558" s="22"/>
      <c r="AL27558" s="22"/>
      <c r="AM27558" s="22"/>
      <c r="AN27558" s="22"/>
    </row>
    <row r="27559" spans="37:40">
      <c r="AK27559" s="22"/>
      <c r="AL27559" s="22"/>
      <c r="AM27559" s="22"/>
      <c r="AN27559" s="22"/>
    </row>
    <row r="27560" spans="37:40">
      <c r="AK27560" s="22"/>
      <c r="AL27560" s="22"/>
      <c r="AM27560" s="22"/>
      <c r="AN27560" s="22"/>
    </row>
    <row r="27561" spans="37:40">
      <c r="AK27561" s="22"/>
      <c r="AL27561" s="22"/>
      <c r="AM27561" s="22"/>
      <c r="AN27561" s="22"/>
    </row>
    <row r="27562" spans="37:40">
      <c r="AK27562" s="22"/>
      <c r="AL27562" s="22"/>
      <c r="AM27562" s="22"/>
      <c r="AN27562" s="22"/>
    </row>
    <row r="27563" spans="37:40">
      <c r="AK27563" s="22"/>
      <c r="AL27563" s="22"/>
      <c r="AM27563" s="22"/>
      <c r="AN27563" s="22"/>
    </row>
    <row r="27564" spans="37:40">
      <c r="AK27564" s="22"/>
      <c r="AL27564" s="22"/>
      <c r="AM27564" s="22"/>
      <c r="AN27564" s="22"/>
    </row>
    <row r="27565" spans="37:40">
      <c r="AK27565" s="22"/>
      <c r="AL27565" s="22"/>
      <c r="AM27565" s="22"/>
      <c r="AN27565" s="22"/>
    </row>
    <row r="27566" spans="37:40">
      <c r="AK27566" s="22"/>
      <c r="AL27566" s="22"/>
      <c r="AM27566" s="22"/>
      <c r="AN27566" s="22"/>
    </row>
    <row r="27567" spans="37:40">
      <c r="AK27567" s="22"/>
      <c r="AL27567" s="22"/>
      <c r="AM27567" s="22"/>
      <c r="AN27567" s="22"/>
    </row>
    <row r="27568" spans="37:40">
      <c r="AK27568" s="22"/>
      <c r="AL27568" s="22"/>
      <c r="AM27568" s="22"/>
      <c r="AN27568" s="22"/>
    </row>
    <row r="27569" spans="37:40">
      <c r="AK27569" s="22"/>
      <c r="AL27569" s="22"/>
      <c r="AM27569" s="22"/>
      <c r="AN27569" s="22"/>
    </row>
    <row r="27570" spans="37:40">
      <c r="AK27570" s="22"/>
      <c r="AL27570" s="22"/>
      <c r="AM27570" s="22"/>
      <c r="AN27570" s="22"/>
    </row>
    <row r="27571" spans="37:40">
      <c r="AK27571" s="22"/>
      <c r="AL27571" s="22"/>
      <c r="AM27571" s="22"/>
      <c r="AN27571" s="22"/>
    </row>
    <row r="27572" spans="37:40">
      <c r="AK27572" s="22"/>
      <c r="AL27572" s="22"/>
      <c r="AM27572" s="22"/>
      <c r="AN27572" s="22"/>
    </row>
    <row r="27573" spans="37:40">
      <c r="AK27573" s="22"/>
      <c r="AL27573" s="22"/>
      <c r="AM27573" s="22"/>
      <c r="AN27573" s="22"/>
    </row>
    <row r="27574" spans="37:40">
      <c r="AK27574" s="22"/>
      <c r="AL27574" s="22"/>
      <c r="AM27574" s="22"/>
      <c r="AN27574" s="22"/>
    </row>
    <row r="27575" spans="37:40">
      <c r="AK27575" s="22"/>
      <c r="AL27575" s="22"/>
      <c r="AM27575" s="22"/>
      <c r="AN27575" s="22"/>
    </row>
    <row r="27576" spans="37:40">
      <c r="AK27576" s="22"/>
      <c r="AL27576" s="22"/>
      <c r="AM27576" s="22"/>
      <c r="AN27576" s="22"/>
    </row>
    <row r="27577" spans="37:40">
      <c r="AK27577" s="22"/>
      <c r="AL27577" s="22"/>
      <c r="AM27577" s="22"/>
      <c r="AN27577" s="22"/>
    </row>
    <row r="27578" spans="37:40">
      <c r="AK27578" s="22"/>
      <c r="AL27578" s="22"/>
      <c r="AM27578" s="22"/>
      <c r="AN27578" s="22"/>
    </row>
    <row r="27579" spans="37:40">
      <c r="AK27579" s="22"/>
      <c r="AL27579" s="22"/>
      <c r="AM27579" s="22"/>
      <c r="AN27579" s="22"/>
    </row>
    <row r="27580" spans="37:40">
      <c r="AK27580" s="22"/>
      <c r="AL27580" s="22"/>
      <c r="AM27580" s="22"/>
      <c r="AN27580" s="22"/>
    </row>
    <row r="27581" spans="37:40">
      <c r="AK27581" s="22"/>
      <c r="AL27581" s="22"/>
      <c r="AM27581" s="22"/>
      <c r="AN27581" s="22"/>
    </row>
    <row r="27582" spans="37:40">
      <c r="AK27582" s="22"/>
      <c r="AL27582" s="22"/>
      <c r="AM27582" s="22"/>
      <c r="AN27582" s="22"/>
    </row>
    <row r="27583" spans="37:40">
      <c r="AK27583" s="22"/>
      <c r="AL27583" s="22"/>
      <c r="AM27583" s="22"/>
      <c r="AN27583" s="22"/>
    </row>
    <row r="27584" spans="37:40">
      <c r="AK27584" s="22"/>
      <c r="AL27584" s="22"/>
      <c r="AM27584" s="22"/>
      <c r="AN27584" s="22"/>
    </row>
    <row r="27585" spans="37:40">
      <c r="AK27585" s="22"/>
      <c r="AL27585" s="22"/>
      <c r="AM27585" s="22"/>
      <c r="AN27585" s="22"/>
    </row>
    <row r="27586" spans="37:40">
      <c r="AK27586" s="22"/>
      <c r="AL27586" s="22"/>
      <c r="AM27586" s="22"/>
      <c r="AN27586" s="22"/>
    </row>
    <row r="27587" spans="37:40">
      <c r="AK27587" s="22"/>
      <c r="AL27587" s="22"/>
      <c r="AM27587" s="22"/>
      <c r="AN27587" s="22"/>
    </row>
    <row r="27588" spans="37:40">
      <c r="AK27588" s="22"/>
      <c r="AL27588" s="22"/>
      <c r="AM27588" s="22"/>
      <c r="AN27588" s="22"/>
    </row>
    <row r="27589" spans="37:40">
      <c r="AK27589" s="22"/>
      <c r="AL27589" s="22"/>
      <c r="AM27589" s="22"/>
      <c r="AN27589" s="22"/>
    </row>
    <row r="27590" spans="37:40">
      <c r="AK27590" s="22"/>
      <c r="AL27590" s="22"/>
      <c r="AM27590" s="22"/>
      <c r="AN27590" s="22"/>
    </row>
    <row r="27591" spans="37:40">
      <c r="AK27591" s="22"/>
      <c r="AL27591" s="22"/>
      <c r="AM27591" s="22"/>
      <c r="AN27591" s="22"/>
    </row>
    <row r="27592" spans="37:40">
      <c r="AK27592" s="22"/>
      <c r="AL27592" s="22"/>
      <c r="AM27592" s="22"/>
      <c r="AN27592" s="22"/>
    </row>
    <row r="27593" spans="37:40">
      <c r="AK27593" s="22"/>
      <c r="AL27593" s="22"/>
      <c r="AM27593" s="22"/>
      <c r="AN27593" s="22"/>
    </row>
    <row r="27594" spans="37:40">
      <c r="AK27594" s="22"/>
      <c r="AL27594" s="22"/>
      <c r="AM27594" s="22"/>
      <c r="AN27594" s="22"/>
    </row>
    <row r="27595" spans="37:40">
      <c r="AK27595" s="22"/>
      <c r="AL27595" s="22"/>
      <c r="AM27595" s="22"/>
      <c r="AN27595" s="22"/>
    </row>
    <row r="27596" spans="37:40">
      <c r="AK27596" s="22"/>
      <c r="AL27596" s="22"/>
      <c r="AM27596" s="22"/>
      <c r="AN27596" s="22"/>
    </row>
    <row r="27597" spans="37:40">
      <c r="AK27597" s="22"/>
      <c r="AL27597" s="22"/>
      <c r="AM27597" s="22"/>
      <c r="AN27597" s="22"/>
    </row>
    <row r="27598" spans="37:40">
      <c r="AK27598" s="22"/>
      <c r="AL27598" s="22"/>
      <c r="AM27598" s="22"/>
      <c r="AN27598" s="22"/>
    </row>
    <row r="27599" spans="37:40">
      <c r="AK27599" s="22"/>
      <c r="AL27599" s="22"/>
      <c r="AM27599" s="22"/>
      <c r="AN27599" s="22"/>
    </row>
    <row r="27600" spans="37:40">
      <c r="AK27600" s="22"/>
      <c r="AL27600" s="22"/>
      <c r="AM27600" s="22"/>
      <c r="AN27600" s="22"/>
    </row>
    <row r="27601" spans="37:40">
      <c r="AK27601" s="22"/>
      <c r="AL27601" s="22"/>
      <c r="AM27601" s="22"/>
      <c r="AN27601" s="22"/>
    </row>
    <row r="27602" spans="37:40">
      <c r="AK27602" s="22"/>
      <c r="AL27602" s="22"/>
      <c r="AM27602" s="22"/>
      <c r="AN27602" s="22"/>
    </row>
    <row r="27603" spans="37:40">
      <c r="AK27603" s="22"/>
      <c r="AL27603" s="22"/>
      <c r="AM27603" s="22"/>
      <c r="AN27603" s="22"/>
    </row>
    <row r="27604" spans="37:40">
      <c r="AK27604" s="22"/>
      <c r="AL27604" s="22"/>
      <c r="AM27604" s="22"/>
      <c r="AN27604" s="22"/>
    </row>
    <row r="27605" spans="37:40">
      <c r="AK27605" s="22"/>
      <c r="AL27605" s="22"/>
      <c r="AM27605" s="22"/>
      <c r="AN27605" s="22"/>
    </row>
    <row r="27606" spans="37:40">
      <c r="AK27606" s="22"/>
      <c r="AL27606" s="22"/>
      <c r="AM27606" s="22"/>
      <c r="AN27606" s="22"/>
    </row>
    <row r="27607" spans="37:40">
      <c r="AK27607" s="22"/>
      <c r="AL27607" s="22"/>
      <c r="AM27607" s="22"/>
      <c r="AN27607" s="22"/>
    </row>
    <row r="27608" spans="37:40">
      <c r="AK27608" s="22"/>
      <c r="AL27608" s="22"/>
      <c r="AM27608" s="22"/>
      <c r="AN27608" s="22"/>
    </row>
    <row r="27609" spans="37:40">
      <c r="AK27609" s="22"/>
      <c r="AL27609" s="22"/>
      <c r="AM27609" s="22"/>
      <c r="AN27609" s="22"/>
    </row>
    <row r="27610" spans="37:40">
      <c r="AK27610" s="22"/>
      <c r="AL27610" s="22"/>
      <c r="AM27610" s="22"/>
      <c r="AN27610" s="22"/>
    </row>
    <row r="27611" spans="37:40">
      <c r="AK27611" s="22"/>
      <c r="AL27611" s="22"/>
      <c r="AM27611" s="22"/>
      <c r="AN27611" s="22"/>
    </row>
    <row r="27612" spans="37:40">
      <c r="AK27612" s="22"/>
      <c r="AL27612" s="22"/>
      <c r="AM27612" s="22"/>
      <c r="AN27612" s="22"/>
    </row>
    <row r="27613" spans="37:40">
      <c r="AK27613" s="22"/>
      <c r="AL27613" s="22"/>
      <c r="AM27613" s="22"/>
      <c r="AN27613" s="22"/>
    </row>
    <row r="27614" spans="37:40">
      <c r="AK27614" s="22"/>
      <c r="AL27614" s="22"/>
      <c r="AM27614" s="22"/>
      <c r="AN27614" s="22"/>
    </row>
    <row r="27615" spans="37:40">
      <c r="AK27615" s="22"/>
      <c r="AL27615" s="22"/>
      <c r="AM27615" s="22"/>
      <c r="AN27615" s="22"/>
    </row>
    <row r="27616" spans="37:40">
      <c r="AK27616" s="22"/>
      <c r="AL27616" s="22"/>
      <c r="AM27616" s="22"/>
      <c r="AN27616" s="22"/>
    </row>
    <row r="27617" spans="37:40">
      <c r="AK27617" s="22"/>
      <c r="AL27617" s="22"/>
      <c r="AM27617" s="22"/>
      <c r="AN27617" s="22"/>
    </row>
    <row r="27618" spans="37:40">
      <c r="AK27618" s="22"/>
      <c r="AL27618" s="22"/>
      <c r="AM27618" s="22"/>
      <c r="AN27618" s="22"/>
    </row>
    <row r="27619" spans="37:40">
      <c r="AK27619" s="22"/>
      <c r="AL27619" s="22"/>
      <c r="AM27619" s="22"/>
      <c r="AN27619" s="22"/>
    </row>
    <row r="27620" spans="37:40">
      <c r="AK27620" s="22"/>
      <c r="AL27620" s="22"/>
      <c r="AM27620" s="22"/>
      <c r="AN27620" s="22"/>
    </row>
    <row r="27621" spans="37:40">
      <c r="AK27621" s="22"/>
      <c r="AL27621" s="22"/>
      <c r="AM27621" s="22"/>
      <c r="AN27621" s="22"/>
    </row>
    <row r="27622" spans="37:40">
      <c r="AK27622" s="22"/>
      <c r="AL27622" s="22"/>
      <c r="AM27622" s="22"/>
      <c r="AN27622" s="22"/>
    </row>
    <row r="27623" spans="37:40">
      <c r="AK27623" s="22"/>
      <c r="AL27623" s="22"/>
      <c r="AM27623" s="22"/>
      <c r="AN27623" s="22"/>
    </row>
    <row r="27624" spans="37:40">
      <c r="AK27624" s="22"/>
      <c r="AL27624" s="22"/>
      <c r="AM27624" s="22"/>
      <c r="AN27624" s="22"/>
    </row>
    <row r="27625" spans="37:40">
      <c r="AK27625" s="22"/>
      <c r="AL27625" s="22"/>
      <c r="AM27625" s="22"/>
      <c r="AN27625" s="22"/>
    </row>
    <row r="27626" spans="37:40">
      <c r="AK27626" s="22"/>
      <c r="AL27626" s="22"/>
      <c r="AM27626" s="22"/>
      <c r="AN27626" s="22"/>
    </row>
    <row r="27627" spans="37:40">
      <c r="AK27627" s="22"/>
      <c r="AL27627" s="22"/>
      <c r="AM27627" s="22"/>
      <c r="AN27627" s="22"/>
    </row>
    <row r="27628" spans="37:40">
      <c r="AK27628" s="22"/>
      <c r="AL27628" s="22"/>
      <c r="AM27628" s="22"/>
      <c r="AN27628" s="22"/>
    </row>
    <row r="27629" spans="37:40">
      <c r="AK27629" s="22"/>
      <c r="AL27629" s="22"/>
      <c r="AM27629" s="22"/>
      <c r="AN27629" s="22"/>
    </row>
    <row r="27630" spans="37:40">
      <c r="AK27630" s="22"/>
      <c r="AL27630" s="22"/>
      <c r="AM27630" s="22"/>
      <c r="AN27630" s="22"/>
    </row>
    <row r="27631" spans="37:40">
      <c r="AK27631" s="22"/>
      <c r="AL27631" s="22"/>
      <c r="AM27631" s="22"/>
      <c r="AN27631" s="22"/>
    </row>
    <row r="27632" spans="37:40">
      <c r="AK27632" s="22"/>
      <c r="AL27632" s="22"/>
      <c r="AM27632" s="22"/>
      <c r="AN27632" s="22"/>
    </row>
    <row r="27633" spans="37:40">
      <c r="AK27633" s="22"/>
      <c r="AL27633" s="22"/>
      <c r="AM27633" s="22"/>
      <c r="AN27633" s="22"/>
    </row>
    <row r="27634" spans="37:40">
      <c r="AK27634" s="22"/>
      <c r="AL27634" s="22"/>
      <c r="AM27634" s="22"/>
      <c r="AN27634" s="22"/>
    </row>
    <row r="27635" spans="37:40">
      <c r="AK27635" s="22"/>
      <c r="AL27635" s="22"/>
      <c r="AM27635" s="22"/>
      <c r="AN27635" s="22"/>
    </row>
    <row r="27636" spans="37:40">
      <c r="AK27636" s="22"/>
      <c r="AL27636" s="22"/>
      <c r="AM27636" s="22"/>
      <c r="AN27636" s="22"/>
    </row>
    <row r="27637" spans="37:40">
      <c r="AK27637" s="22"/>
      <c r="AL27637" s="22"/>
      <c r="AM27637" s="22"/>
      <c r="AN27637" s="22"/>
    </row>
    <row r="27638" spans="37:40">
      <c r="AK27638" s="22"/>
      <c r="AL27638" s="22"/>
      <c r="AM27638" s="22"/>
      <c r="AN27638" s="22"/>
    </row>
    <row r="27639" spans="37:40">
      <c r="AK27639" s="22"/>
      <c r="AL27639" s="22"/>
      <c r="AM27639" s="22"/>
      <c r="AN27639" s="22"/>
    </row>
    <row r="27640" spans="37:40">
      <c r="AK27640" s="22"/>
      <c r="AL27640" s="22"/>
      <c r="AM27640" s="22"/>
      <c r="AN27640" s="22"/>
    </row>
    <row r="27641" spans="37:40">
      <c r="AK27641" s="22"/>
      <c r="AL27641" s="22"/>
      <c r="AM27641" s="22"/>
      <c r="AN27641" s="22"/>
    </row>
    <row r="27642" spans="37:40">
      <c r="AK27642" s="22"/>
      <c r="AL27642" s="22"/>
      <c r="AM27642" s="22"/>
      <c r="AN27642" s="22"/>
    </row>
    <row r="27643" spans="37:40">
      <c r="AK27643" s="22"/>
      <c r="AL27643" s="22"/>
      <c r="AM27643" s="22"/>
      <c r="AN27643" s="22"/>
    </row>
    <row r="27644" spans="37:40">
      <c r="AK27644" s="22"/>
      <c r="AL27644" s="22"/>
      <c r="AM27644" s="22"/>
      <c r="AN27644" s="22"/>
    </row>
    <row r="27645" spans="37:40">
      <c r="AK27645" s="22"/>
      <c r="AL27645" s="22"/>
      <c r="AM27645" s="22"/>
      <c r="AN27645" s="22"/>
    </row>
    <row r="27646" spans="37:40">
      <c r="AK27646" s="22"/>
      <c r="AL27646" s="22"/>
      <c r="AM27646" s="22"/>
      <c r="AN27646" s="22"/>
    </row>
    <row r="27647" spans="37:40">
      <c r="AK27647" s="22"/>
      <c r="AL27647" s="22"/>
      <c r="AM27647" s="22"/>
      <c r="AN27647" s="22"/>
    </row>
    <row r="27648" spans="37:40">
      <c r="AK27648" s="22"/>
      <c r="AL27648" s="22"/>
      <c r="AM27648" s="22"/>
      <c r="AN27648" s="22"/>
    </row>
    <row r="27649" spans="37:40">
      <c r="AK27649" s="22"/>
      <c r="AL27649" s="22"/>
      <c r="AM27649" s="22"/>
      <c r="AN27649" s="22"/>
    </row>
    <row r="27650" spans="37:40">
      <c r="AK27650" s="22"/>
      <c r="AL27650" s="22"/>
      <c r="AM27650" s="22"/>
      <c r="AN27650" s="22"/>
    </row>
    <row r="27651" spans="37:40">
      <c r="AK27651" s="22"/>
      <c r="AL27651" s="22"/>
      <c r="AM27651" s="22"/>
      <c r="AN27651" s="22"/>
    </row>
    <row r="27652" spans="37:40">
      <c r="AK27652" s="22"/>
      <c r="AL27652" s="22"/>
      <c r="AM27652" s="22"/>
      <c r="AN27652" s="22"/>
    </row>
    <row r="27653" spans="37:40">
      <c r="AK27653" s="22"/>
      <c r="AL27653" s="22"/>
      <c r="AM27653" s="22"/>
      <c r="AN27653" s="22"/>
    </row>
    <row r="27654" spans="37:40">
      <c r="AK27654" s="22"/>
      <c r="AL27654" s="22"/>
      <c r="AM27654" s="22"/>
      <c r="AN27654" s="22"/>
    </row>
    <row r="27655" spans="37:40">
      <c r="AK27655" s="22"/>
      <c r="AL27655" s="22"/>
      <c r="AM27655" s="22"/>
      <c r="AN27655" s="22"/>
    </row>
    <row r="27656" spans="37:40">
      <c r="AK27656" s="22"/>
      <c r="AL27656" s="22"/>
      <c r="AM27656" s="22"/>
      <c r="AN27656" s="22"/>
    </row>
    <row r="27657" spans="37:40">
      <c r="AK27657" s="22"/>
      <c r="AL27657" s="22"/>
      <c r="AM27657" s="22"/>
      <c r="AN27657" s="22"/>
    </row>
    <row r="27658" spans="37:40">
      <c r="AK27658" s="22"/>
      <c r="AL27658" s="22"/>
      <c r="AM27658" s="22"/>
      <c r="AN27658" s="22"/>
    </row>
    <row r="27659" spans="37:40">
      <c r="AK27659" s="22"/>
      <c r="AL27659" s="22"/>
      <c r="AM27659" s="22"/>
      <c r="AN27659" s="22"/>
    </row>
    <row r="27660" spans="37:40">
      <c r="AK27660" s="22"/>
      <c r="AL27660" s="22"/>
      <c r="AM27660" s="22"/>
      <c r="AN27660" s="22"/>
    </row>
    <row r="27661" spans="37:40">
      <c r="AK27661" s="22"/>
      <c r="AL27661" s="22"/>
      <c r="AM27661" s="22"/>
      <c r="AN27661" s="22"/>
    </row>
    <row r="27662" spans="37:40">
      <c r="AK27662" s="22"/>
      <c r="AL27662" s="22"/>
      <c r="AM27662" s="22"/>
      <c r="AN27662" s="22"/>
    </row>
    <row r="27663" spans="37:40">
      <c r="AK27663" s="22"/>
      <c r="AL27663" s="22"/>
      <c r="AM27663" s="22"/>
      <c r="AN27663" s="22"/>
    </row>
    <row r="27664" spans="37:40">
      <c r="AK27664" s="22"/>
      <c r="AL27664" s="22"/>
      <c r="AM27664" s="22"/>
      <c r="AN27664" s="22"/>
    </row>
    <row r="27665" spans="37:40">
      <c r="AK27665" s="22"/>
      <c r="AL27665" s="22"/>
      <c r="AM27665" s="22"/>
      <c r="AN27665" s="22"/>
    </row>
    <row r="27666" spans="37:40">
      <c r="AK27666" s="22"/>
      <c r="AL27666" s="22"/>
      <c r="AM27666" s="22"/>
      <c r="AN27666" s="22"/>
    </row>
    <row r="27667" spans="37:40">
      <c r="AK27667" s="22"/>
      <c r="AL27667" s="22"/>
      <c r="AM27667" s="22"/>
      <c r="AN27667" s="22"/>
    </row>
    <row r="27668" spans="37:40">
      <c r="AK27668" s="22"/>
      <c r="AL27668" s="22"/>
      <c r="AM27668" s="22"/>
      <c r="AN27668" s="22"/>
    </row>
    <row r="27669" spans="37:40">
      <c r="AK27669" s="22"/>
      <c r="AL27669" s="22"/>
      <c r="AM27669" s="22"/>
      <c r="AN27669" s="22"/>
    </row>
    <row r="27670" spans="37:40">
      <c r="AK27670" s="22"/>
      <c r="AL27670" s="22"/>
      <c r="AM27670" s="22"/>
      <c r="AN27670" s="22"/>
    </row>
    <row r="27671" spans="37:40">
      <c r="AK27671" s="22"/>
      <c r="AL27671" s="22"/>
      <c r="AM27671" s="22"/>
      <c r="AN27671" s="22"/>
    </row>
    <row r="27672" spans="37:40">
      <c r="AK27672" s="22"/>
      <c r="AL27672" s="22"/>
      <c r="AM27672" s="22"/>
      <c r="AN27672" s="22"/>
    </row>
    <row r="27673" spans="37:40">
      <c r="AK27673" s="22"/>
      <c r="AL27673" s="22"/>
      <c r="AM27673" s="22"/>
      <c r="AN27673" s="22"/>
    </row>
    <row r="27674" spans="37:40">
      <c r="AK27674" s="22"/>
      <c r="AL27674" s="22"/>
      <c r="AM27674" s="22"/>
      <c r="AN27674" s="22"/>
    </row>
    <row r="27675" spans="37:40">
      <c r="AK27675" s="22"/>
      <c r="AL27675" s="22"/>
      <c r="AM27675" s="22"/>
      <c r="AN27675" s="22"/>
    </row>
    <row r="27676" spans="37:40">
      <c r="AK27676" s="22"/>
      <c r="AL27676" s="22"/>
      <c r="AM27676" s="22"/>
      <c r="AN27676" s="22"/>
    </row>
    <row r="27677" spans="37:40">
      <c r="AK27677" s="22"/>
      <c r="AL27677" s="22"/>
      <c r="AM27677" s="22"/>
      <c r="AN27677" s="22"/>
    </row>
    <row r="27678" spans="37:40">
      <c r="AK27678" s="22"/>
      <c r="AL27678" s="22"/>
      <c r="AM27678" s="22"/>
      <c r="AN27678" s="22"/>
    </row>
    <row r="27679" spans="37:40">
      <c r="AK27679" s="22"/>
      <c r="AL27679" s="22"/>
      <c r="AM27679" s="22"/>
      <c r="AN27679" s="22"/>
    </row>
    <row r="27680" spans="37:40">
      <c r="AK27680" s="22"/>
      <c r="AL27680" s="22"/>
      <c r="AM27680" s="22"/>
      <c r="AN27680" s="22"/>
    </row>
    <row r="27681" spans="37:40">
      <c r="AK27681" s="22"/>
      <c r="AL27681" s="22"/>
      <c r="AM27681" s="22"/>
      <c r="AN27681" s="22"/>
    </row>
    <row r="27682" spans="37:40">
      <c r="AK27682" s="22"/>
      <c r="AL27682" s="22"/>
      <c r="AM27682" s="22"/>
      <c r="AN27682" s="22"/>
    </row>
    <row r="27683" spans="37:40">
      <c r="AK27683" s="22"/>
      <c r="AL27683" s="22"/>
      <c r="AM27683" s="22"/>
      <c r="AN27683" s="22"/>
    </row>
    <row r="27684" spans="37:40">
      <c r="AK27684" s="22"/>
      <c r="AL27684" s="22"/>
      <c r="AM27684" s="22"/>
      <c r="AN27684" s="22"/>
    </row>
    <row r="27685" spans="37:40">
      <c r="AK27685" s="22"/>
      <c r="AL27685" s="22"/>
      <c r="AM27685" s="22"/>
      <c r="AN27685" s="22"/>
    </row>
    <row r="27686" spans="37:40">
      <c r="AK27686" s="22"/>
      <c r="AL27686" s="22"/>
      <c r="AM27686" s="22"/>
      <c r="AN27686" s="22"/>
    </row>
    <row r="27687" spans="37:40">
      <c r="AK27687" s="22"/>
      <c r="AL27687" s="22"/>
      <c r="AM27687" s="22"/>
      <c r="AN27687" s="22"/>
    </row>
    <row r="27688" spans="37:40">
      <c r="AK27688" s="22"/>
      <c r="AL27688" s="22"/>
      <c r="AM27688" s="22"/>
      <c r="AN27688" s="22"/>
    </row>
    <row r="27689" spans="37:40">
      <c r="AK27689" s="22"/>
      <c r="AL27689" s="22"/>
      <c r="AM27689" s="22"/>
      <c r="AN27689" s="22"/>
    </row>
    <row r="27690" spans="37:40">
      <c r="AK27690" s="22"/>
      <c r="AL27690" s="22"/>
      <c r="AM27690" s="22"/>
      <c r="AN27690" s="22"/>
    </row>
    <row r="27691" spans="37:40">
      <c r="AK27691" s="22"/>
      <c r="AL27691" s="22"/>
      <c r="AM27691" s="22"/>
      <c r="AN27691" s="22"/>
    </row>
    <row r="27692" spans="37:40">
      <c r="AK27692" s="22"/>
      <c r="AL27692" s="22"/>
      <c r="AM27692" s="22"/>
      <c r="AN27692" s="22"/>
    </row>
    <row r="27693" spans="37:40">
      <c r="AK27693" s="22"/>
      <c r="AL27693" s="22"/>
      <c r="AM27693" s="22"/>
      <c r="AN27693" s="22"/>
    </row>
    <row r="27694" spans="37:40">
      <c r="AK27694" s="22"/>
      <c r="AL27694" s="22"/>
      <c r="AM27694" s="22"/>
      <c r="AN27694" s="22"/>
    </row>
    <row r="27695" spans="37:40">
      <c r="AK27695" s="22"/>
      <c r="AL27695" s="22"/>
      <c r="AM27695" s="22"/>
      <c r="AN27695" s="22"/>
    </row>
    <row r="27696" spans="37:40">
      <c r="AK27696" s="22"/>
      <c r="AL27696" s="22"/>
      <c r="AM27696" s="22"/>
      <c r="AN27696" s="22"/>
    </row>
    <row r="27697" spans="37:40">
      <c r="AK27697" s="22"/>
      <c r="AL27697" s="22"/>
      <c r="AM27697" s="22"/>
      <c r="AN27697" s="22"/>
    </row>
    <row r="27698" spans="37:40">
      <c r="AK27698" s="22"/>
      <c r="AL27698" s="22"/>
      <c r="AM27698" s="22"/>
      <c r="AN27698" s="22"/>
    </row>
    <row r="27699" spans="37:40">
      <c r="AK27699" s="22"/>
      <c r="AL27699" s="22"/>
      <c r="AM27699" s="22"/>
      <c r="AN27699" s="22"/>
    </row>
    <row r="27700" spans="37:40">
      <c r="AK27700" s="22"/>
      <c r="AL27700" s="22"/>
      <c r="AM27700" s="22"/>
      <c r="AN27700" s="22"/>
    </row>
    <row r="27701" spans="37:40">
      <c r="AK27701" s="22"/>
      <c r="AL27701" s="22"/>
      <c r="AM27701" s="22"/>
      <c r="AN27701" s="22"/>
    </row>
    <row r="27702" spans="37:40">
      <c r="AK27702" s="22"/>
      <c r="AL27702" s="22"/>
      <c r="AM27702" s="22"/>
      <c r="AN27702" s="22"/>
    </row>
    <row r="27703" spans="37:40">
      <c r="AK27703" s="22"/>
      <c r="AL27703" s="22"/>
      <c r="AM27703" s="22"/>
      <c r="AN27703" s="22"/>
    </row>
    <row r="27704" spans="37:40">
      <c r="AK27704" s="22"/>
      <c r="AL27704" s="22"/>
      <c r="AM27704" s="22"/>
      <c r="AN27704" s="22"/>
    </row>
    <row r="27705" spans="37:40">
      <c r="AK27705" s="22"/>
      <c r="AL27705" s="22"/>
      <c r="AM27705" s="22"/>
      <c r="AN27705" s="22"/>
    </row>
    <row r="27706" spans="37:40">
      <c r="AK27706" s="22"/>
      <c r="AL27706" s="22"/>
      <c r="AM27706" s="22"/>
      <c r="AN27706" s="22"/>
    </row>
    <row r="27707" spans="37:40">
      <c r="AK27707" s="22"/>
      <c r="AL27707" s="22"/>
      <c r="AM27707" s="22"/>
      <c r="AN27707" s="22"/>
    </row>
    <row r="27708" spans="37:40">
      <c r="AK27708" s="22"/>
      <c r="AL27708" s="22"/>
      <c r="AM27708" s="22"/>
      <c r="AN27708" s="22"/>
    </row>
    <row r="27709" spans="37:40">
      <c r="AK27709" s="22"/>
      <c r="AL27709" s="22"/>
      <c r="AM27709" s="22"/>
      <c r="AN27709" s="22"/>
    </row>
    <row r="27710" spans="37:40">
      <c r="AK27710" s="22"/>
      <c r="AL27710" s="22"/>
      <c r="AM27710" s="22"/>
      <c r="AN27710" s="22"/>
    </row>
    <row r="27711" spans="37:40">
      <c r="AK27711" s="22"/>
      <c r="AL27711" s="22"/>
      <c r="AM27711" s="22"/>
      <c r="AN27711" s="22"/>
    </row>
    <row r="27712" spans="37:40">
      <c r="AK27712" s="22"/>
      <c r="AL27712" s="22"/>
      <c r="AM27712" s="22"/>
      <c r="AN27712" s="22"/>
    </row>
    <row r="27713" spans="37:40">
      <c r="AK27713" s="22"/>
      <c r="AL27713" s="22"/>
      <c r="AM27713" s="22"/>
      <c r="AN27713" s="22"/>
    </row>
    <row r="27714" spans="37:40">
      <c r="AK27714" s="22"/>
      <c r="AL27714" s="22"/>
      <c r="AM27714" s="22"/>
      <c r="AN27714" s="22"/>
    </row>
    <row r="27715" spans="37:40">
      <c r="AK27715" s="22"/>
      <c r="AL27715" s="22"/>
      <c r="AM27715" s="22"/>
      <c r="AN27715" s="22"/>
    </row>
    <row r="27716" spans="37:40">
      <c r="AK27716" s="22"/>
      <c r="AL27716" s="22"/>
      <c r="AM27716" s="22"/>
      <c r="AN27716" s="22"/>
    </row>
    <row r="27717" spans="37:40">
      <c r="AK27717" s="22"/>
      <c r="AL27717" s="22"/>
      <c r="AM27717" s="22"/>
      <c r="AN27717" s="22"/>
    </row>
    <row r="27718" spans="37:40">
      <c r="AK27718" s="22"/>
      <c r="AL27718" s="22"/>
      <c r="AM27718" s="22"/>
      <c r="AN27718" s="22"/>
    </row>
    <row r="27719" spans="37:40">
      <c r="AK27719" s="22"/>
      <c r="AL27719" s="22"/>
      <c r="AM27719" s="22"/>
      <c r="AN27719" s="22"/>
    </row>
    <row r="27720" spans="37:40">
      <c r="AK27720" s="22"/>
      <c r="AL27720" s="22"/>
      <c r="AM27720" s="22"/>
      <c r="AN27720" s="22"/>
    </row>
    <row r="27721" spans="37:40">
      <c r="AK27721" s="22"/>
      <c r="AL27721" s="22"/>
      <c r="AM27721" s="22"/>
      <c r="AN27721" s="22"/>
    </row>
    <row r="27722" spans="37:40">
      <c r="AK27722" s="22"/>
      <c r="AL27722" s="22"/>
      <c r="AM27722" s="22"/>
      <c r="AN27722" s="22"/>
    </row>
    <row r="27723" spans="37:40">
      <c r="AK27723" s="22"/>
      <c r="AL27723" s="22"/>
      <c r="AM27723" s="22"/>
      <c r="AN27723" s="22"/>
    </row>
    <row r="27724" spans="37:40">
      <c r="AK27724" s="22"/>
      <c r="AL27724" s="22"/>
      <c r="AM27724" s="22"/>
      <c r="AN27724" s="22"/>
    </row>
    <row r="27725" spans="37:40">
      <c r="AK27725" s="22"/>
      <c r="AL27725" s="22"/>
      <c r="AM27725" s="22"/>
      <c r="AN27725" s="22"/>
    </row>
    <row r="27726" spans="37:40">
      <c r="AK27726" s="22"/>
      <c r="AL27726" s="22"/>
      <c r="AM27726" s="22"/>
      <c r="AN27726" s="22"/>
    </row>
    <row r="27727" spans="37:40">
      <c r="AK27727" s="22"/>
      <c r="AL27727" s="22"/>
      <c r="AM27727" s="22"/>
      <c r="AN27727" s="22"/>
    </row>
    <row r="27728" spans="37:40">
      <c r="AK27728" s="22"/>
      <c r="AL27728" s="22"/>
      <c r="AM27728" s="22"/>
      <c r="AN27728" s="22"/>
    </row>
    <row r="27729" spans="37:40">
      <c r="AK27729" s="22"/>
      <c r="AL27729" s="22"/>
      <c r="AM27729" s="22"/>
      <c r="AN27729" s="22"/>
    </row>
    <row r="27730" spans="37:40">
      <c r="AK27730" s="22"/>
      <c r="AL27730" s="22"/>
      <c r="AM27730" s="22"/>
      <c r="AN27730" s="22"/>
    </row>
    <row r="27731" spans="37:40">
      <c r="AK27731" s="22"/>
      <c r="AL27731" s="22"/>
      <c r="AM27731" s="22"/>
      <c r="AN27731" s="22"/>
    </row>
    <row r="27732" spans="37:40">
      <c r="AK27732" s="22"/>
      <c r="AL27732" s="22"/>
      <c r="AM27732" s="22"/>
      <c r="AN27732" s="22"/>
    </row>
    <row r="27733" spans="37:40">
      <c r="AK27733" s="22"/>
      <c r="AL27733" s="22"/>
      <c r="AM27733" s="22"/>
      <c r="AN27733" s="22"/>
    </row>
    <row r="27734" spans="37:40">
      <c r="AK27734" s="22"/>
      <c r="AL27734" s="22"/>
      <c r="AM27734" s="22"/>
      <c r="AN27734" s="22"/>
    </row>
    <row r="27735" spans="37:40">
      <c r="AK27735" s="22"/>
      <c r="AL27735" s="22"/>
      <c r="AM27735" s="22"/>
      <c r="AN27735" s="22"/>
    </row>
    <row r="27736" spans="37:40">
      <c r="AK27736" s="22"/>
      <c r="AL27736" s="22"/>
      <c r="AM27736" s="22"/>
      <c r="AN27736" s="22"/>
    </row>
    <row r="27737" spans="37:40">
      <c r="AK27737" s="22"/>
      <c r="AL27737" s="22"/>
      <c r="AM27737" s="22"/>
      <c r="AN27737" s="22"/>
    </row>
    <row r="27738" spans="37:40">
      <c r="AK27738" s="22"/>
      <c r="AL27738" s="22"/>
      <c r="AM27738" s="22"/>
      <c r="AN27738" s="22"/>
    </row>
    <row r="27739" spans="37:40">
      <c r="AK27739" s="22"/>
      <c r="AL27739" s="22"/>
      <c r="AM27739" s="22"/>
      <c r="AN27739" s="22"/>
    </row>
    <row r="27740" spans="37:40">
      <c r="AK27740" s="22"/>
      <c r="AL27740" s="22"/>
      <c r="AM27740" s="22"/>
      <c r="AN27740" s="22"/>
    </row>
    <row r="27741" spans="37:40">
      <c r="AK27741" s="22"/>
      <c r="AL27741" s="22"/>
      <c r="AM27741" s="22"/>
      <c r="AN27741" s="22"/>
    </row>
    <row r="27742" spans="37:40">
      <c r="AK27742" s="22"/>
      <c r="AL27742" s="22"/>
      <c r="AM27742" s="22"/>
      <c r="AN27742" s="22"/>
    </row>
    <row r="27743" spans="37:40">
      <c r="AK27743" s="22"/>
      <c r="AL27743" s="22"/>
      <c r="AM27743" s="22"/>
      <c r="AN27743" s="22"/>
    </row>
    <row r="27744" spans="37:40">
      <c r="AK27744" s="22"/>
      <c r="AL27744" s="22"/>
      <c r="AM27744" s="22"/>
      <c r="AN27744" s="22"/>
    </row>
    <row r="27745" spans="37:40">
      <c r="AK27745" s="22"/>
      <c r="AL27745" s="22"/>
      <c r="AM27745" s="22"/>
      <c r="AN27745" s="22"/>
    </row>
    <row r="27746" spans="37:40">
      <c r="AK27746" s="22"/>
      <c r="AL27746" s="22"/>
      <c r="AM27746" s="22"/>
      <c r="AN27746" s="22"/>
    </row>
    <row r="27747" spans="37:40">
      <c r="AK27747" s="22"/>
      <c r="AL27747" s="22"/>
      <c r="AM27747" s="22"/>
      <c r="AN27747" s="22"/>
    </row>
    <row r="27748" spans="37:40">
      <c r="AK27748" s="22"/>
      <c r="AL27748" s="22"/>
      <c r="AM27748" s="22"/>
      <c r="AN27748" s="22"/>
    </row>
    <row r="27749" spans="37:40">
      <c r="AK27749" s="22"/>
      <c r="AL27749" s="22"/>
      <c r="AM27749" s="22"/>
      <c r="AN27749" s="22"/>
    </row>
    <row r="27750" spans="37:40">
      <c r="AK27750" s="22"/>
      <c r="AL27750" s="22"/>
      <c r="AM27750" s="22"/>
      <c r="AN27750" s="22"/>
    </row>
    <row r="27751" spans="37:40">
      <c r="AK27751" s="22"/>
      <c r="AL27751" s="22"/>
      <c r="AM27751" s="22"/>
      <c r="AN27751" s="22"/>
    </row>
    <row r="27752" spans="37:40">
      <c r="AK27752" s="22"/>
      <c r="AL27752" s="22"/>
      <c r="AM27752" s="22"/>
      <c r="AN27752" s="22"/>
    </row>
    <row r="27753" spans="37:40">
      <c r="AK27753" s="22"/>
      <c r="AL27753" s="22"/>
      <c r="AM27753" s="22"/>
      <c r="AN27753" s="22"/>
    </row>
    <row r="27754" spans="37:40">
      <c r="AK27754" s="22"/>
      <c r="AL27754" s="22"/>
      <c r="AM27754" s="22"/>
      <c r="AN27754" s="22"/>
    </row>
    <row r="27755" spans="37:40">
      <c r="AK27755" s="22"/>
      <c r="AL27755" s="22"/>
      <c r="AM27755" s="22"/>
      <c r="AN27755" s="22"/>
    </row>
    <row r="27756" spans="37:40">
      <c r="AK27756" s="22"/>
      <c r="AL27756" s="22"/>
      <c r="AM27756" s="22"/>
      <c r="AN27756" s="22"/>
    </row>
    <row r="27757" spans="37:40">
      <c r="AK27757" s="22"/>
      <c r="AL27757" s="22"/>
      <c r="AM27757" s="22"/>
      <c r="AN27757" s="22"/>
    </row>
    <row r="27758" spans="37:40">
      <c r="AK27758" s="22"/>
      <c r="AL27758" s="22"/>
      <c r="AM27758" s="22"/>
      <c r="AN27758" s="22"/>
    </row>
    <row r="27759" spans="37:40">
      <c r="AK27759" s="22"/>
      <c r="AL27759" s="22"/>
      <c r="AM27759" s="22"/>
      <c r="AN27759" s="22"/>
    </row>
    <row r="27760" spans="37:40">
      <c r="AK27760" s="22"/>
      <c r="AL27760" s="22"/>
      <c r="AM27760" s="22"/>
      <c r="AN27760" s="22"/>
    </row>
    <row r="27761" spans="37:40">
      <c r="AK27761" s="22"/>
      <c r="AL27761" s="22"/>
      <c r="AM27761" s="22"/>
      <c r="AN27761" s="22"/>
    </row>
    <row r="27762" spans="37:40">
      <c r="AK27762" s="22"/>
      <c r="AL27762" s="22"/>
      <c r="AM27762" s="22"/>
      <c r="AN27762" s="22"/>
    </row>
    <row r="27763" spans="37:40">
      <c r="AK27763" s="22"/>
      <c r="AL27763" s="22"/>
      <c r="AM27763" s="22"/>
      <c r="AN27763" s="22"/>
    </row>
    <row r="27764" spans="37:40">
      <c r="AK27764" s="22"/>
      <c r="AL27764" s="22"/>
      <c r="AM27764" s="22"/>
      <c r="AN27764" s="22"/>
    </row>
    <row r="27765" spans="37:40">
      <c r="AK27765" s="22"/>
      <c r="AL27765" s="22"/>
      <c r="AM27765" s="22"/>
      <c r="AN27765" s="22"/>
    </row>
    <row r="27766" spans="37:40">
      <c r="AK27766" s="22"/>
      <c r="AL27766" s="22"/>
      <c r="AM27766" s="22"/>
      <c r="AN27766" s="22"/>
    </row>
    <row r="27767" spans="37:40">
      <c r="AK27767" s="22"/>
      <c r="AL27767" s="22"/>
      <c r="AM27767" s="22"/>
      <c r="AN27767" s="22"/>
    </row>
    <row r="27768" spans="37:40">
      <c r="AK27768" s="22"/>
      <c r="AL27768" s="22"/>
      <c r="AM27768" s="22"/>
      <c r="AN27768" s="22"/>
    </row>
    <row r="27769" spans="37:40">
      <c r="AK27769" s="22"/>
      <c r="AL27769" s="22"/>
      <c r="AM27769" s="22"/>
      <c r="AN27769" s="22"/>
    </row>
    <row r="27770" spans="37:40">
      <c r="AK27770" s="22"/>
      <c r="AL27770" s="22"/>
      <c r="AM27770" s="22"/>
      <c r="AN27770" s="22"/>
    </row>
    <row r="27771" spans="37:40">
      <c r="AK27771" s="22"/>
      <c r="AL27771" s="22"/>
      <c r="AM27771" s="22"/>
      <c r="AN27771" s="22"/>
    </row>
    <row r="27772" spans="37:40">
      <c r="AK27772" s="22"/>
      <c r="AL27772" s="22"/>
      <c r="AM27772" s="22"/>
      <c r="AN27772" s="22"/>
    </row>
    <row r="27773" spans="37:40">
      <c r="AK27773" s="22"/>
      <c r="AL27773" s="22"/>
      <c r="AM27773" s="22"/>
      <c r="AN27773" s="22"/>
    </row>
    <row r="27774" spans="37:40">
      <c r="AK27774" s="22"/>
      <c r="AL27774" s="22"/>
      <c r="AM27774" s="22"/>
      <c r="AN27774" s="22"/>
    </row>
    <row r="27775" spans="37:40">
      <c r="AK27775" s="22"/>
      <c r="AL27775" s="22"/>
      <c r="AM27775" s="22"/>
      <c r="AN27775" s="22"/>
    </row>
    <row r="27776" spans="37:40">
      <c r="AK27776" s="22"/>
      <c r="AL27776" s="22"/>
      <c r="AM27776" s="22"/>
      <c r="AN27776" s="22"/>
    </row>
    <row r="27777" spans="37:40">
      <c r="AK27777" s="22"/>
      <c r="AL27777" s="22"/>
      <c r="AM27777" s="22"/>
      <c r="AN27777" s="22"/>
    </row>
    <row r="27778" spans="37:40">
      <c r="AK27778" s="22"/>
      <c r="AL27778" s="22"/>
      <c r="AM27778" s="22"/>
      <c r="AN27778" s="22"/>
    </row>
    <row r="27779" spans="37:40">
      <c r="AK27779" s="22"/>
      <c r="AL27779" s="22"/>
      <c r="AM27779" s="22"/>
      <c r="AN27779" s="22"/>
    </row>
    <row r="27780" spans="37:40">
      <c r="AK27780" s="22"/>
      <c r="AL27780" s="22"/>
      <c r="AM27780" s="22"/>
      <c r="AN27780" s="22"/>
    </row>
    <row r="27781" spans="37:40">
      <c r="AK27781" s="22"/>
      <c r="AL27781" s="22"/>
      <c r="AM27781" s="22"/>
      <c r="AN27781" s="22"/>
    </row>
    <row r="27782" spans="37:40">
      <c r="AK27782" s="22"/>
      <c r="AL27782" s="22"/>
      <c r="AM27782" s="22"/>
      <c r="AN27782" s="22"/>
    </row>
    <row r="27783" spans="37:40">
      <c r="AK27783" s="22"/>
      <c r="AL27783" s="22"/>
      <c r="AM27783" s="22"/>
      <c r="AN27783" s="22"/>
    </row>
    <row r="27784" spans="37:40">
      <c r="AK27784" s="22"/>
      <c r="AL27784" s="22"/>
      <c r="AM27784" s="22"/>
      <c r="AN27784" s="22"/>
    </row>
    <row r="27785" spans="37:40">
      <c r="AK27785" s="22"/>
      <c r="AL27785" s="22"/>
      <c r="AM27785" s="22"/>
      <c r="AN27785" s="22"/>
    </row>
    <row r="27786" spans="37:40">
      <c r="AK27786" s="22"/>
      <c r="AL27786" s="22"/>
      <c r="AM27786" s="22"/>
      <c r="AN27786" s="22"/>
    </row>
    <row r="27787" spans="37:40">
      <c r="AK27787" s="22"/>
      <c r="AL27787" s="22"/>
      <c r="AM27787" s="22"/>
      <c r="AN27787" s="22"/>
    </row>
    <row r="27788" spans="37:40">
      <c r="AK27788" s="22"/>
      <c r="AL27788" s="22"/>
      <c r="AM27788" s="22"/>
      <c r="AN27788" s="22"/>
    </row>
    <row r="27789" spans="37:40">
      <c r="AK27789" s="22"/>
      <c r="AL27789" s="22"/>
      <c r="AM27789" s="22"/>
      <c r="AN27789" s="22"/>
    </row>
    <row r="27790" spans="37:40">
      <c r="AK27790" s="22"/>
      <c r="AL27790" s="22"/>
      <c r="AM27790" s="22"/>
      <c r="AN27790" s="22"/>
    </row>
    <row r="27791" spans="37:40">
      <c r="AK27791" s="22"/>
      <c r="AL27791" s="22"/>
      <c r="AM27791" s="22"/>
      <c r="AN27791" s="22"/>
    </row>
    <row r="27792" spans="37:40">
      <c r="AK27792" s="22"/>
      <c r="AL27792" s="22"/>
      <c r="AM27792" s="22"/>
      <c r="AN27792" s="22"/>
    </row>
    <row r="27793" spans="37:40">
      <c r="AK27793" s="22"/>
      <c r="AL27793" s="22"/>
      <c r="AM27793" s="22"/>
      <c r="AN27793" s="22"/>
    </row>
    <row r="27794" spans="37:40">
      <c r="AK27794" s="22"/>
      <c r="AL27794" s="22"/>
      <c r="AM27794" s="22"/>
      <c r="AN27794" s="22"/>
    </row>
    <row r="27795" spans="37:40">
      <c r="AK27795" s="22"/>
      <c r="AL27795" s="22"/>
      <c r="AM27795" s="22"/>
      <c r="AN27795" s="22"/>
    </row>
    <row r="27796" spans="37:40">
      <c r="AK27796" s="22"/>
      <c r="AL27796" s="22"/>
      <c r="AM27796" s="22"/>
      <c r="AN27796" s="22"/>
    </row>
    <row r="27797" spans="37:40">
      <c r="AK27797" s="22"/>
      <c r="AL27797" s="22"/>
      <c r="AM27797" s="22"/>
      <c r="AN27797" s="22"/>
    </row>
    <row r="27798" spans="37:40">
      <c r="AK27798" s="22"/>
      <c r="AL27798" s="22"/>
      <c r="AM27798" s="22"/>
      <c r="AN27798" s="22"/>
    </row>
    <row r="27799" spans="37:40">
      <c r="AK27799" s="22"/>
      <c r="AL27799" s="22"/>
      <c r="AM27799" s="22"/>
      <c r="AN27799" s="22"/>
    </row>
    <row r="27800" spans="37:40">
      <c r="AK27800" s="22"/>
      <c r="AL27800" s="22"/>
      <c r="AM27800" s="22"/>
      <c r="AN27800" s="22"/>
    </row>
    <row r="27801" spans="37:40">
      <c r="AK27801" s="22"/>
      <c r="AL27801" s="22"/>
      <c r="AM27801" s="22"/>
      <c r="AN27801" s="22"/>
    </row>
    <row r="27802" spans="37:40">
      <c r="AK27802" s="22"/>
      <c r="AL27802" s="22"/>
      <c r="AM27802" s="22"/>
      <c r="AN27802" s="22"/>
    </row>
    <row r="27803" spans="37:40">
      <c r="AK27803" s="22"/>
      <c r="AL27803" s="22"/>
      <c r="AM27803" s="22"/>
      <c r="AN27803" s="22"/>
    </row>
    <row r="27804" spans="37:40">
      <c r="AK27804" s="22"/>
      <c r="AL27804" s="22"/>
      <c r="AM27804" s="22"/>
      <c r="AN27804" s="22"/>
    </row>
    <row r="27805" spans="37:40">
      <c r="AK27805" s="22"/>
      <c r="AL27805" s="22"/>
      <c r="AM27805" s="22"/>
      <c r="AN27805" s="22"/>
    </row>
    <row r="27806" spans="37:40">
      <c r="AK27806" s="22"/>
      <c r="AL27806" s="22"/>
      <c r="AM27806" s="22"/>
      <c r="AN27806" s="22"/>
    </row>
    <row r="27807" spans="37:40">
      <c r="AK27807" s="22"/>
      <c r="AL27807" s="22"/>
      <c r="AM27807" s="22"/>
      <c r="AN27807" s="22"/>
    </row>
    <row r="27808" spans="37:40">
      <c r="AK27808" s="22"/>
      <c r="AL27808" s="22"/>
      <c r="AM27808" s="22"/>
      <c r="AN27808" s="22"/>
    </row>
    <row r="27809" spans="37:40">
      <c r="AK27809" s="22"/>
      <c r="AL27809" s="22"/>
      <c r="AM27809" s="22"/>
      <c r="AN27809" s="22"/>
    </row>
    <row r="27810" spans="37:40">
      <c r="AK27810" s="22"/>
      <c r="AL27810" s="22"/>
      <c r="AM27810" s="22"/>
      <c r="AN27810" s="22"/>
    </row>
    <row r="27811" spans="37:40">
      <c r="AK27811" s="22"/>
      <c r="AL27811" s="22"/>
      <c r="AM27811" s="22"/>
      <c r="AN27811" s="22"/>
    </row>
    <row r="27812" spans="37:40">
      <c r="AK27812" s="22"/>
      <c r="AL27812" s="22"/>
      <c r="AM27812" s="22"/>
      <c r="AN27812" s="22"/>
    </row>
    <row r="27813" spans="37:40">
      <c r="AK27813" s="22"/>
      <c r="AL27813" s="22"/>
      <c r="AM27813" s="22"/>
      <c r="AN27813" s="22"/>
    </row>
    <row r="27814" spans="37:40">
      <c r="AK27814" s="22"/>
      <c r="AL27814" s="22"/>
      <c r="AM27814" s="22"/>
      <c r="AN27814" s="22"/>
    </row>
    <row r="27815" spans="37:40">
      <c r="AK27815" s="22"/>
      <c r="AL27815" s="22"/>
      <c r="AM27815" s="22"/>
      <c r="AN27815" s="22"/>
    </row>
    <row r="27816" spans="37:40">
      <c r="AK27816" s="22"/>
      <c r="AL27816" s="22"/>
      <c r="AM27816" s="22"/>
      <c r="AN27816" s="22"/>
    </row>
    <row r="27817" spans="37:40">
      <c r="AK27817" s="22"/>
      <c r="AL27817" s="22"/>
      <c r="AM27817" s="22"/>
      <c r="AN27817" s="22"/>
    </row>
    <row r="27818" spans="37:40">
      <c r="AK27818" s="22"/>
      <c r="AL27818" s="22"/>
      <c r="AM27818" s="22"/>
      <c r="AN27818" s="22"/>
    </row>
    <row r="27819" spans="37:40">
      <c r="AK27819" s="22"/>
      <c r="AL27819" s="22"/>
      <c r="AM27819" s="22"/>
      <c r="AN27819" s="22"/>
    </row>
    <row r="27820" spans="37:40">
      <c r="AK27820" s="22"/>
      <c r="AL27820" s="22"/>
      <c r="AM27820" s="22"/>
      <c r="AN27820" s="22"/>
    </row>
    <row r="27821" spans="37:40">
      <c r="AK27821" s="22"/>
      <c r="AL27821" s="22"/>
      <c r="AM27821" s="22"/>
      <c r="AN27821" s="22"/>
    </row>
    <row r="27822" spans="37:40">
      <c r="AK27822" s="22"/>
      <c r="AL27822" s="22"/>
      <c r="AM27822" s="22"/>
      <c r="AN27822" s="22"/>
    </row>
    <row r="27823" spans="37:40">
      <c r="AK27823" s="22"/>
      <c r="AL27823" s="22"/>
      <c r="AM27823" s="22"/>
      <c r="AN27823" s="22"/>
    </row>
    <row r="27824" spans="37:40">
      <c r="AK27824" s="22"/>
      <c r="AL27824" s="22"/>
      <c r="AM27824" s="22"/>
      <c r="AN27824" s="22"/>
    </row>
    <row r="27825" spans="37:40">
      <c r="AK27825" s="22"/>
      <c r="AL27825" s="22"/>
      <c r="AM27825" s="22"/>
      <c r="AN27825" s="22"/>
    </row>
    <row r="27826" spans="37:40">
      <c r="AK27826" s="22"/>
      <c r="AL27826" s="22"/>
      <c r="AM27826" s="22"/>
      <c r="AN27826" s="22"/>
    </row>
    <row r="27827" spans="37:40">
      <c r="AK27827" s="22"/>
      <c r="AL27827" s="22"/>
      <c r="AM27827" s="22"/>
      <c r="AN27827" s="22"/>
    </row>
    <row r="27828" spans="37:40">
      <c r="AK27828" s="22"/>
      <c r="AL27828" s="22"/>
      <c r="AM27828" s="22"/>
      <c r="AN27828" s="22"/>
    </row>
    <row r="27829" spans="37:40">
      <c r="AK27829" s="22"/>
      <c r="AL27829" s="22"/>
      <c r="AM27829" s="22"/>
      <c r="AN27829" s="22"/>
    </row>
    <row r="27830" spans="37:40">
      <c r="AK27830" s="22"/>
      <c r="AL27830" s="22"/>
      <c r="AM27830" s="22"/>
      <c r="AN27830" s="22"/>
    </row>
    <row r="27831" spans="37:40">
      <c r="AK27831" s="22"/>
      <c r="AL27831" s="22"/>
      <c r="AM27831" s="22"/>
      <c r="AN27831" s="22"/>
    </row>
    <row r="27832" spans="37:40">
      <c r="AK27832" s="22"/>
      <c r="AL27832" s="22"/>
      <c r="AM27832" s="22"/>
      <c r="AN27832" s="22"/>
    </row>
    <row r="27833" spans="37:40">
      <c r="AK27833" s="22"/>
      <c r="AL27833" s="22"/>
      <c r="AM27833" s="22"/>
      <c r="AN27833" s="22"/>
    </row>
    <row r="27834" spans="37:40">
      <c r="AK27834" s="22"/>
      <c r="AL27834" s="22"/>
      <c r="AM27834" s="22"/>
      <c r="AN27834" s="22"/>
    </row>
    <row r="27835" spans="37:40">
      <c r="AK27835" s="22"/>
      <c r="AL27835" s="22"/>
      <c r="AM27835" s="22"/>
      <c r="AN27835" s="22"/>
    </row>
    <row r="27836" spans="37:40">
      <c r="AK27836" s="22"/>
      <c r="AL27836" s="22"/>
      <c r="AM27836" s="22"/>
      <c r="AN27836" s="22"/>
    </row>
    <row r="27837" spans="37:40">
      <c r="AK27837" s="22"/>
      <c r="AL27837" s="22"/>
      <c r="AM27837" s="22"/>
      <c r="AN27837" s="22"/>
    </row>
    <row r="27838" spans="37:40">
      <c r="AK27838" s="22"/>
      <c r="AL27838" s="22"/>
      <c r="AM27838" s="22"/>
      <c r="AN27838" s="22"/>
    </row>
    <row r="27839" spans="37:40">
      <c r="AK27839" s="22"/>
      <c r="AL27839" s="22"/>
      <c r="AM27839" s="22"/>
      <c r="AN27839" s="22"/>
    </row>
    <row r="27840" spans="37:40">
      <c r="AK27840" s="22"/>
      <c r="AL27840" s="22"/>
      <c r="AM27840" s="22"/>
      <c r="AN27840" s="22"/>
    </row>
    <row r="27841" spans="37:40">
      <c r="AK27841" s="22"/>
      <c r="AL27841" s="22"/>
      <c r="AM27841" s="22"/>
      <c r="AN27841" s="22"/>
    </row>
    <row r="27842" spans="37:40">
      <c r="AK27842" s="22"/>
      <c r="AL27842" s="22"/>
      <c r="AM27842" s="22"/>
      <c r="AN27842" s="22"/>
    </row>
    <row r="27843" spans="37:40">
      <c r="AK27843" s="22"/>
      <c r="AL27843" s="22"/>
      <c r="AM27843" s="22"/>
      <c r="AN27843" s="22"/>
    </row>
    <row r="27844" spans="37:40">
      <c r="AK27844" s="22"/>
      <c r="AL27844" s="22"/>
      <c r="AM27844" s="22"/>
      <c r="AN27844" s="22"/>
    </row>
    <row r="27845" spans="37:40">
      <c r="AK27845" s="22"/>
      <c r="AL27845" s="22"/>
      <c r="AM27845" s="22"/>
      <c r="AN27845" s="22"/>
    </row>
    <row r="27846" spans="37:40">
      <c r="AK27846" s="22"/>
      <c r="AL27846" s="22"/>
      <c r="AM27846" s="22"/>
      <c r="AN27846" s="22"/>
    </row>
    <row r="27847" spans="37:40">
      <c r="AK27847" s="22"/>
      <c r="AL27847" s="22"/>
      <c r="AM27847" s="22"/>
      <c r="AN27847" s="22"/>
    </row>
    <row r="27848" spans="37:40">
      <c r="AK27848" s="22"/>
      <c r="AL27848" s="22"/>
      <c r="AM27848" s="22"/>
      <c r="AN27848" s="22"/>
    </row>
    <row r="27849" spans="37:40">
      <c r="AK27849" s="22"/>
      <c r="AL27849" s="22"/>
      <c r="AM27849" s="22"/>
      <c r="AN27849" s="22"/>
    </row>
    <row r="27850" spans="37:40">
      <c r="AK27850" s="22"/>
      <c r="AL27850" s="22"/>
      <c r="AM27850" s="22"/>
      <c r="AN27850" s="22"/>
    </row>
    <row r="27851" spans="37:40">
      <c r="AK27851" s="22"/>
      <c r="AL27851" s="22"/>
      <c r="AM27851" s="22"/>
      <c r="AN27851" s="22"/>
    </row>
    <row r="27852" spans="37:40">
      <c r="AK27852" s="22"/>
      <c r="AL27852" s="22"/>
      <c r="AM27852" s="22"/>
      <c r="AN27852" s="22"/>
    </row>
    <row r="27853" spans="37:40">
      <c r="AK27853" s="22"/>
      <c r="AL27853" s="22"/>
      <c r="AM27853" s="22"/>
      <c r="AN27853" s="22"/>
    </row>
    <row r="27854" spans="37:40">
      <c r="AK27854" s="22"/>
      <c r="AL27854" s="22"/>
      <c r="AM27854" s="22"/>
      <c r="AN27854" s="22"/>
    </row>
    <row r="27855" spans="37:40">
      <c r="AK27855" s="22"/>
      <c r="AL27855" s="22"/>
      <c r="AM27855" s="22"/>
      <c r="AN27855" s="22"/>
    </row>
    <row r="27856" spans="37:40">
      <c r="AK27856" s="22"/>
      <c r="AL27856" s="22"/>
      <c r="AM27856" s="22"/>
      <c r="AN27856" s="22"/>
    </row>
    <row r="27857" spans="37:40">
      <c r="AK27857" s="22"/>
      <c r="AL27857" s="22"/>
      <c r="AM27857" s="22"/>
      <c r="AN27857" s="22"/>
    </row>
    <row r="27858" spans="37:40">
      <c r="AK27858" s="22"/>
      <c r="AL27858" s="22"/>
      <c r="AM27858" s="22"/>
      <c r="AN27858" s="22"/>
    </row>
    <row r="27859" spans="37:40">
      <c r="AK27859" s="22"/>
      <c r="AL27859" s="22"/>
      <c r="AM27859" s="22"/>
      <c r="AN27859" s="22"/>
    </row>
    <row r="27860" spans="37:40">
      <c r="AK27860" s="22"/>
      <c r="AL27860" s="22"/>
      <c r="AM27860" s="22"/>
      <c r="AN27860" s="22"/>
    </row>
    <row r="27861" spans="37:40">
      <c r="AK27861" s="22"/>
      <c r="AL27861" s="22"/>
      <c r="AM27861" s="22"/>
      <c r="AN27861" s="22"/>
    </row>
    <row r="27862" spans="37:40">
      <c r="AK27862" s="22"/>
      <c r="AL27862" s="22"/>
      <c r="AM27862" s="22"/>
      <c r="AN27862" s="22"/>
    </row>
    <row r="27863" spans="37:40">
      <c r="AK27863" s="22"/>
      <c r="AL27863" s="22"/>
      <c r="AM27863" s="22"/>
      <c r="AN27863" s="22"/>
    </row>
    <row r="27864" spans="37:40">
      <c r="AK27864" s="22"/>
      <c r="AL27864" s="22"/>
      <c r="AM27864" s="22"/>
      <c r="AN27864" s="22"/>
    </row>
    <row r="27865" spans="37:40">
      <c r="AK27865" s="22"/>
      <c r="AL27865" s="22"/>
      <c r="AM27865" s="22"/>
      <c r="AN27865" s="22"/>
    </row>
    <row r="27866" spans="37:40">
      <c r="AK27866" s="22"/>
      <c r="AL27866" s="22"/>
      <c r="AM27866" s="22"/>
      <c r="AN27866" s="22"/>
    </row>
    <row r="27867" spans="37:40">
      <c r="AK27867" s="22"/>
      <c r="AL27867" s="22"/>
      <c r="AM27867" s="22"/>
      <c r="AN27867" s="22"/>
    </row>
    <row r="27868" spans="37:40">
      <c r="AK27868" s="22"/>
      <c r="AL27868" s="22"/>
      <c r="AM27868" s="22"/>
      <c r="AN27868" s="22"/>
    </row>
    <row r="27869" spans="37:40">
      <c r="AK27869" s="22"/>
      <c r="AL27869" s="22"/>
      <c r="AM27869" s="22"/>
      <c r="AN27869" s="22"/>
    </row>
    <row r="27870" spans="37:40">
      <c r="AK27870" s="22"/>
      <c r="AL27870" s="22"/>
      <c r="AM27870" s="22"/>
      <c r="AN27870" s="22"/>
    </row>
    <row r="27871" spans="37:40">
      <c r="AK27871" s="22"/>
      <c r="AL27871" s="22"/>
      <c r="AM27871" s="22"/>
      <c r="AN27871" s="22"/>
    </row>
    <row r="27872" spans="37:40">
      <c r="AK27872" s="22"/>
      <c r="AL27872" s="22"/>
      <c r="AM27872" s="22"/>
      <c r="AN27872" s="22"/>
    </row>
    <row r="27873" spans="37:40">
      <c r="AK27873" s="22"/>
      <c r="AL27873" s="22"/>
      <c r="AM27873" s="22"/>
      <c r="AN27873" s="22"/>
    </row>
    <row r="27874" spans="37:40">
      <c r="AK27874" s="22"/>
      <c r="AL27874" s="22"/>
      <c r="AM27874" s="22"/>
      <c r="AN27874" s="22"/>
    </row>
    <row r="27875" spans="37:40">
      <c r="AK27875" s="22"/>
      <c r="AL27875" s="22"/>
      <c r="AM27875" s="22"/>
      <c r="AN27875" s="22"/>
    </row>
    <row r="27876" spans="37:40">
      <c r="AK27876" s="22"/>
      <c r="AL27876" s="22"/>
      <c r="AM27876" s="22"/>
      <c r="AN27876" s="22"/>
    </row>
    <row r="27877" spans="37:40">
      <c r="AK27877" s="22"/>
      <c r="AL27877" s="22"/>
      <c r="AM27877" s="22"/>
      <c r="AN27877" s="22"/>
    </row>
    <row r="27878" spans="37:40">
      <c r="AK27878" s="22"/>
      <c r="AL27878" s="22"/>
      <c r="AM27878" s="22"/>
      <c r="AN27878" s="22"/>
    </row>
    <row r="27879" spans="37:40">
      <c r="AK27879" s="22"/>
      <c r="AL27879" s="22"/>
      <c r="AM27879" s="22"/>
      <c r="AN27879" s="22"/>
    </row>
    <row r="27880" spans="37:40">
      <c r="AK27880" s="22"/>
      <c r="AL27880" s="22"/>
      <c r="AM27880" s="22"/>
      <c r="AN27880" s="22"/>
    </row>
    <row r="27881" spans="37:40">
      <c r="AK27881" s="22"/>
      <c r="AL27881" s="22"/>
      <c r="AM27881" s="22"/>
      <c r="AN27881" s="22"/>
    </row>
    <row r="27882" spans="37:40">
      <c r="AK27882" s="22"/>
      <c r="AL27882" s="22"/>
      <c r="AM27882" s="22"/>
      <c r="AN27882" s="22"/>
    </row>
    <row r="27883" spans="37:40">
      <c r="AK27883" s="22"/>
      <c r="AL27883" s="22"/>
      <c r="AM27883" s="22"/>
      <c r="AN27883" s="22"/>
    </row>
    <row r="27884" spans="37:40">
      <c r="AK27884" s="22"/>
      <c r="AL27884" s="22"/>
      <c r="AM27884" s="22"/>
      <c r="AN27884" s="22"/>
    </row>
    <row r="27885" spans="37:40">
      <c r="AK27885" s="22"/>
      <c r="AL27885" s="22"/>
      <c r="AM27885" s="22"/>
      <c r="AN27885" s="22"/>
    </row>
    <row r="27886" spans="37:40">
      <c r="AK27886" s="22"/>
      <c r="AL27886" s="22"/>
      <c r="AM27886" s="22"/>
      <c r="AN27886" s="22"/>
    </row>
    <row r="27887" spans="37:40">
      <c r="AK27887" s="22"/>
      <c r="AL27887" s="22"/>
      <c r="AM27887" s="22"/>
      <c r="AN27887" s="22"/>
    </row>
    <row r="27888" spans="37:40">
      <c r="AK27888" s="22"/>
      <c r="AL27888" s="22"/>
      <c r="AM27888" s="22"/>
      <c r="AN27888" s="22"/>
    </row>
    <row r="27889" spans="37:40">
      <c r="AK27889" s="22"/>
      <c r="AL27889" s="22"/>
      <c r="AM27889" s="22"/>
      <c r="AN27889" s="22"/>
    </row>
    <row r="27890" spans="37:40">
      <c r="AK27890" s="22"/>
      <c r="AL27890" s="22"/>
      <c r="AM27890" s="22"/>
      <c r="AN27890" s="22"/>
    </row>
    <row r="27891" spans="37:40">
      <c r="AK27891" s="22"/>
      <c r="AL27891" s="22"/>
      <c r="AM27891" s="22"/>
      <c r="AN27891" s="22"/>
    </row>
    <row r="27892" spans="37:40">
      <c r="AK27892" s="22"/>
      <c r="AL27892" s="22"/>
      <c r="AM27892" s="22"/>
      <c r="AN27892" s="22"/>
    </row>
    <row r="27893" spans="37:40">
      <c r="AK27893" s="22"/>
      <c r="AL27893" s="22"/>
      <c r="AM27893" s="22"/>
      <c r="AN27893" s="22"/>
    </row>
    <row r="27894" spans="37:40">
      <c r="AK27894" s="22"/>
      <c r="AL27894" s="22"/>
      <c r="AM27894" s="22"/>
      <c r="AN27894" s="22"/>
    </row>
    <row r="27895" spans="37:40">
      <c r="AK27895" s="22"/>
      <c r="AL27895" s="22"/>
      <c r="AM27895" s="22"/>
      <c r="AN27895" s="22"/>
    </row>
    <row r="27896" spans="37:40">
      <c r="AK27896" s="22"/>
      <c r="AL27896" s="22"/>
      <c r="AM27896" s="22"/>
      <c r="AN27896" s="22"/>
    </row>
    <row r="27897" spans="37:40">
      <c r="AK27897" s="22"/>
      <c r="AL27897" s="22"/>
      <c r="AM27897" s="22"/>
      <c r="AN27897" s="22"/>
    </row>
    <row r="27898" spans="37:40">
      <c r="AK27898" s="22"/>
      <c r="AL27898" s="22"/>
      <c r="AM27898" s="22"/>
      <c r="AN27898" s="22"/>
    </row>
    <row r="27899" spans="37:40">
      <c r="AK27899" s="22"/>
      <c r="AL27899" s="22"/>
      <c r="AM27899" s="22"/>
      <c r="AN27899" s="22"/>
    </row>
    <row r="27900" spans="37:40">
      <c r="AK27900" s="22"/>
      <c r="AL27900" s="22"/>
      <c r="AM27900" s="22"/>
      <c r="AN27900" s="22"/>
    </row>
    <row r="27901" spans="37:40">
      <c r="AK27901" s="22"/>
      <c r="AL27901" s="22"/>
      <c r="AM27901" s="22"/>
      <c r="AN27901" s="22"/>
    </row>
    <row r="27902" spans="37:40">
      <c r="AK27902" s="22"/>
      <c r="AL27902" s="22"/>
      <c r="AM27902" s="22"/>
      <c r="AN27902" s="22"/>
    </row>
    <row r="27903" spans="37:40">
      <c r="AK27903" s="22"/>
      <c r="AL27903" s="22"/>
      <c r="AM27903" s="22"/>
      <c r="AN27903" s="22"/>
    </row>
    <row r="27904" spans="37:40">
      <c r="AK27904" s="22"/>
      <c r="AL27904" s="22"/>
      <c r="AM27904" s="22"/>
      <c r="AN27904" s="22"/>
    </row>
    <row r="27905" spans="37:40">
      <c r="AK27905" s="22"/>
      <c r="AL27905" s="22"/>
      <c r="AM27905" s="22"/>
      <c r="AN27905" s="22"/>
    </row>
    <row r="27906" spans="37:40">
      <c r="AK27906" s="22"/>
      <c r="AL27906" s="22"/>
      <c r="AM27906" s="22"/>
      <c r="AN27906" s="22"/>
    </row>
    <row r="27907" spans="37:40">
      <c r="AK27907" s="22"/>
      <c r="AL27907" s="22"/>
      <c r="AM27907" s="22"/>
      <c r="AN27907" s="22"/>
    </row>
    <row r="27908" spans="37:40">
      <c r="AK27908" s="22"/>
      <c r="AL27908" s="22"/>
      <c r="AM27908" s="22"/>
      <c r="AN27908" s="22"/>
    </row>
    <row r="27909" spans="37:40">
      <c r="AK27909" s="22"/>
      <c r="AL27909" s="22"/>
      <c r="AM27909" s="22"/>
      <c r="AN27909" s="22"/>
    </row>
    <row r="27910" spans="37:40">
      <c r="AK27910" s="22"/>
      <c r="AL27910" s="22"/>
      <c r="AM27910" s="22"/>
      <c r="AN27910" s="22"/>
    </row>
    <row r="27911" spans="37:40">
      <c r="AK27911" s="22"/>
      <c r="AL27911" s="22"/>
      <c r="AM27911" s="22"/>
      <c r="AN27911" s="22"/>
    </row>
    <row r="27912" spans="37:40">
      <c r="AK27912" s="22"/>
      <c r="AL27912" s="22"/>
      <c r="AM27912" s="22"/>
      <c r="AN27912" s="22"/>
    </row>
    <row r="27913" spans="37:40">
      <c r="AK27913" s="22"/>
      <c r="AL27913" s="22"/>
      <c r="AM27913" s="22"/>
      <c r="AN27913" s="22"/>
    </row>
    <row r="27914" spans="37:40">
      <c r="AK27914" s="22"/>
      <c r="AL27914" s="22"/>
      <c r="AM27914" s="22"/>
      <c r="AN27914" s="22"/>
    </row>
    <row r="27915" spans="37:40">
      <c r="AK27915" s="22"/>
      <c r="AL27915" s="22"/>
      <c r="AM27915" s="22"/>
      <c r="AN27915" s="22"/>
    </row>
    <row r="27916" spans="37:40">
      <c r="AK27916" s="22"/>
      <c r="AL27916" s="22"/>
      <c r="AM27916" s="22"/>
      <c r="AN27916" s="22"/>
    </row>
    <row r="27917" spans="37:40">
      <c r="AK27917" s="22"/>
      <c r="AL27917" s="22"/>
      <c r="AM27917" s="22"/>
      <c r="AN27917" s="22"/>
    </row>
    <row r="27918" spans="37:40">
      <c r="AK27918" s="22"/>
      <c r="AL27918" s="22"/>
      <c r="AM27918" s="22"/>
      <c r="AN27918" s="22"/>
    </row>
    <row r="27919" spans="37:40">
      <c r="AK27919" s="22"/>
      <c r="AL27919" s="22"/>
      <c r="AM27919" s="22"/>
      <c r="AN27919" s="22"/>
    </row>
    <row r="27920" spans="37:40">
      <c r="AK27920" s="22"/>
      <c r="AL27920" s="22"/>
      <c r="AM27920" s="22"/>
      <c r="AN27920" s="22"/>
    </row>
    <row r="27921" spans="37:40">
      <c r="AK27921" s="22"/>
      <c r="AL27921" s="22"/>
      <c r="AM27921" s="22"/>
      <c r="AN27921" s="22"/>
    </row>
    <row r="27922" spans="37:40">
      <c r="AK27922" s="22"/>
      <c r="AL27922" s="22"/>
      <c r="AM27922" s="22"/>
      <c r="AN27922" s="22"/>
    </row>
    <row r="27923" spans="37:40">
      <c r="AK27923" s="22"/>
      <c r="AL27923" s="22"/>
      <c r="AM27923" s="22"/>
      <c r="AN27923" s="22"/>
    </row>
    <row r="27924" spans="37:40">
      <c r="AK27924" s="22"/>
      <c r="AL27924" s="22"/>
      <c r="AM27924" s="22"/>
      <c r="AN27924" s="22"/>
    </row>
    <row r="27925" spans="37:40">
      <c r="AK27925" s="22"/>
      <c r="AL27925" s="22"/>
      <c r="AM27925" s="22"/>
      <c r="AN27925" s="22"/>
    </row>
    <row r="27926" spans="37:40">
      <c r="AK27926" s="22"/>
      <c r="AL27926" s="22"/>
      <c r="AM27926" s="22"/>
      <c r="AN27926" s="22"/>
    </row>
    <row r="27927" spans="37:40">
      <c r="AK27927" s="22"/>
      <c r="AL27927" s="22"/>
      <c r="AM27927" s="22"/>
      <c r="AN27927" s="22"/>
    </row>
    <row r="27928" spans="37:40">
      <c r="AK27928" s="22"/>
      <c r="AL27928" s="22"/>
      <c r="AM27928" s="22"/>
      <c r="AN27928" s="22"/>
    </row>
    <row r="27929" spans="37:40">
      <c r="AK27929" s="22"/>
      <c r="AL27929" s="22"/>
      <c r="AM27929" s="22"/>
      <c r="AN27929" s="22"/>
    </row>
    <row r="27930" spans="37:40">
      <c r="AK27930" s="22"/>
      <c r="AL27930" s="22"/>
      <c r="AM27930" s="22"/>
      <c r="AN27930" s="22"/>
    </row>
    <row r="27931" spans="37:40">
      <c r="AK27931" s="22"/>
      <c r="AL27931" s="22"/>
      <c r="AM27931" s="22"/>
      <c r="AN27931" s="22"/>
    </row>
    <row r="27932" spans="37:40">
      <c r="AK27932" s="22"/>
      <c r="AL27932" s="22"/>
      <c r="AM27932" s="22"/>
      <c r="AN27932" s="22"/>
    </row>
    <row r="27933" spans="37:40">
      <c r="AK27933" s="22"/>
      <c r="AL27933" s="22"/>
      <c r="AM27933" s="22"/>
      <c r="AN27933" s="22"/>
    </row>
    <row r="27934" spans="37:40">
      <c r="AK27934" s="22"/>
      <c r="AL27934" s="22"/>
      <c r="AM27934" s="22"/>
      <c r="AN27934" s="22"/>
    </row>
    <row r="27935" spans="37:40">
      <c r="AK27935" s="22"/>
      <c r="AL27935" s="22"/>
      <c r="AM27935" s="22"/>
      <c r="AN27935" s="22"/>
    </row>
    <row r="27936" spans="37:40">
      <c r="AK27936" s="22"/>
      <c r="AL27936" s="22"/>
      <c r="AM27936" s="22"/>
      <c r="AN27936" s="22"/>
    </row>
    <row r="27937" spans="37:40">
      <c r="AK27937" s="22"/>
      <c r="AL27937" s="22"/>
      <c r="AM27937" s="22"/>
      <c r="AN27937" s="22"/>
    </row>
    <row r="27938" spans="37:40">
      <c r="AK27938" s="22"/>
      <c r="AL27938" s="22"/>
      <c r="AM27938" s="22"/>
      <c r="AN27938" s="22"/>
    </row>
    <row r="27939" spans="37:40">
      <c r="AK27939" s="22"/>
      <c r="AL27939" s="22"/>
      <c r="AM27939" s="22"/>
      <c r="AN27939" s="22"/>
    </row>
    <row r="27940" spans="37:40">
      <c r="AK27940" s="22"/>
      <c r="AL27940" s="22"/>
      <c r="AM27940" s="22"/>
      <c r="AN27940" s="22"/>
    </row>
    <row r="27941" spans="37:40">
      <c r="AK27941" s="22"/>
      <c r="AL27941" s="22"/>
      <c r="AM27941" s="22"/>
      <c r="AN27941" s="22"/>
    </row>
    <row r="27942" spans="37:40">
      <c r="AK27942" s="22"/>
      <c r="AL27942" s="22"/>
      <c r="AM27942" s="22"/>
      <c r="AN27942" s="22"/>
    </row>
    <row r="27943" spans="37:40">
      <c r="AK27943" s="22"/>
      <c r="AL27943" s="22"/>
      <c r="AM27943" s="22"/>
      <c r="AN27943" s="22"/>
    </row>
    <row r="27944" spans="37:40">
      <c r="AK27944" s="22"/>
      <c r="AL27944" s="22"/>
      <c r="AM27944" s="22"/>
      <c r="AN27944" s="22"/>
    </row>
    <row r="27945" spans="37:40">
      <c r="AK27945" s="22"/>
      <c r="AL27945" s="22"/>
      <c r="AM27945" s="22"/>
      <c r="AN27945" s="22"/>
    </row>
    <row r="27946" spans="37:40">
      <c r="AK27946" s="22"/>
      <c r="AL27946" s="22"/>
      <c r="AM27946" s="22"/>
      <c r="AN27946" s="22"/>
    </row>
    <row r="27947" spans="37:40">
      <c r="AK27947" s="22"/>
      <c r="AL27947" s="22"/>
      <c r="AM27947" s="22"/>
      <c r="AN27947" s="22"/>
    </row>
    <row r="27948" spans="37:40">
      <c r="AK27948" s="22"/>
      <c r="AL27948" s="22"/>
      <c r="AM27948" s="22"/>
      <c r="AN27948" s="22"/>
    </row>
    <row r="27949" spans="37:40">
      <c r="AK27949" s="22"/>
      <c r="AL27949" s="22"/>
      <c r="AM27949" s="22"/>
      <c r="AN27949" s="22"/>
    </row>
    <row r="27950" spans="37:40">
      <c r="AK27950" s="22"/>
      <c r="AL27950" s="22"/>
      <c r="AM27950" s="22"/>
      <c r="AN27950" s="22"/>
    </row>
    <row r="27951" spans="37:40">
      <c r="AK27951" s="22"/>
      <c r="AL27951" s="22"/>
      <c r="AM27951" s="22"/>
      <c r="AN27951" s="22"/>
    </row>
    <row r="27952" spans="37:40">
      <c r="AK27952" s="22"/>
      <c r="AL27952" s="22"/>
      <c r="AM27952" s="22"/>
      <c r="AN27952" s="22"/>
    </row>
    <row r="27953" spans="37:40">
      <c r="AK27953" s="22"/>
      <c r="AL27953" s="22"/>
      <c r="AM27953" s="22"/>
      <c r="AN27953" s="22"/>
    </row>
    <row r="27954" spans="37:40">
      <c r="AK27954" s="22"/>
      <c r="AL27954" s="22"/>
      <c r="AM27954" s="22"/>
      <c r="AN27954" s="22"/>
    </row>
    <row r="27955" spans="37:40">
      <c r="AK27955" s="22"/>
      <c r="AL27955" s="22"/>
      <c r="AM27955" s="22"/>
      <c r="AN27955" s="22"/>
    </row>
    <row r="27956" spans="37:40">
      <c r="AK27956" s="22"/>
      <c r="AL27956" s="22"/>
      <c r="AM27956" s="22"/>
      <c r="AN27956" s="22"/>
    </row>
    <row r="27957" spans="37:40">
      <c r="AK27957" s="22"/>
      <c r="AL27957" s="22"/>
      <c r="AM27957" s="22"/>
      <c r="AN27957" s="22"/>
    </row>
    <row r="27958" spans="37:40">
      <c r="AK27958" s="22"/>
      <c r="AL27958" s="22"/>
      <c r="AM27958" s="22"/>
      <c r="AN27958" s="22"/>
    </row>
    <row r="27959" spans="37:40">
      <c r="AK27959" s="22"/>
      <c r="AL27959" s="22"/>
      <c r="AM27959" s="22"/>
      <c r="AN27959" s="22"/>
    </row>
    <row r="27960" spans="37:40">
      <c r="AK27960" s="22"/>
      <c r="AL27960" s="22"/>
      <c r="AM27960" s="22"/>
      <c r="AN27960" s="22"/>
    </row>
    <row r="27961" spans="37:40">
      <c r="AK27961" s="22"/>
      <c r="AL27961" s="22"/>
      <c r="AM27961" s="22"/>
      <c r="AN27961" s="22"/>
    </row>
    <row r="27962" spans="37:40">
      <c r="AK27962" s="22"/>
      <c r="AL27962" s="22"/>
      <c r="AM27962" s="22"/>
      <c r="AN27962" s="22"/>
    </row>
    <row r="27963" spans="37:40">
      <c r="AK27963" s="22"/>
      <c r="AL27963" s="22"/>
      <c r="AM27963" s="22"/>
      <c r="AN27963" s="22"/>
    </row>
    <row r="27964" spans="37:40">
      <c r="AK27964" s="22"/>
      <c r="AL27964" s="22"/>
      <c r="AM27964" s="22"/>
      <c r="AN27964" s="22"/>
    </row>
    <row r="27965" spans="37:40">
      <c r="AK27965" s="22"/>
      <c r="AL27965" s="22"/>
      <c r="AM27965" s="22"/>
      <c r="AN27965" s="22"/>
    </row>
    <row r="27966" spans="37:40">
      <c r="AK27966" s="22"/>
      <c r="AL27966" s="22"/>
      <c r="AM27966" s="22"/>
      <c r="AN27966" s="22"/>
    </row>
    <row r="27967" spans="37:40">
      <c r="AK27967" s="22"/>
      <c r="AL27967" s="22"/>
      <c r="AM27967" s="22"/>
      <c r="AN27967" s="22"/>
    </row>
    <row r="27968" spans="37:40">
      <c r="AK27968" s="22"/>
      <c r="AL27968" s="22"/>
      <c r="AM27968" s="22"/>
      <c r="AN27968" s="22"/>
    </row>
    <row r="27969" spans="37:40">
      <c r="AK27969" s="22"/>
      <c r="AL27969" s="22"/>
      <c r="AM27969" s="22"/>
      <c r="AN27969" s="22"/>
    </row>
    <row r="27970" spans="37:40">
      <c r="AK27970" s="22"/>
      <c r="AL27970" s="22"/>
      <c r="AM27970" s="22"/>
      <c r="AN27970" s="22"/>
    </row>
    <row r="27971" spans="37:40">
      <c r="AK27971" s="22"/>
      <c r="AL27971" s="22"/>
      <c r="AM27971" s="22"/>
      <c r="AN27971" s="22"/>
    </row>
    <row r="27972" spans="37:40">
      <c r="AK27972" s="22"/>
      <c r="AL27972" s="22"/>
      <c r="AM27972" s="22"/>
      <c r="AN27972" s="22"/>
    </row>
    <row r="27973" spans="37:40">
      <c r="AK27973" s="22"/>
      <c r="AL27973" s="22"/>
      <c r="AM27973" s="22"/>
      <c r="AN27973" s="22"/>
    </row>
    <row r="27974" spans="37:40">
      <c r="AK27974" s="22"/>
      <c r="AL27974" s="22"/>
      <c r="AM27974" s="22"/>
      <c r="AN27974" s="22"/>
    </row>
    <row r="27975" spans="37:40">
      <c r="AK27975" s="22"/>
      <c r="AL27975" s="22"/>
      <c r="AM27975" s="22"/>
      <c r="AN27975" s="22"/>
    </row>
    <row r="27976" spans="37:40">
      <c r="AK27976" s="22"/>
      <c r="AL27976" s="22"/>
      <c r="AM27976" s="22"/>
      <c r="AN27976" s="22"/>
    </row>
    <row r="27977" spans="37:40">
      <c r="AK27977" s="22"/>
      <c r="AL27977" s="22"/>
      <c r="AM27977" s="22"/>
      <c r="AN27977" s="22"/>
    </row>
    <row r="27978" spans="37:40">
      <c r="AK27978" s="22"/>
      <c r="AL27978" s="22"/>
      <c r="AM27978" s="22"/>
      <c r="AN27978" s="22"/>
    </row>
    <row r="27979" spans="37:40">
      <c r="AK27979" s="22"/>
      <c r="AL27979" s="22"/>
      <c r="AM27979" s="22"/>
      <c r="AN27979" s="22"/>
    </row>
    <row r="27980" spans="37:40">
      <c r="AK27980" s="22"/>
      <c r="AL27980" s="22"/>
      <c r="AM27980" s="22"/>
      <c r="AN27980" s="22"/>
    </row>
    <row r="27981" spans="37:40">
      <c r="AK27981" s="22"/>
      <c r="AL27981" s="22"/>
      <c r="AM27981" s="22"/>
      <c r="AN27981" s="22"/>
    </row>
    <row r="27982" spans="37:40">
      <c r="AK27982" s="22"/>
      <c r="AL27982" s="22"/>
      <c r="AM27982" s="22"/>
      <c r="AN27982" s="22"/>
    </row>
    <row r="27983" spans="37:40">
      <c r="AK27983" s="22"/>
      <c r="AL27983" s="22"/>
      <c r="AM27983" s="22"/>
      <c r="AN27983" s="22"/>
    </row>
    <row r="27984" spans="37:40">
      <c r="AK27984" s="22"/>
      <c r="AL27984" s="22"/>
      <c r="AM27984" s="22"/>
      <c r="AN27984" s="22"/>
    </row>
    <row r="27985" spans="37:40">
      <c r="AK27985" s="22"/>
      <c r="AL27985" s="22"/>
      <c r="AM27985" s="22"/>
      <c r="AN27985" s="22"/>
    </row>
    <row r="27986" spans="37:40">
      <c r="AK27986" s="22"/>
      <c r="AL27986" s="22"/>
      <c r="AM27986" s="22"/>
      <c r="AN27986" s="22"/>
    </row>
    <row r="27987" spans="37:40">
      <c r="AK27987" s="22"/>
      <c r="AL27987" s="22"/>
      <c r="AM27987" s="22"/>
      <c r="AN27987" s="22"/>
    </row>
    <row r="27988" spans="37:40">
      <c r="AK27988" s="22"/>
      <c r="AL27988" s="22"/>
      <c r="AM27988" s="22"/>
      <c r="AN27988" s="22"/>
    </row>
    <row r="27989" spans="37:40">
      <c r="AK27989" s="22"/>
      <c r="AL27989" s="22"/>
      <c r="AM27989" s="22"/>
      <c r="AN27989" s="22"/>
    </row>
    <row r="27990" spans="37:40">
      <c r="AK27990" s="22"/>
      <c r="AL27990" s="22"/>
      <c r="AM27990" s="22"/>
      <c r="AN27990" s="22"/>
    </row>
    <row r="27991" spans="37:40">
      <c r="AK27991" s="22"/>
      <c r="AL27991" s="22"/>
      <c r="AM27991" s="22"/>
      <c r="AN27991" s="22"/>
    </row>
    <row r="27992" spans="37:40">
      <c r="AK27992" s="22"/>
      <c r="AL27992" s="22"/>
      <c r="AM27992" s="22"/>
      <c r="AN27992" s="22"/>
    </row>
    <row r="27993" spans="37:40">
      <c r="AK27993" s="22"/>
      <c r="AL27993" s="22"/>
      <c r="AM27993" s="22"/>
      <c r="AN27993" s="22"/>
    </row>
    <row r="27994" spans="37:40">
      <c r="AK27994" s="22"/>
      <c r="AL27994" s="22"/>
      <c r="AM27994" s="22"/>
      <c r="AN27994" s="22"/>
    </row>
    <row r="27995" spans="37:40">
      <c r="AK27995" s="22"/>
      <c r="AL27995" s="22"/>
      <c r="AM27995" s="22"/>
      <c r="AN27995" s="22"/>
    </row>
    <row r="27996" spans="37:40">
      <c r="AK27996" s="22"/>
      <c r="AL27996" s="22"/>
      <c r="AM27996" s="22"/>
      <c r="AN27996" s="22"/>
    </row>
    <row r="27997" spans="37:40">
      <c r="AK27997" s="22"/>
      <c r="AL27997" s="22"/>
      <c r="AM27997" s="22"/>
      <c r="AN27997" s="22"/>
    </row>
    <row r="27998" spans="37:40">
      <c r="AK27998" s="22"/>
      <c r="AL27998" s="22"/>
      <c r="AM27998" s="22"/>
      <c r="AN27998" s="22"/>
    </row>
    <row r="27999" spans="37:40">
      <c r="AK27999" s="22"/>
      <c r="AL27999" s="22"/>
      <c r="AM27999" s="22"/>
      <c r="AN27999" s="22"/>
    </row>
    <row r="28000" spans="37:40">
      <c r="AK28000" s="22"/>
      <c r="AL28000" s="22"/>
      <c r="AM28000" s="22"/>
      <c r="AN28000" s="22"/>
    </row>
    <row r="28001" spans="37:40">
      <c r="AK28001" s="22"/>
      <c r="AL28001" s="22"/>
      <c r="AM28001" s="22"/>
      <c r="AN28001" s="22"/>
    </row>
    <row r="28002" spans="37:40">
      <c r="AK28002" s="22"/>
      <c r="AL28002" s="22"/>
      <c r="AM28002" s="22"/>
      <c r="AN28002" s="22"/>
    </row>
    <row r="28003" spans="37:40">
      <c r="AK28003" s="22"/>
      <c r="AL28003" s="22"/>
      <c r="AM28003" s="22"/>
      <c r="AN28003" s="22"/>
    </row>
    <row r="28004" spans="37:40">
      <c r="AK28004" s="22"/>
      <c r="AL28004" s="22"/>
      <c r="AM28004" s="22"/>
      <c r="AN28004" s="22"/>
    </row>
    <row r="28005" spans="37:40">
      <c r="AK28005" s="22"/>
      <c r="AL28005" s="22"/>
      <c r="AM28005" s="22"/>
      <c r="AN28005" s="22"/>
    </row>
    <row r="28006" spans="37:40">
      <c r="AK28006" s="22"/>
      <c r="AL28006" s="22"/>
      <c r="AM28006" s="22"/>
      <c r="AN28006" s="22"/>
    </row>
    <row r="28007" spans="37:40">
      <c r="AK28007" s="22"/>
      <c r="AL28007" s="22"/>
      <c r="AM28007" s="22"/>
      <c r="AN28007" s="22"/>
    </row>
    <row r="28008" spans="37:40">
      <c r="AK28008" s="22"/>
      <c r="AL28008" s="22"/>
      <c r="AM28008" s="22"/>
      <c r="AN28008" s="22"/>
    </row>
    <row r="28009" spans="37:40">
      <c r="AK28009" s="22"/>
      <c r="AL28009" s="22"/>
      <c r="AM28009" s="22"/>
      <c r="AN28009" s="22"/>
    </row>
    <row r="28010" spans="37:40">
      <c r="AK28010" s="22"/>
      <c r="AL28010" s="22"/>
      <c r="AM28010" s="22"/>
      <c r="AN28010" s="22"/>
    </row>
    <row r="28011" spans="37:40">
      <c r="AK28011" s="22"/>
      <c r="AL28011" s="22"/>
      <c r="AM28011" s="22"/>
      <c r="AN28011" s="22"/>
    </row>
    <row r="28012" spans="37:40">
      <c r="AK28012" s="22"/>
      <c r="AL28012" s="22"/>
      <c r="AM28012" s="22"/>
      <c r="AN28012" s="22"/>
    </row>
    <row r="28013" spans="37:40">
      <c r="AK28013" s="22"/>
      <c r="AL28013" s="22"/>
      <c r="AM28013" s="22"/>
      <c r="AN28013" s="22"/>
    </row>
    <row r="28014" spans="37:40">
      <c r="AK28014" s="22"/>
      <c r="AL28014" s="22"/>
      <c r="AM28014" s="22"/>
      <c r="AN28014" s="22"/>
    </row>
    <row r="28015" spans="37:40">
      <c r="AK28015" s="22"/>
      <c r="AL28015" s="22"/>
      <c r="AM28015" s="22"/>
      <c r="AN28015" s="22"/>
    </row>
    <row r="28016" spans="37:40">
      <c r="AK28016" s="22"/>
      <c r="AL28016" s="22"/>
      <c r="AM28016" s="22"/>
      <c r="AN28016" s="22"/>
    </row>
    <row r="28017" spans="37:40">
      <c r="AK28017" s="22"/>
      <c r="AL28017" s="22"/>
      <c r="AM28017" s="22"/>
      <c r="AN28017" s="22"/>
    </row>
    <row r="28018" spans="37:40">
      <c r="AK28018" s="22"/>
      <c r="AL28018" s="22"/>
      <c r="AM28018" s="22"/>
      <c r="AN28018" s="22"/>
    </row>
    <row r="28019" spans="37:40">
      <c r="AK28019" s="22"/>
      <c r="AL28019" s="22"/>
      <c r="AM28019" s="22"/>
      <c r="AN28019" s="22"/>
    </row>
    <row r="28020" spans="37:40">
      <c r="AK28020" s="22"/>
      <c r="AL28020" s="22"/>
      <c r="AM28020" s="22"/>
      <c r="AN28020" s="22"/>
    </row>
    <row r="28021" spans="37:40">
      <c r="AK28021" s="22"/>
      <c r="AL28021" s="22"/>
      <c r="AM28021" s="22"/>
      <c r="AN28021" s="22"/>
    </row>
    <row r="28022" spans="37:40">
      <c r="AK28022" s="22"/>
      <c r="AL28022" s="22"/>
      <c r="AM28022" s="22"/>
      <c r="AN28022" s="22"/>
    </row>
    <row r="28023" spans="37:40">
      <c r="AK28023" s="22"/>
      <c r="AL28023" s="22"/>
      <c r="AM28023" s="22"/>
      <c r="AN28023" s="22"/>
    </row>
    <row r="28024" spans="37:40">
      <c r="AK28024" s="22"/>
      <c r="AL28024" s="22"/>
      <c r="AM28024" s="22"/>
      <c r="AN28024" s="22"/>
    </row>
    <row r="28025" spans="37:40">
      <c r="AK28025" s="22"/>
      <c r="AL28025" s="22"/>
      <c r="AM28025" s="22"/>
      <c r="AN28025" s="22"/>
    </row>
    <row r="28026" spans="37:40">
      <c r="AK28026" s="22"/>
      <c r="AL28026" s="22"/>
      <c r="AM28026" s="22"/>
      <c r="AN28026" s="22"/>
    </row>
    <row r="28027" spans="37:40">
      <c r="AK28027" s="22"/>
      <c r="AL28027" s="22"/>
      <c r="AM28027" s="22"/>
      <c r="AN28027" s="22"/>
    </row>
    <row r="28028" spans="37:40">
      <c r="AK28028" s="22"/>
      <c r="AL28028" s="22"/>
      <c r="AM28028" s="22"/>
      <c r="AN28028" s="22"/>
    </row>
    <row r="28029" spans="37:40">
      <c r="AK28029" s="22"/>
      <c r="AL28029" s="22"/>
      <c r="AM28029" s="22"/>
      <c r="AN28029" s="22"/>
    </row>
    <row r="28030" spans="37:40">
      <c r="AK28030" s="22"/>
      <c r="AL28030" s="22"/>
      <c r="AM28030" s="22"/>
      <c r="AN28030" s="22"/>
    </row>
    <row r="28031" spans="37:40">
      <c r="AK28031" s="22"/>
      <c r="AL28031" s="22"/>
      <c r="AM28031" s="22"/>
      <c r="AN28031" s="22"/>
    </row>
    <row r="28032" spans="37:40">
      <c r="AK28032" s="22"/>
      <c r="AL28032" s="22"/>
      <c r="AM28032" s="22"/>
      <c r="AN28032" s="22"/>
    </row>
    <row r="28033" spans="37:40">
      <c r="AK28033" s="22"/>
      <c r="AL28033" s="22"/>
      <c r="AM28033" s="22"/>
      <c r="AN28033" s="22"/>
    </row>
    <row r="28034" spans="37:40">
      <c r="AK28034" s="22"/>
      <c r="AL28034" s="22"/>
      <c r="AM28034" s="22"/>
      <c r="AN28034" s="22"/>
    </row>
    <row r="28035" spans="37:40">
      <c r="AK28035" s="22"/>
      <c r="AL28035" s="22"/>
      <c r="AM28035" s="22"/>
      <c r="AN28035" s="22"/>
    </row>
    <row r="28036" spans="37:40">
      <c r="AK28036" s="22"/>
      <c r="AL28036" s="22"/>
      <c r="AM28036" s="22"/>
      <c r="AN28036" s="22"/>
    </row>
    <row r="28037" spans="37:40">
      <c r="AK28037" s="22"/>
      <c r="AL28037" s="22"/>
      <c r="AM28037" s="22"/>
      <c r="AN28037" s="22"/>
    </row>
    <row r="28038" spans="37:40">
      <c r="AK28038" s="22"/>
      <c r="AL28038" s="22"/>
      <c r="AM28038" s="22"/>
      <c r="AN28038" s="22"/>
    </row>
    <row r="28039" spans="37:40">
      <c r="AK28039" s="22"/>
      <c r="AL28039" s="22"/>
      <c r="AM28039" s="22"/>
      <c r="AN28039" s="22"/>
    </row>
    <row r="28040" spans="37:40">
      <c r="AK28040" s="22"/>
      <c r="AL28040" s="22"/>
      <c r="AM28040" s="22"/>
      <c r="AN28040" s="22"/>
    </row>
    <row r="28041" spans="37:40">
      <c r="AK28041" s="22"/>
      <c r="AL28041" s="22"/>
      <c r="AM28041" s="22"/>
      <c r="AN28041" s="22"/>
    </row>
    <row r="28042" spans="37:40">
      <c r="AK28042" s="22"/>
      <c r="AL28042" s="22"/>
      <c r="AM28042" s="22"/>
      <c r="AN28042" s="22"/>
    </row>
    <row r="28043" spans="37:40">
      <c r="AK28043" s="22"/>
      <c r="AL28043" s="22"/>
      <c r="AM28043" s="22"/>
      <c r="AN28043" s="22"/>
    </row>
    <row r="28044" spans="37:40">
      <c r="AK28044" s="22"/>
      <c r="AL28044" s="22"/>
      <c r="AM28044" s="22"/>
      <c r="AN28044" s="22"/>
    </row>
    <row r="28045" spans="37:40">
      <c r="AK28045" s="22"/>
      <c r="AL28045" s="22"/>
      <c r="AM28045" s="22"/>
      <c r="AN28045" s="22"/>
    </row>
    <row r="28046" spans="37:40">
      <c r="AK28046" s="22"/>
      <c r="AL28046" s="22"/>
      <c r="AM28046" s="22"/>
      <c r="AN28046" s="22"/>
    </row>
    <row r="28047" spans="37:40">
      <c r="AK28047" s="22"/>
      <c r="AL28047" s="22"/>
      <c r="AM28047" s="22"/>
      <c r="AN28047" s="22"/>
    </row>
    <row r="28048" spans="37:40">
      <c r="AK28048" s="22"/>
      <c r="AL28048" s="22"/>
      <c r="AM28048" s="22"/>
      <c r="AN28048" s="22"/>
    </row>
    <row r="28049" spans="37:40">
      <c r="AK28049" s="22"/>
      <c r="AL28049" s="22"/>
      <c r="AM28049" s="22"/>
      <c r="AN28049" s="22"/>
    </row>
    <row r="28050" spans="37:40">
      <c r="AK28050" s="22"/>
      <c r="AL28050" s="22"/>
      <c r="AM28050" s="22"/>
      <c r="AN28050" s="22"/>
    </row>
    <row r="28051" spans="37:40">
      <c r="AK28051" s="22"/>
      <c r="AL28051" s="22"/>
      <c r="AM28051" s="22"/>
      <c r="AN28051" s="22"/>
    </row>
    <row r="28052" spans="37:40">
      <c r="AK28052" s="22"/>
      <c r="AL28052" s="22"/>
      <c r="AM28052" s="22"/>
      <c r="AN28052" s="22"/>
    </row>
    <row r="28053" spans="37:40">
      <c r="AK28053" s="22"/>
      <c r="AL28053" s="22"/>
      <c r="AM28053" s="22"/>
      <c r="AN28053" s="22"/>
    </row>
    <row r="28054" spans="37:40">
      <c r="AK28054" s="22"/>
      <c r="AL28054" s="22"/>
      <c r="AM28054" s="22"/>
      <c r="AN28054" s="22"/>
    </row>
    <row r="28055" spans="37:40">
      <c r="AK28055" s="22"/>
      <c r="AL28055" s="22"/>
      <c r="AM28055" s="22"/>
      <c r="AN28055" s="22"/>
    </row>
    <row r="28056" spans="37:40">
      <c r="AK28056" s="22"/>
      <c r="AL28056" s="22"/>
      <c r="AM28056" s="22"/>
      <c r="AN28056" s="22"/>
    </row>
    <row r="28057" spans="37:40">
      <c r="AK28057" s="22"/>
      <c r="AL28057" s="22"/>
      <c r="AM28057" s="22"/>
      <c r="AN28057" s="22"/>
    </row>
    <row r="28058" spans="37:40">
      <c r="AK28058" s="22"/>
      <c r="AL28058" s="22"/>
      <c r="AM28058" s="22"/>
      <c r="AN28058" s="22"/>
    </row>
    <row r="28059" spans="37:40">
      <c r="AK28059" s="22"/>
      <c r="AL28059" s="22"/>
      <c r="AM28059" s="22"/>
      <c r="AN28059" s="22"/>
    </row>
    <row r="28060" spans="37:40">
      <c r="AK28060" s="22"/>
      <c r="AL28060" s="22"/>
      <c r="AM28060" s="22"/>
      <c r="AN28060" s="22"/>
    </row>
    <row r="28061" spans="37:40">
      <c r="AK28061" s="22"/>
      <c r="AL28061" s="22"/>
      <c r="AM28061" s="22"/>
      <c r="AN28061" s="22"/>
    </row>
    <row r="28062" spans="37:40">
      <c r="AK28062" s="22"/>
      <c r="AL28062" s="22"/>
      <c r="AM28062" s="22"/>
      <c r="AN28062" s="22"/>
    </row>
    <row r="28063" spans="37:40">
      <c r="AK28063" s="22"/>
      <c r="AL28063" s="22"/>
      <c r="AM28063" s="22"/>
      <c r="AN28063" s="22"/>
    </row>
    <row r="28064" spans="37:40">
      <c r="AK28064" s="22"/>
      <c r="AL28064" s="22"/>
      <c r="AM28064" s="22"/>
      <c r="AN28064" s="22"/>
    </row>
    <row r="28065" spans="37:40">
      <c r="AK28065" s="22"/>
      <c r="AL28065" s="22"/>
      <c r="AM28065" s="22"/>
      <c r="AN28065" s="22"/>
    </row>
    <row r="28066" spans="37:40">
      <c r="AK28066" s="22"/>
      <c r="AL28066" s="22"/>
      <c r="AM28066" s="22"/>
      <c r="AN28066" s="22"/>
    </row>
    <row r="28067" spans="37:40">
      <c r="AK28067" s="22"/>
      <c r="AL28067" s="22"/>
      <c r="AM28067" s="22"/>
      <c r="AN28067" s="22"/>
    </row>
    <row r="28068" spans="37:40">
      <c r="AK28068" s="22"/>
      <c r="AL28068" s="22"/>
      <c r="AM28068" s="22"/>
      <c r="AN28068" s="22"/>
    </row>
    <row r="28069" spans="37:40">
      <c r="AK28069" s="22"/>
      <c r="AL28069" s="22"/>
      <c r="AM28069" s="22"/>
      <c r="AN28069" s="22"/>
    </row>
    <row r="28070" spans="37:40">
      <c r="AK28070" s="22"/>
      <c r="AL28070" s="22"/>
      <c r="AM28070" s="22"/>
      <c r="AN28070" s="22"/>
    </row>
    <row r="28071" spans="37:40">
      <c r="AK28071" s="22"/>
      <c r="AL28071" s="22"/>
      <c r="AM28071" s="22"/>
      <c r="AN28071" s="22"/>
    </row>
    <row r="28072" spans="37:40">
      <c r="AK28072" s="22"/>
      <c r="AL28072" s="22"/>
      <c r="AM28072" s="22"/>
      <c r="AN28072" s="22"/>
    </row>
    <row r="28073" spans="37:40">
      <c r="AK28073" s="22"/>
      <c r="AL28073" s="22"/>
      <c r="AM28073" s="22"/>
      <c r="AN28073" s="22"/>
    </row>
    <row r="28074" spans="37:40">
      <c r="AK28074" s="22"/>
      <c r="AL28074" s="22"/>
      <c r="AM28074" s="22"/>
      <c r="AN28074" s="22"/>
    </row>
    <row r="28075" spans="37:40">
      <c r="AK28075" s="22"/>
      <c r="AL28075" s="22"/>
      <c r="AM28075" s="22"/>
      <c r="AN28075" s="22"/>
    </row>
    <row r="28076" spans="37:40">
      <c r="AK28076" s="22"/>
      <c r="AL28076" s="22"/>
      <c r="AM28076" s="22"/>
      <c r="AN28076" s="22"/>
    </row>
    <row r="28077" spans="37:40">
      <c r="AK28077" s="22"/>
      <c r="AL28077" s="22"/>
      <c r="AM28077" s="22"/>
      <c r="AN28077" s="22"/>
    </row>
    <row r="28078" spans="37:40">
      <c r="AK28078" s="22"/>
      <c r="AL28078" s="22"/>
      <c r="AM28078" s="22"/>
      <c r="AN28078" s="22"/>
    </row>
    <row r="28079" spans="37:40">
      <c r="AK28079" s="22"/>
      <c r="AL28079" s="22"/>
      <c r="AM28079" s="22"/>
      <c r="AN28079" s="22"/>
    </row>
    <row r="28080" spans="37:40">
      <c r="AK28080" s="22"/>
      <c r="AL28080" s="22"/>
      <c r="AM28080" s="22"/>
      <c r="AN28080" s="22"/>
    </row>
    <row r="28081" spans="37:40">
      <c r="AK28081" s="22"/>
      <c r="AL28081" s="22"/>
      <c r="AM28081" s="22"/>
      <c r="AN28081" s="22"/>
    </row>
    <row r="28082" spans="37:40">
      <c r="AK28082" s="22"/>
      <c r="AL28082" s="22"/>
      <c r="AM28082" s="22"/>
      <c r="AN28082" s="22"/>
    </row>
    <row r="28083" spans="37:40">
      <c r="AK28083" s="22"/>
      <c r="AL28083" s="22"/>
      <c r="AM28083" s="22"/>
      <c r="AN28083" s="22"/>
    </row>
    <row r="28084" spans="37:40">
      <c r="AK28084" s="22"/>
      <c r="AL28084" s="22"/>
      <c r="AM28084" s="22"/>
      <c r="AN28084" s="22"/>
    </row>
    <row r="28085" spans="37:40">
      <c r="AK28085" s="22"/>
      <c r="AL28085" s="22"/>
      <c r="AM28085" s="22"/>
      <c r="AN28085" s="22"/>
    </row>
    <row r="28086" spans="37:40">
      <c r="AK28086" s="22"/>
      <c r="AL28086" s="22"/>
      <c r="AM28086" s="22"/>
      <c r="AN28086" s="22"/>
    </row>
    <row r="28087" spans="37:40">
      <c r="AK28087" s="22"/>
      <c r="AL28087" s="22"/>
      <c r="AM28087" s="22"/>
      <c r="AN28087" s="22"/>
    </row>
    <row r="28088" spans="37:40">
      <c r="AK28088" s="22"/>
      <c r="AL28088" s="22"/>
      <c r="AM28088" s="22"/>
      <c r="AN28088" s="22"/>
    </row>
    <row r="28089" spans="37:40">
      <c r="AK28089" s="22"/>
      <c r="AL28089" s="22"/>
      <c r="AM28089" s="22"/>
      <c r="AN28089" s="22"/>
    </row>
    <row r="28090" spans="37:40">
      <c r="AK28090" s="22"/>
      <c r="AL28090" s="22"/>
      <c r="AM28090" s="22"/>
      <c r="AN28090" s="22"/>
    </row>
    <row r="28091" spans="37:40">
      <c r="AK28091" s="22"/>
      <c r="AL28091" s="22"/>
      <c r="AM28091" s="22"/>
      <c r="AN28091" s="22"/>
    </row>
    <row r="28092" spans="37:40">
      <c r="AK28092" s="22"/>
      <c r="AL28092" s="22"/>
      <c r="AM28092" s="22"/>
      <c r="AN28092" s="22"/>
    </row>
    <row r="28093" spans="37:40">
      <c r="AK28093" s="22"/>
      <c r="AL28093" s="22"/>
      <c r="AM28093" s="22"/>
      <c r="AN28093" s="22"/>
    </row>
    <row r="28094" spans="37:40">
      <c r="AK28094" s="22"/>
      <c r="AL28094" s="22"/>
      <c r="AM28094" s="22"/>
      <c r="AN28094" s="22"/>
    </row>
    <row r="28095" spans="37:40">
      <c r="AK28095" s="22"/>
      <c r="AL28095" s="22"/>
      <c r="AM28095" s="22"/>
      <c r="AN28095" s="22"/>
    </row>
    <row r="28096" spans="37:40">
      <c r="AK28096" s="22"/>
      <c r="AL28096" s="22"/>
      <c r="AM28096" s="22"/>
      <c r="AN28096" s="22"/>
    </row>
    <row r="28097" spans="37:40">
      <c r="AK28097" s="22"/>
      <c r="AL28097" s="22"/>
      <c r="AM28097" s="22"/>
      <c r="AN28097" s="22"/>
    </row>
    <row r="28098" spans="37:40">
      <c r="AK28098" s="22"/>
      <c r="AL28098" s="22"/>
      <c r="AM28098" s="22"/>
      <c r="AN28098" s="22"/>
    </row>
    <row r="28099" spans="37:40">
      <c r="AK28099" s="22"/>
      <c r="AL28099" s="22"/>
      <c r="AM28099" s="22"/>
      <c r="AN28099" s="22"/>
    </row>
    <row r="28100" spans="37:40">
      <c r="AK28100" s="22"/>
      <c r="AL28100" s="22"/>
      <c r="AM28100" s="22"/>
      <c r="AN28100" s="22"/>
    </row>
    <row r="28101" spans="37:40">
      <c r="AK28101" s="22"/>
      <c r="AL28101" s="22"/>
      <c r="AM28101" s="22"/>
      <c r="AN28101" s="22"/>
    </row>
    <row r="28102" spans="37:40">
      <c r="AK28102" s="22"/>
      <c r="AL28102" s="22"/>
      <c r="AM28102" s="22"/>
      <c r="AN28102" s="22"/>
    </row>
    <row r="28103" spans="37:40">
      <c r="AK28103" s="22"/>
      <c r="AL28103" s="22"/>
      <c r="AM28103" s="22"/>
      <c r="AN28103" s="22"/>
    </row>
    <row r="28104" spans="37:40">
      <c r="AK28104" s="22"/>
      <c r="AL28104" s="22"/>
      <c r="AM28104" s="22"/>
      <c r="AN28104" s="22"/>
    </row>
    <row r="28105" spans="37:40">
      <c r="AK28105" s="22"/>
      <c r="AL28105" s="22"/>
      <c r="AM28105" s="22"/>
      <c r="AN28105" s="22"/>
    </row>
    <row r="28106" spans="37:40">
      <c r="AK28106" s="22"/>
      <c r="AL28106" s="22"/>
      <c r="AM28106" s="22"/>
      <c r="AN28106" s="22"/>
    </row>
    <row r="28107" spans="37:40">
      <c r="AK28107" s="22"/>
      <c r="AL28107" s="22"/>
      <c r="AM28107" s="22"/>
      <c r="AN28107" s="22"/>
    </row>
    <row r="28108" spans="37:40">
      <c r="AK28108" s="22"/>
      <c r="AL28108" s="22"/>
      <c r="AM28108" s="22"/>
      <c r="AN28108" s="22"/>
    </row>
    <row r="28109" spans="37:40">
      <c r="AK28109" s="22"/>
      <c r="AL28109" s="22"/>
      <c r="AM28109" s="22"/>
      <c r="AN28109" s="22"/>
    </row>
    <row r="28110" spans="37:40">
      <c r="AK28110" s="22"/>
      <c r="AL28110" s="22"/>
      <c r="AM28110" s="22"/>
      <c r="AN28110" s="22"/>
    </row>
    <row r="28111" spans="37:40">
      <c r="AK28111" s="22"/>
      <c r="AL28111" s="22"/>
      <c r="AM28111" s="22"/>
      <c r="AN28111" s="22"/>
    </row>
    <row r="28112" spans="37:40">
      <c r="AK28112" s="22"/>
      <c r="AL28112" s="22"/>
      <c r="AM28112" s="22"/>
      <c r="AN28112" s="22"/>
    </row>
    <row r="28113" spans="37:40">
      <c r="AK28113" s="22"/>
      <c r="AL28113" s="22"/>
      <c r="AM28113" s="22"/>
      <c r="AN28113" s="22"/>
    </row>
    <row r="28114" spans="37:40">
      <c r="AK28114" s="22"/>
      <c r="AL28114" s="22"/>
      <c r="AM28114" s="22"/>
      <c r="AN28114" s="22"/>
    </row>
    <row r="28115" spans="37:40">
      <c r="AK28115" s="22"/>
      <c r="AL28115" s="22"/>
      <c r="AM28115" s="22"/>
      <c r="AN28115" s="22"/>
    </row>
    <row r="28116" spans="37:40">
      <c r="AK28116" s="22"/>
      <c r="AL28116" s="22"/>
      <c r="AM28116" s="22"/>
      <c r="AN28116" s="22"/>
    </row>
    <row r="28117" spans="37:40">
      <c r="AK28117" s="22"/>
      <c r="AL28117" s="22"/>
      <c r="AM28117" s="22"/>
      <c r="AN28117" s="22"/>
    </row>
    <row r="28118" spans="37:40">
      <c r="AK28118" s="22"/>
      <c r="AL28118" s="22"/>
      <c r="AM28118" s="22"/>
      <c r="AN28118" s="22"/>
    </row>
    <row r="28119" spans="37:40">
      <c r="AK28119" s="22"/>
      <c r="AL28119" s="22"/>
      <c r="AM28119" s="22"/>
      <c r="AN28119" s="22"/>
    </row>
    <row r="28120" spans="37:40">
      <c r="AK28120" s="22"/>
      <c r="AL28120" s="22"/>
      <c r="AM28120" s="22"/>
      <c r="AN28120" s="22"/>
    </row>
    <row r="28121" spans="37:40">
      <c r="AK28121" s="22"/>
      <c r="AL28121" s="22"/>
      <c r="AM28121" s="22"/>
      <c r="AN28121" s="22"/>
    </row>
    <row r="28122" spans="37:40">
      <c r="AK28122" s="22"/>
      <c r="AL28122" s="22"/>
      <c r="AM28122" s="22"/>
      <c r="AN28122" s="22"/>
    </row>
    <row r="28123" spans="37:40">
      <c r="AK28123" s="22"/>
      <c r="AL28123" s="22"/>
      <c r="AM28123" s="22"/>
      <c r="AN28123" s="22"/>
    </row>
    <row r="28124" spans="37:40">
      <c r="AK28124" s="22"/>
      <c r="AL28124" s="22"/>
      <c r="AM28124" s="22"/>
      <c r="AN28124" s="22"/>
    </row>
    <row r="28125" spans="37:40">
      <c r="AK28125" s="22"/>
      <c r="AL28125" s="22"/>
      <c r="AM28125" s="22"/>
      <c r="AN28125" s="22"/>
    </row>
    <row r="28126" spans="37:40">
      <c r="AK28126" s="22"/>
      <c r="AL28126" s="22"/>
      <c r="AM28126" s="22"/>
      <c r="AN28126" s="22"/>
    </row>
    <row r="28127" spans="37:40">
      <c r="AK28127" s="22"/>
      <c r="AL28127" s="22"/>
      <c r="AM28127" s="22"/>
      <c r="AN28127" s="22"/>
    </row>
    <row r="28128" spans="37:40">
      <c r="AK28128" s="22"/>
      <c r="AL28128" s="22"/>
      <c r="AM28128" s="22"/>
      <c r="AN28128" s="22"/>
    </row>
    <row r="28129" spans="37:40">
      <c r="AK28129" s="22"/>
      <c r="AL28129" s="22"/>
      <c r="AM28129" s="22"/>
      <c r="AN28129" s="22"/>
    </row>
    <row r="28130" spans="37:40">
      <c r="AK28130" s="22"/>
      <c r="AL28130" s="22"/>
      <c r="AM28130" s="22"/>
      <c r="AN28130" s="22"/>
    </row>
    <row r="28131" spans="37:40">
      <c r="AK28131" s="22"/>
      <c r="AL28131" s="22"/>
      <c r="AM28131" s="22"/>
      <c r="AN28131" s="22"/>
    </row>
    <row r="28132" spans="37:40">
      <c r="AK28132" s="22"/>
      <c r="AL28132" s="22"/>
      <c r="AM28132" s="22"/>
      <c r="AN28132" s="22"/>
    </row>
    <row r="28133" spans="37:40">
      <c r="AK28133" s="22"/>
      <c r="AL28133" s="22"/>
      <c r="AM28133" s="22"/>
      <c r="AN28133" s="22"/>
    </row>
    <row r="28134" spans="37:40">
      <c r="AK28134" s="22"/>
      <c r="AL28134" s="22"/>
      <c r="AM28134" s="22"/>
      <c r="AN28134" s="22"/>
    </row>
    <row r="28135" spans="37:40">
      <c r="AK28135" s="22"/>
      <c r="AL28135" s="22"/>
      <c r="AM28135" s="22"/>
      <c r="AN28135" s="22"/>
    </row>
    <row r="28136" spans="37:40">
      <c r="AK28136" s="22"/>
      <c r="AL28136" s="22"/>
      <c r="AM28136" s="22"/>
      <c r="AN28136" s="22"/>
    </row>
    <row r="28137" spans="37:40">
      <c r="AK28137" s="22"/>
      <c r="AL28137" s="22"/>
      <c r="AM28137" s="22"/>
      <c r="AN28137" s="22"/>
    </row>
    <row r="28138" spans="37:40">
      <c r="AK28138" s="22"/>
      <c r="AL28138" s="22"/>
      <c r="AM28138" s="22"/>
      <c r="AN28138" s="22"/>
    </row>
    <row r="28139" spans="37:40">
      <c r="AK28139" s="22"/>
      <c r="AL28139" s="22"/>
      <c r="AM28139" s="22"/>
      <c r="AN28139" s="22"/>
    </row>
    <row r="28140" spans="37:40">
      <c r="AK28140" s="22"/>
      <c r="AL28140" s="22"/>
      <c r="AM28140" s="22"/>
      <c r="AN28140" s="22"/>
    </row>
    <row r="28141" spans="37:40">
      <c r="AK28141" s="22"/>
      <c r="AL28141" s="22"/>
      <c r="AM28141" s="22"/>
      <c r="AN28141" s="22"/>
    </row>
    <row r="28142" spans="37:40">
      <c r="AK28142" s="22"/>
      <c r="AL28142" s="22"/>
      <c r="AM28142" s="22"/>
      <c r="AN28142" s="22"/>
    </row>
    <row r="28143" spans="37:40">
      <c r="AK28143" s="22"/>
      <c r="AL28143" s="22"/>
      <c r="AM28143" s="22"/>
      <c r="AN28143" s="22"/>
    </row>
    <row r="28144" spans="37:40">
      <c r="AK28144" s="22"/>
      <c r="AL28144" s="22"/>
      <c r="AM28144" s="22"/>
      <c r="AN28144" s="22"/>
    </row>
    <row r="28145" spans="37:40">
      <c r="AK28145" s="22"/>
      <c r="AL28145" s="22"/>
      <c r="AM28145" s="22"/>
      <c r="AN28145" s="22"/>
    </row>
    <row r="28146" spans="37:40">
      <c r="AK28146" s="22"/>
      <c r="AL28146" s="22"/>
      <c r="AM28146" s="22"/>
      <c r="AN28146" s="22"/>
    </row>
    <row r="28147" spans="37:40">
      <c r="AK28147" s="22"/>
      <c r="AL28147" s="22"/>
      <c r="AM28147" s="22"/>
      <c r="AN28147" s="22"/>
    </row>
    <row r="28148" spans="37:40">
      <c r="AK28148" s="22"/>
      <c r="AL28148" s="22"/>
      <c r="AM28148" s="22"/>
      <c r="AN28148" s="22"/>
    </row>
    <row r="28149" spans="37:40">
      <c r="AK28149" s="22"/>
      <c r="AL28149" s="22"/>
      <c r="AM28149" s="22"/>
      <c r="AN28149" s="22"/>
    </row>
    <row r="28150" spans="37:40">
      <c r="AK28150" s="22"/>
      <c r="AL28150" s="22"/>
      <c r="AM28150" s="22"/>
      <c r="AN28150" s="22"/>
    </row>
    <row r="28151" spans="37:40">
      <c r="AK28151" s="22"/>
      <c r="AL28151" s="22"/>
      <c r="AM28151" s="22"/>
      <c r="AN28151" s="22"/>
    </row>
    <row r="28152" spans="37:40">
      <c r="AK28152" s="22"/>
      <c r="AL28152" s="22"/>
      <c r="AM28152" s="22"/>
      <c r="AN28152" s="22"/>
    </row>
    <row r="28153" spans="37:40">
      <c r="AK28153" s="22"/>
      <c r="AL28153" s="22"/>
      <c r="AM28153" s="22"/>
      <c r="AN28153" s="22"/>
    </row>
    <row r="28154" spans="37:40">
      <c r="AK28154" s="22"/>
      <c r="AL28154" s="22"/>
      <c r="AM28154" s="22"/>
      <c r="AN28154" s="22"/>
    </row>
    <row r="28155" spans="37:40">
      <c r="AK28155" s="22"/>
      <c r="AL28155" s="22"/>
      <c r="AM28155" s="22"/>
      <c r="AN28155" s="22"/>
    </row>
    <row r="28156" spans="37:40">
      <c r="AK28156" s="22"/>
      <c r="AL28156" s="22"/>
      <c r="AM28156" s="22"/>
      <c r="AN28156" s="22"/>
    </row>
    <row r="28157" spans="37:40">
      <c r="AK28157" s="22"/>
      <c r="AL28157" s="22"/>
      <c r="AM28157" s="22"/>
      <c r="AN28157" s="22"/>
    </row>
    <row r="28158" spans="37:40">
      <c r="AK28158" s="22"/>
      <c r="AL28158" s="22"/>
      <c r="AM28158" s="22"/>
      <c r="AN28158" s="22"/>
    </row>
    <row r="28159" spans="37:40">
      <c r="AK28159" s="22"/>
      <c r="AL28159" s="22"/>
      <c r="AM28159" s="22"/>
      <c r="AN28159" s="22"/>
    </row>
    <row r="28160" spans="37:40">
      <c r="AK28160" s="22"/>
      <c r="AL28160" s="22"/>
      <c r="AM28160" s="22"/>
      <c r="AN28160" s="22"/>
    </row>
    <row r="28161" spans="37:40">
      <c r="AK28161" s="22"/>
      <c r="AL28161" s="22"/>
      <c r="AM28161" s="22"/>
      <c r="AN28161" s="22"/>
    </row>
    <row r="28162" spans="37:40">
      <c r="AK28162" s="22"/>
      <c r="AL28162" s="22"/>
      <c r="AM28162" s="22"/>
      <c r="AN28162" s="22"/>
    </row>
    <row r="28163" spans="37:40">
      <c r="AK28163" s="22"/>
      <c r="AL28163" s="22"/>
      <c r="AM28163" s="22"/>
      <c r="AN28163" s="22"/>
    </row>
    <row r="28164" spans="37:40">
      <c r="AK28164" s="22"/>
      <c r="AL28164" s="22"/>
      <c r="AM28164" s="22"/>
      <c r="AN28164" s="22"/>
    </row>
    <row r="28165" spans="37:40">
      <c r="AK28165" s="22"/>
      <c r="AL28165" s="22"/>
      <c r="AM28165" s="22"/>
      <c r="AN28165" s="22"/>
    </row>
    <row r="28166" spans="37:40">
      <c r="AK28166" s="22"/>
      <c r="AL28166" s="22"/>
      <c r="AM28166" s="22"/>
      <c r="AN28166" s="22"/>
    </row>
    <row r="28167" spans="37:40">
      <c r="AK28167" s="22"/>
      <c r="AL28167" s="22"/>
      <c r="AM28167" s="22"/>
      <c r="AN28167" s="22"/>
    </row>
    <row r="28168" spans="37:40">
      <c r="AK28168" s="22"/>
      <c r="AL28168" s="22"/>
      <c r="AM28168" s="22"/>
      <c r="AN28168" s="22"/>
    </row>
    <row r="28169" spans="37:40">
      <c r="AK28169" s="22"/>
      <c r="AL28169" s="22"/>
      <c r="AM28169" s="22"/>
      <c r="AN28169" s="22"/>
    </row>
    <row r="28170" spans="37:40">
      <c r="AK28170" s="22"/>
      <c r="AL28170" s="22"/>
      <c r="AM28170" s="22"/>
      <c r="AN28170" s="22"/>
    </row>
    <row r="28171" spans="37:40">
      <c r="AK28171" s="22"/>
      <c r="AL28171" s="22"/>
      <c r="AM28171" s="22"/>
      <c r="AN28171" s="22"/>
    </row>
    <row r="28172" spans="37:40">
      <c r="AK28172" s="22"/>
      <c r="AL28172" s="22"/>
      <c r="AM28172" s="22"/>
      <c r="AN28172" s="22"/>
    </row>
    <row r="28173" spans="37:40">
      <c r="AK28173" s="22"/>
      <c r="AL28173" s="22"/>
      <c r="AM28173" s="22"/>
      <c r="AN28173" s="22"/>
    </row>
    <row r="28174" spans="37:40">
      <c r="AK28174" s="22"/>
      <c r="AL28174" s="22"/>
      <c r="AM28174" s="22"/>
      <c r="AN28174" s="22"/>
    </row>
    <row r="28175" spans="37:40">
      <c r="AK28175" s="22"/>
      <c r="AL28175" s="22"/>
      <c r="AM28175" s="22"/>
      <c r="AN28175" s="22"/>
    </row>
    <row r="28176" spans="37:40">
      <c r="AK28176" s="22"/>
      <c r="AL28176" s="22"/>
      <c r="AM28176" s="22"/>
      <c r="AN28176" s="22"/>
    </row>
    <row r="28177" spans="37:40">
      <c r="AK28177" s="22"/>
      <c r="AL28177" s="22"/>
      <c r="AM28177" s="22"/>
      <c r="AN28177" s="22"/>
    </row>
    <row r="28178" spans="37:40">
      <c r="AK28178" s="22"/>
      <c r="AL28178" s="22"/>
      <c r="AM28178" s="22"/>
      <c r="AN28178" s="22"/>
    </row>
    <row r="28179" spans="37:40">
      <c r="AK28179" s="22"/>
      <c r="AL28179" s="22"/>
      <c r="AM28179" s="22"/>
      <c r="AN28179" s="22"/>
    </row>
    <row r="28180" spans="37:40">
      <c r="AK28180" s="22"/>
      <c r="AL28180" s="22"/>
      <c r="AM28180" s="22"/>
      <c r="AN28180" s="22"/>
    </row>
    <row r="28181" spans="37:40">
      <c r="AK28181" s="22"/>
      <c r="AL28181" s="22"/>
      <c r="AM28181" s="22"/>
      <c r="AN28181" s="22"/>
    </row>
    <row r="28182" spans="37:40">
      <c r="AK28182" s="22"/>
      <c r="AL28182" s="22"/>
      <c r="AM28182" s="22"/>
      <c r="AN28182" s="22"/>
    </row>
    <row r="28183" spans="37:40">
      <c r="AK28183" s="22"/>
      <c r="AL28183" s="22"/>
      <c r="AM28183" s="22"/>
      <c r="AN28183" s="22"/>
    </row>
    <row r="28184" spans="37:40">
      <c r="AK28184" s="22"/>
      <c r="AL28184" s="22"/>
      <c r="AM28184" s="22"/>
      <c r="AN28184" s="22"/>
    </row>
    <row r="28185" spans="37:40">
      <c r="AK28185" s="22"/>
      <c r="AL28185" s="22"/>
      <c r="AM28185" s="22"/>
      <c r="AN28185" s="22"/>
    </row>
    <row r="28186" spans="37:40">
      <c r="AK28186" s="22"/>
      <c r="AL28186" s="22"/>
      <c r="AM28186" s="22"/>
      <c r="AN28186" s="22"/>
    </row>
    <row r="28187" spans="37:40">
      <c r="AK28187" s="22"/>
      <c r="AL28187" s="22"/>
      <c r="AM28187" s="22"/>
      <c r="AN28187" s="22"/>
    </row>
    <row r="28188" spans="37:40">
      <c r="AK28188" s="22"/>
      <c r="AL28188" s="22"/>
      <c r="AM28188" s="22"/>
      <c r="AN28188" s="22"/>
    </row>
    <row r="28189" spans="37:40">
      <c r="AK28189" s="22"/>
      <c r="AL28189" s="22"/>
      <c r="AM28189" s="22"/>
      <c r="AN28189" s="22"/>
    </row>
    <row r="28190" spans="37:40">
      <c r="AK28190" s="22"/>
      <c r="AL28190" s="22"/>
      <c r="AM28190" s="22"/>
      <c r="AN28190" s="22"/>
    </row>
    <row r="28191" spans="37:40">
      <c r="AK28191" s="22"/>
      <c r="AL28191" s="22"/>
      <c r="AM28191" s="22"/>
      <c r="AN28191" s="22"/>
    </row>
    <row r="28192" spans="37:40">
      <c r="AK28192" s="22"/>
      <c r="AL28192" s="22"/>
      <c r="AM28192" s="22"/>
      <c r="AN28192" s="22"/>
    </row>
    <row r="28193" spans="37:40">
      <c r="AK28193" s="22"/>
      <c r="AL28193" s="22"/>
      <c r="AM28193" s="22"/>
      <c r="AN28193" s="22"/>
    </row>
    <row r="28194" spans="37:40">
      <c r="AK28194" s="22"/>
      <c r="AL28194" s="22"/>
      <c r="AM28194" s="22"/>
      <c r="AN28194" s="22"/>
    </row>
    <row r="28195" spans="37:40">
      <c r="AK28195" s="22"/>
      <c r="AL28195" s="22"/>
      <c r="AM28195" s="22"/>
      <c r="AN28195" s="22"/>
    </row>
    <row r="28196" spans="37:40">
      <c r="AK28196" s="22"/>
      <c r="AL28196" s="22"/>
      <c r="AM28196" s="22"/>
      <c r="AN28196" s="22"/>
    </row>
    <row r="28197" spans="37:40">
      <c r="AK28197" s="22"/>
      <c r="AL28197" s="22"/>
      <c r="AM28197" s="22"/>
      <c r="AN28197" s="22"/>
    </row>
    <row r="28198" spans="37:40">
      <c r="AK28198" s="22"/>
      <c r="AL28198" s="22"/>
      <c r="AM28198" s="22"/>
      <c r="AN28198" s="22"/>
    </row>
    <row r="28199" spans="37:40">
      <c r="AK28199" s="22"/>
      <c r="AL28199" s="22"/>
      <c r="AM28199" s="22"/>
      <c r="AN28199" s="22"/>
    </row>
    <row r="28200" spans="37:40">
      <c r="AK28200" s="22"/>
      <c r="AL28200" s="22"/>
      <c r="AM28200" s="22"/>
      <c r="AN28200" s="22"/>
    </row>
    <row r="28201" spans="37:40">
      <c r="AK28201" s="22"/>
      <c r="AL28201" s="22"/>
      <c r="AM28201" s="22"/>
      <c r="AN28201" s="22"/>
    </row>
    <row r="28202" spans="37:40">
      <c r="AK28202" s="22"/>
      <c r="AL28202" s="22"/>
      <c r="AM28202" s="22"/>
      <c r="AN28202" s="22"/>
    </row>
    <row r="28203" spans="37:40">
      <c r="AK28203" s="22"/>
      <c r="AL28203" s="22"/>
      <c r="AM28203" s="22"/>
      <c r="AN28203" s="22"/>
    </row>
    <row r="28204" spans="37:40">
      <c r="AK28204" s="22"/>
      <c r="AL28204" s="22"/>
      <c r="AM28204" s="22"/>
      <c r="AN28204" s="22"/>
    </row>
    <row r="28205" spans="37:40">
      <c r="AK28205" s="22"/>
      <c r="AL28205" s="22"/>
      <c r="AM28205" s="22"/>
      <c r="AN28205" s="22"/>
    </row>
    <row r="28206" spans="37:40">
      <c r="AK28206" s="22"/>
      <c r="AL28206" s="22"/>
      <c r="AM28206" s="22"/>
      <c r="AN28206" s="22"/>
    </row>
    <row r="28207" spans="37:40">
      <c r="AK28207" s="22"/>
      <c r="AL28207" s="22"/>
      <c r="AM28207" s="22"/>
      <c r="AN28207" s="22"/>
    </row>
    <row r="28208" spans="37:40">
      <c r="AK28208" s="22"/>
      <c r="AL28208" s="22"/>
      <c r="AM28208" s="22"/>
      <c r="AN28208" s="22"/>
    </row>
    <row r="28209" spans="37:40">
      <c r="AK28209" s="22"/>
      <c r="AL28209" s="22"/>
      <c r="AM28209" s="22"/>
      <c r="AN28209" s="22"/>
    </row>
    <row r="28210" spans="37:40">
      <c r="AK28210" s="22"/>
      <c r="AL28210" s="22"/>
      <c r="AM28210" s="22"/>
      <c r="AN28210" s="22"/>
    </row>
    <row r="28211" spans="37:40">
      <c r="AK28211" s="22"/>
      <c r="AL28211" s="22"/>
      <c r="AM28211" s="22"/>
      <c r="AN28211" s="22"/>
    </row>
    <row r="28212" spans="37:40">
      <c r="AK28212" s="22"/>
      <c r="AL28212" s="22"/>
      <c r="AM28212" s="22"/>
      <c r="AN28212" s="22"/>
    </row>
    <row r="28213" spans="37:40">
      <c r="AK28213" s="22"/>
      <c r="AL28213" s="22"/>
      <c r="AM28213" s="22"/>
      <c r="AN28213" s="22"/>
    </row>
    <row r="28214" spans="37:40">
      <c r="AK28214" s="22"/>
      <c r="AL28214" s="22"/>
      <c r="AM28214" s="22"/>
      <c r="AN28214" s="22"/>
    </row>
    <row r="28215" spans="37:40">
      <c r="AK28215" s="22"/>
      <c r="AL28215" s="22"/>
      <c r="AM28215" s="22"/>
      <c r="AN28215" s="22"/>
    </row>
    <row r="28216" spans="37:40">
      <c r="AK28216" s="22"/>
      <c r="AL28216" s="22"/>
      <c r="AM28216" s="22"/>
      <c r="AN28216" s="22"/>
    </row>
    <row r="28217" spans="37:40">
      <c r="AK28217" s="22"/>
      <c r="AL28217" s="22"/>
      <c r="AM28217" s="22"/>
      <c r="AN28217" s="22"/>
    </row>
    <row r="28218" spans="37:40">
      <c r="AK28218" s="22"/>
      <c r="AL28218" s="22"/>
      <c r="AM28218" s="22"/>
      <c r="AN28218" s="22"/>
    </row>
    <row r="28219" spans="37:40">
      <c r="AK28219" s="22"/>
      <c r="AL28219" s="22"/>
      <c r="AM28219" s="22"/>
      <c r="AN28219" s="22"/>
    </row>
    <row r="28220" spans="37:40">
      <c r="AK28220" s="22"/>
      <c r="AL28220" s="22"/>
      <c r="AM28220" s="22"/>
      <c r="AN28220" s="22"/>
    </row>
    <row r="28221" spans="37:40">
      <c r="AK28221" s="22"/>
      <c r="AL28221" s="22"/>
      <c r="AM28221" s="22"/>
      <c r="AN28221" s="22"/>
    </row>
    <row r="28222" spans="37:40">
      <c r="AK28222" s="22"/>
      <c r="AL28222" s="22"/>
      <c r="AM28222" s="22"/>
      <c r="AN28222" s="22"/>
    </row>
    <row r="28223" spans="37:40">
      <c r="AK28223" s="22"/>
      <c r="AL28223" s="22"/>
      <c r="AM28223" s="22"/>
      <c r="AN28223" s="22"/>
    </row>
    <row r="28224" spans="37:40">
      <c r="AK28224" s="22"/>
      <c r="AL28224" s="22"/>
      <c r="AM28224" s="22"/>
      <c r="AN28224" s="22"/>
    </row>
    <row r="28225" spans="37:40">
      <c r="AK28225" s="22"/>
      <c r="AL28225" s="22"/>
      <c r="AM28225" s="22"/>
      <c r="AN28225" s="22"/>
    </row>
    <row r="28226" spans="37:40">
      <c r="AK28226" s="22"/>
      <c r="AL28226" s="22"/>
      <c r="AM28226" s="22"/>
      <c r="AN28226" s="22"/>
    </row>
    <row r="28227" spans="37:40">
      <c r="AK28227" s="22"/>
      <c r="AL28227" s="22"/>
      <c r="AM28227" s="22"/>
      <c r="AN28227" s="22"/>
    </row>
    <row r="28228" spans="37:40">
      <c r="AK28228" s="22"/>
      <c r="AL28228" s="22"/>
      <c r="AM28228" s="22"/>
      <c r="AN28228" s="22"/>
    </row>
    <row r="28229" spans="37:40">
      <c r="AK28229" s="22"/>
      <c r="AL28229" s="22"/>
      <c r="AM28229" s="22"/>
      <c r="AN28229" s="22"/>
    </row>
    <row r="28230" spans="37:40">
      <c r="AK28230" s="22"/>
      <c r="AL28230" s="22"/>
      <c r="AM28230" s="22"/>
      <c r="AN28230" s="22"/>
    </row>
    <row r="28231" spans="37:40">
      <c r="AK28231" s="22"/>
      <c r="AL28231" s="22"/>
      <c r="AM28231" s="22"/>
      <c r="AN28231" s="22"/>
    </row>
    <row r="28232" spans="37:40">
      <c r="AK28232" s="22"/>
      <c r="AL28232" s="22"/>
      <c r="AM28232" s="22"/>
      <c r="AN28232" s="22"/>
    </row>
    <row r="28233" spans="37:40">
      <c r="AK28233" s="22"/>
      <c r="AL28233" s="22"/>
      <c r="AM28233" s="22"/>
      <c r="AN28233" s="22"/>
    </row>
    <row r="28234" spans="37:40">
      <c r="AK28234" s="22"/>
      <c r="AL28234" s="22"/>
      <c r="AM28234" s="22"/>
      <c r="AN28234" s="22"/>
    </row>
    <row r="28235" spans="37:40">
      <c r="AK28235" s="22"/>
      <c r="AL28235" s="22"/>
      <c r="AM28235" s="22"/>
      <c r="AN28235" s="22"/>
    </row>
    <row r="28236" spans="37:40">
      <c r="AK28236" s="22"/>
      <c r="AL28236" s="22"/>
      <c r="AM28236" s="22"/>
      <c r="AN28236" s="22"/>
    </row>
    <row r="28237" spans="37:40">
      <c r="AK28237" s="22"/>
      <c r="AL28237" s="22"/>
      <c r="AM28237" s="22"/>
      <c r="AN28237" s="22"/>
    </row>
    <row r="28238" spans="37:40">
      <c r="AK28238" s="22"/>
      <c r="AL28238" s="22"/>
      <c r="AM28238" s="22"/>
      <c r="AN28238" s="22"/>
    </row>
    <row r="28239" spans="37:40">
      <c r="AK28239" s="22"/>
      <c r="AL28239" s="22"/>
      <c r="AM28239" s="22"/>
      <c r="AN28239" s="22"/>
    </row>
    <row r="28240" spans="37:40">
      <c r="AK28240" s="22"/>
      <c r="AL28240" s="22"/>
      <c r="AM28240" s="22"/>
      <c r="AN28240" s="22"/>
    </row>
    <row r="28241" spans="37:40">
      <c r="AK28241" s="22"/>
      <c r="AL28241" s="22"/>
      <c r="AM28241" s="22"/>
      <c r="AN28241" s="22"/>
    </row>
    <row r="28242" spans="37:40">
      <c r="AK28242" s="22"/>
      <c r="AL28242" s="22"/>
      <c r="AM28242" s="22"/>
      <c r="AN28242" s="22"/>
    </row>
    <row r="28243" spans="37:40">
      <c r="AK28243" s="22"/>
      <c r="AL28243" s="22"/>
      <c r="AM28243" s="22"/>
      <c r="AN28243" s="22"/>
    </row>
    <row r="28244" spans="37:40">
      <c r="AK28244" s="22"/>
      <c r="AL28244" s="22"/>
      <c r="AM28244" s="22"/>
      <c r="AN28244" s="22"/>
    </row>
    <row r="28245" spans="37:40">
      <c r="AK28245" s="22"/>
      <c r="AL28245" s="22"/>
      <c r="AM28245" s="22"/>
      <c r="AN28245" s="22"/>
    </row>
    <row r="28246" spans="37:40">
      <c r="AK28246" s="22"/>
      <c r="AL28246" s="22"/>
      <c r="AM28246" s="22"/>
      <c r="AN28246" s="22"/>
    </row>
    <row r="28247" spans="37:40">
      <c r="AK28247" s="22"/>
      <c r="AL28247" s="22"/>
      <c r="AM28247" s="22"/>
      <c r="AN28247" s="22"/>
    </row>
    <row r="28248" spans="37:40">
      <c r="AK28248" s="22"/>
      <c r="AL28248" s="22"/>
      <c r="AM28248" s="22"/>
      <c r="AN28248" s="22"/>
    </row>
    <row r="28249" spans="37:40">
      <c r="AK28249" s="22"/>
      <c r="AL28249" s="22"/>
      <c r="AM28249" s="22"/>
      <c r="AN28249" s="22"/>
    </row>
    <row r="28250" spans="37:40">
      <c r="AK28250" s="22"/>
      <c r="AL28250" s="22"/>
      <c r="AM28250" s="22"/>
      <c r="AN28250" s="22"/>
    </row>
    <row r="28251" spans="37:40">
      <c r="AK28251" s="22"/>
      <c r="AL28251" s="22"/>
      <c r="AM28251" s="22"/>
      <c r="AN28251" s="22"/>
    </row>
    <row r="28252" spans="37:40">
      <c r="AK28252" s="22"/>
      <c r="AL28252" s="22"/>
      <c r="AM28252" s="22"/>
      <c r="AN28252" s="22"/>
    </row>
    <row r="28253" spans="37:40">
      <c r="AK28253" s="22"/>
      <c r="AL28253" s="22"/>
      <c r="AM28253" s="22"/>
      <c r="AN28253" s="22"/>
    </row>
    <row r="28254" spans="37:40">
      <c r="AK28254" s="22"/>
      <c r="AL28254" s="22"/>
      <c r="AM28254" s="22"/>
      <c r="AN28254" s="22"/>
    </row>
    <row r="28255" spans="37:40">
      <c r="AK28255" s="22"/>
      <c r="AL28255" s="22"/>
      <c r="AM28255" s="22"/>
      <c r="AN28255" s="22"/>
    </row>
    <row r="28256" spans="37:40">
      <c r="AK28256" s="22"/>
      <c r="AL28256" s="22"/>
      <c r="AM28256" s="22"/>
      <c r="AN28256" s="22"/>
    </row>
    <row r="28257" spans="37:40">
      <c r="AK28257" s="22"/>
      <c r="AL28257" s="22"/>
      <c r="AM28257" s="22"/>
      <c r="AN28257" s="22"/>
    </row>
    <row r="28258" spans="37:40">
      <c r="AK28258" s="22"/>
      <c r="AL28258" s="22"/>
      <c r="AM28258" s="22"/>
      <c r="AN28258" s="22"/>
    </row>
    <row r="28259" spans="37:40">
      <c r="AK28259" s="22"/>
      <c r="AL28259" s="22"/>
      <c r="AM28259" s="22"/>
      <c r="AN28259" s="22"/>
    </row>
    <row r="28260" spans="37:40">
      <c r="AK28260" s="22"/>
      <c r="AL28260" s="22"/>
      <c r="AM28260" s="22"/>
      <c r="AN28260" s="22"/>
    </row>
    <row r="28261" spans="37:40">
      <c r="AK28261" s="22"/>
      <c r="AL28261" s="22"/>
      <c r="AM28261" s="22"/>
      <c r="AN28261" s="22"/>
    </row>
    <row r="28262" spans="37:40">
      <c r="AK28262" s="22"/>
      <c r="AL28262" s="22"/>
      <c r="AM28262" s="22"/>
      <c r="AN28262" s="22"/>
    </row>
    <row r="28263" spans="37:40">
      <c r="AK28263" s="22"/>
      <c r="AL28263" s="22"/>
      <c r="AM28263" s="22"/>
      <c r="AN28263" s="22"/>
    </row>
    <row r="28264" spans="37:40">
      <c r="AK28264" s="22"/>
      <c r="AL28264" s="22"/>
      <c r="AM28264" s="22"/>
      <c r="AN28264" s="22"/>
    </row>
    <row r="28265" spans="37:40">
      <c r="AK28265" s="22"/>
      <c r="AL28265" s="22"/>
      <c r="AM28265" s="22"/>
      <c r="AN28265" s="22"/>
    </row>
    <row r="28266" spans="37:40">
      <c r="AK28266" s="22"/>
      <c r="AL28266" s="22"/>
      <c r="AM28266" s="22"/>
      <c r="AN28266" s="22"/>
    </row>
    <row r="28267" spans="37:40">
      <c r="AK28267" s="22"/>
      <c r="AL28267" s="22"/>
      <c r="AM28267" s="22"/>
      <c r="AN28267" s="22"/>
    </row>
    <row r="28268" spans="37:40">
      <c r="AK28268" s="22"/>
      <c r="AL28268" s="22"/>
      <c r="AM28268" s="22"/>
      <c r="AN28268" s="22"/>
    </row>
    <row r="28269" spans="37:40">
      <c r="AK28269" s="22"/>
      <c r="AL28269" s="22"/>
      <c r="AM28269" s="22"/>
      <c r="AN28269" s="22"/>
    </row>
    <row r="28270" spans="37:40">
      <c r="AK28270" s="22"/>
      <c r="AL28270" s="22"/>
      <c r="AM28270" s="22"/>
      <c r="AN28270" s="22"/>
    </row>
    <row r="28271" spans="37:40">
      <c r="AK28271" s="22"/>
      <c r="AL28271" s="22"/>
      <c r="AM28271" s="22"/>
      <c r="AN28271" s="22"/>
    </row>
    <row r="28272" spans="37:40">
      <c r="AK28272" s="22"/>
      <c r="AL28272" s="22"/>
      <c r="AM28272" s="22"/>
      <c r="AN28272" s="22"/>
    </row>
    <row r="28273" spans="37:40">
      <c r="AK28273" s="22"/>
      <c r="AL28273" s="22"/>
      <c r="AM28273" s="22"/>
      <c r="AN28273" s="22"/>
    </row>
    <row r="28274" spans="37:40">
      <c r="AK28274" s="22"/>
      <c r="AL28274" s="22"/>
      <c r="AM28274" s="22"/>
      <c r="AN28274" s="22"/>
    </row>
    <row r="28275" spans="37:40">
      <c r="AK28275" s="22"/>
      <c r="AL28275" s="22"/>
      <c r="AM28275" s="22"/>
      <c r="AN28275" s="22"/>
    </row>
    <row r="28276" spans="37:40">
      <c r="AK28276" s="22"/>
      <c r="AL28276" s="22"/>
      <c r="AM28276" s="22"/>
      <c r="AN28276" s="22"/>
    </row>
    <row r="28277" spans="37:40">
      <c r="AK28277" s="22"/>
      <c r="AL28277" s="22"/>
      <c r="AM28277" s="22"/>
      <c r="AN28277" s="22"/>
    </row>
    <row r="28278" spans="37:40">
      <c r="AK28278" s="22"/>
      <c r="AL28278" s="22"/>
      <c r="AM28278" s="22"/>
      <c r="AN28278" s="22"/>
    </row>
    <row r="28279" spans="37:40">
      <c r="AK28279" s="22"/>
      <c r="AL28279" s="22"/>
      <c r="AM28279" s="22"/>
      <c r="AN28279" s="22"/>
    </row>
    <row r="28280" spans="37:40">
      <c r="AK28280" s="22"/>
      <c r="AL28280" s="22"/>
      <c r="AM28280" s="22"/>
      <c r="AN28280" s="22"/>
    </row>
    <row r="28281" spans="37:40">
      <c r="AK28281" s="22"/>
      <c r="AL28281" s="22"/>
      <c r="AM28281" s="22"/>
      <c r="AN28281" s="22"/>
    </row>
    <row r="28282" spans="37:40">
      <c r="AK28282" s="22"/>
      <c r="AL28282" s="22"/>
      <c r="AM28282" s="22"/>
      <c r="AN28282" s="22"/>
    </row>
    <row r="28283" spans="37:40">
      <c r="AK28283" s="22"/>
      <c r="AL28283" s="22"/>
      <c r="AM28283" s="22"/>
      <c r="AN28283" s="22"/>
    </row>
    <row r="28284" spans="37:40">
      <c r="AK28284" s="22"/>
      <c r="AL28284" s="22"/>
      <c r="AM28284" s="22"/>
      <c r="AN28284" s="22"/>
    </row>
    <row r="28285" spans="37:40">
      <c r="AK28285" s="22"/>
      <c r="AL28285" s="22"/>
      <c r="AM28285" s="22"/>
      <c r="AN28285" s="22"/>
    </row>
    <row r="28286" spans="37:40">
      <c r="AK28286" s="22"/>
      <c r="AL28286" s="22"/>
      <c r="AM28286" s="22"/>
      <c r="AN28286" s="22"/>
    </row>
    <row r="28287" spans="37:40">
      <c r="AK28287" s="22"/>
      <c r="AL28287" s="22"/>
      <c r="AM28287" s="22"/>
      <c r="AN28287" s="22"/>
    </row>
    <row r="28288" spans="37:40">
      <c r="AK28288" s="22"/>
      <c r="AL28288" s="22"/>
      <c r="AM28288" s="22"/>
      <c r="AN28288" s="22"/>
    </row>
    <row r="28289" spans="37:40">
      <c r="AK28289" s="22"/>
      <c r="AL28289" s="22"/>
      <c r="AM28289" s="22"/>
      <c r="AN28289" s="22"/>
    </row>
    <row r="28290" spans="37:40">
      <c r="AK28290" s="22"/>
      <c r="AL28290" s="22"/>
      <c r="AM28290" s="22"/>
      <c r="AN28290" s="22"/>
    </row>
    <row r="28291" spans="37:40">
      <c r="AK28291" s="22"/>
      <c r="AL28291" s="22"/>
      <c r="AM28291" s="22"/>
      <c r="AN28291" s="22"/>
    </row>
    <row r="28292" spans="37:40">
      <c r="AK28292" s="22"/>
      <c r="AL28292" s="22"/>
      <c r="AM28292" s="22"/>
      <c r="AN28292" s="22"/>
    </row>
    <row r="28293" spans="37:40">
      <c r="AK28293" s="22"/>
      <c r="AL28293" s="22"/>
      <c r="AM28293" s="22"/>
      <c r="AN28293" s="22"/>
    </row>
    <row r="28294" spans="37:40">
      <c r="AK28294" s="22"/>
      <c r="AL28294" s="22"/>
      <c r="AM28294" s="22"/>
      <c r="AN28294" s="22"/>
    </row>
    <row r="28295" spans="37:40">
      <c r="AK28295" s="22"/>
      <c r="AL28295" s="22"/>
      <c r="AM28295" s="22"/>
      <c r="AN28295" s="22"/>
    </row>
    <row r="28296" spans="37:40">
      <c r="AK28296" s="22"/>
      <c r="AL28296" s="22"/>
      <c r="AM28296" s="22"/>
      <c r="AN28296" s="22"/>
    </row>
    <row r="28297" spans="37:40">
      <c r="AK28297" s="22"/>
      <c r="AL28297" s="22"/>
      <c r="AM28297" s="22"/>
      <c r="AN28297" s="22"/>
    </row>
    <row r="28298" spans="37:40">
      <c r="AK28298" s="22"/>
      <c r="AL28298" s="22"/>
      <c r="AM28298" s="22"/>
      <c r="AN28298" s="22"/>
    </row>
    <row r="28299" spans="37:40">
      <c r="AK28299" s="22"/>
      <c r="AL28299" s="22"/>
      <c r="AM28299" s="22"/>
      <c r="AN28299" s="22"/>
    </row>
    <row r="28300" spans="37:40">
      <c r="AK28300" s="22"/>
      <c r="AL28300" s="22"/>
      <c r="AM28300" s="22"/>
      <c r="AN28300" s="22"/>
    </row>
    <row r="28301" spans="37:40">
      <c r="AK28301" s="22"/>
      <c r="AL28301" s="22"/>
      <c r="AM28301" s="22"/>
      <c r="AN28301" s="22"/>
    </row>
    <row r="28302" spans="37:40">
      <c r="AK28302" s="22"/>
      <c r="AL28302" s="22"/>
      <c r="AM28302" s="22"/>
      <c r="AN28302" s="22"/>
    </row>
    <row r="28303" spans="37:40">
      <c r="AK28303" s="22"/>
      <c r="AL28303" s="22"/>
      <c r="AM28303" s="22"/>
      <c r="AN28303" s="22"/>
    </row>
    <row r="28304" spans="37:40">
      <c r="AK28304" s="22"/>
      <c r="AL28304" s="22"/>
      <c r="AM28304" s="22"/>
      <c r="AN28304" s="22"/>
    </row>
    <row r="28305" spans="37:40">
      <c r="AK28305" s="22"/>
      <c r="AL28305" s="22"/>
      <c r="AM28305" s="22"/>
      <c r="AN28305" s="22"/>
    </row>
    <row r="28306" spans="37:40">
      <c r="AK28306" s="22"/>
      <c r="AL28306" s="22"/>
      <c r="AM28306" s="22"/>
      <c r="AN28306" s="22"/>
    </row>
    <row r="28307" spans="37:40">
      <c r="AK28307" s="22"/>
      <c r="AL28307" s="22"/>
      <c r="AM28307" s="22"/>
      <c r="AN28307" s="22"/>
    </row>
    <row r="28308" spans="37:40">
      <c r="AK28308" s="22"/>
      <c r="AL28308" s="22"/>
      <c r="AM28308" s="22"/>
      <c r="AN28308" s="22"/>
    </row>
    <row r="28309" spans="37:40">
      <c r="AK28309" s="22"/>
      <c r="AL28309" s="22"/>
      <c r="AM28309" s="22"/>
      <c r="AN28309" s="22"/>
    </row>
    <row r="28310" spans="37:40">
      <c r="AK28310" s="22"/>
      <c r="AL28310" s="22"/>
      <c r="AM28310" s="22"/>
      <c r="AN28310" s="22"/>
    </row>
    <row r="28311" spans="37:40">
      <c r="AK28311" s="22"/>
      <c r="AL28311" s="22"/>
      <c r="AM28311" s="22"/>
      <c r="AN28311" s="22"/>
    </row>
    <row r="28312" spans="37:40">
      <c r="AK28312" s="22"/>
      <c r="AL28312" s="22"/>
      <c r="AM28312" s="22"/>
      <c r="AN28312" s="22"/>
    </row>
    <row r="28313" spans="37:40">
      <c r="AK28313" s="22"/>
      <c r="AL28313" s="22"/>
      <c r="AM28313" s="22"/>
      <c r="AN28313" s="22"/>
    </row>
    <row r="28314" spans="37:40">
      <c r="AK28314" s="22"/>
      <c r="AL28314" s="22"/>
      <c r="AM28314" s="22"/>
      <c r="AN28314" s="22"/>
    </row>
    <row r="28315" spans="37:40">
      <c r="AK28315" s="22"/>
      <c r="AL28315" s="22"/>
      <c r="AM28315" s="22"/>
      <c r="AN28315" s="22"/>
    </row>
    <row r="28316" spans="37:40">
      <c r="AK28316" s="22"/>
      <c r="AL28316" s="22"/>
      <c r="AM28316" s="22"/>
      <c r="AN28316" s="22"/>
    </row>
    <row r="28317" spans="37:40">
      <c r="AK28317" s="22"/>
      <c r="AL28317" s="22"/>
      <c r="AM28317" s="22"/>
      <c r="AN28317" s="22"/>
    </row>
    <row r="28318" spans="37:40">
      <c r="AK28318" s="22"/>
      <c r="AL28318" s="22"/>
      <c r="AM28318" s="22"/>
      <c r="AN28318" s="22"/>
    </row>
    <row r="28319" spans="37:40">
      <c r="AK28319" s="22"/>
      <c r="AL28319" s="22"/>
      <c r="AM28319" s="22"/>
      <c r="AN28319" s="22"/>
    </row>
    <row r="28320" spans="37:40">
      <c r="AK28320" s="22"/>
      <c r="AL28320" s="22"/>
      <c r="AM28320" s="22"/>
      <c r="AN28320" s="22"/>
    </row>
    <row r="28321" spans="37:40">
      <c r="AK28321" s="22"/>
      <c r="AL28321" s="22"/>
      <c r="AM28321" s="22"/>
      <c r="AN28321" s="22"/>
    </row>
    <row r="28322" spans="37:40">
      <c r="AK28322" s="22"/>
      <c r="AL28322" s="22"/>
      <c r="AM28322" s="22"/>
      <c r="AN28322" s="22"/>
    </row>
    <row r="28323" spans="37:40">
      <c r="AK28323" s="22"/>
      <c r="AL28323" s="22"/>
      <c r="AM28323" s="22"/>
      <c r="AN28323" s="22"/>
    </row>
    <row r="28324" spans="37:40">
      <c r="AK28324" s="22"/>
      <c r="AL28324" s="22"/>
      <c r="AM28324" s="22"/>
      <c r="AN28324" s="22"/>
    </row>
    <row r="28325" spans="37:40">
      <c r="AK28325" s="22"/>
      <c r="AL28325" s="22"/>
      <c r="AM28325" s="22"/>
      <c r="AN28325" s="22"/>
    </row>
    <row r="28326" spans="37:40">
      <c r="AK28326" s="22"/>
      <c r="AL28326" s="22"/>
      <c r="AM28326" s="22"/>
      <c r="AN28326" s="22"/>
    </row>
    <row r="28327" spans="37:40">
      <c r="AK28327" s="22"/>
      <c r="AL28327" s="22"/>
      <c r="AM28327" s="22"/>
      <c r="AN28327" s="22"/>
    </row>
    <row r="28328" spans="37:40">
      <c r="AK28328" s="22"/>
      <c r="AL28328" s="22"/>
      <c r="AM28328" s="22"/>
      <c r="AN28328" s="22"/>
    </row>
    <row r="28329" spans="37:40">
      <c r="AK28329" s="22"/>
      <c r="AL28329" s="22"/>
      <c r="AM28329" s="22"/>
      <c r="AN28329" s="22"/>
    </row>
    <row r="28330" spans="37:40">
      <c r="AK28330" s="22"/>
      <c r="AL28330" s="22"/>
      <c r="AM28330" s="22"/>
      <c r="AN28330" s="22"/>
    </row>
    <row r="28331" spans="37:40">
      <c r="AK28331" s="22"/>
      <c r="AL28331" s="22"/>
      <c r="AM28331" s="22"/>
      <c r="AN28331" s="22"/>
    </row>
    <row r="28332" spans="37:40">
      <c r="AK28332" s="22"/>
      <c r="AL28332" s="22"/>
      <c r="AM28332" s="22"/>
      <c r="AN28332" s="22"/>
    </row>
    <row r="28333" spans="37:40">
      <c r="AK28333" s="22"/>
      <c r="AL28333" s="22"/>
      <c r="AM28333" s="22"/>
      <c r="AN28333" s="22"/>
    </row>
    <row r="28334" spans="37:40">
      <c r="AK28334" s="22"/>
      <c r="AL28334" s="22"/>
      <c r="AM28334" s="22"/>
      <c r="AN28334" s="22"/>
    </row>
    <row r="28335" spans="37:40">
      <c r="AK28335" s="22"/>
      <c r="AL28335" s="22"/>
      <c r="AM28335" s="22"/>
      <c r="AN28335" s="22"/>
    </row>
    <row r="28336" spans="37:40">
      <c r="AK28336" s="22"/>
      <c r="AL28336" s="22"/>
      <c r="AM28336" s="22"/>
      <c r="AN28336" s="22"/>
    </row>
    <row r="28337" spans="37:40">
      <c r="AK28337" s="22"/>
      <c r="AL28337" s="22"/>
      <c r="AM28337" s="22"/>
      <c r="AN28337" s="22"/>
    </row>
    <row r="28338" spans="37:40">
      <c r="AK28338" s="22"/>
      <c r="AL28338" s="22"/>
      <c r="AM28338" s="22"/>
      <c r="AN28338" s="22"/>
    </row>
    <row r="28339" spans="37:40">
      <c r="AK28339" s="22"/>
      <c r="AL28339" s="22"/>
      <c r="AM28339" s="22"/>
      <c r="AN28339" s="22"/>
    </row>
    <row r="28340" spans="37:40">
      <c r="AK28340" s="22"/>
      <c r="AL28340" s="22"/>
      <c r="AM28340" s="22"/>
      <c r="AN28340" s="22"/>
    </row>
    <row r="28341" spans="37:40">
      <c r="AK28341" s="22"/>
      <c r="AL28341" s="22"/>
      <c r="AM28341" s="22"/>
      <c r="AN28341" s="22"/>
    </row>
    <row r="28342" spans="37:40">
      <c r="AK28342" s="22"/>
      <c r="AL28342" s="22"/>
      <c r="AM28342" s="22"/>
      <c r="AN28342" s="22"/>
    </row>
    <row r="28343" spans="37:40">
      <c r="AK28343" s="22"/>
      <c r="AL28343" s="22"/>
      <c r="AM28343" s="22"/>
      <c r="AN28343" s="22"/>
    </row>
    <row r="28344" spans="37:40">
      <c r="AK28344" s="22"/>
      <c r="AL28344" s="22"/>
      <c r="AM28344" s="22"/>
      <c r="AN28344" s="22"/>
    </row>
    <row r="28345" spans="37:40">
      <c r="AK28345" s="22"/>
      <c r="AL28345" s="22"/>
      <c r="AM28345" s="22"/>
      <c r="AN28345" s="22"/>
    </row>
    <row r="28346" spans="37:40">
      <c r="AK28346" s="22"/>
      <c r="AL28346" s="22"/>
      <c r="AM28346" s="22"/>
      <c r="AN28346" s="22"/>
    </row>
    <row r="28347" spans="37:40">
      <c r="AK28347" s="22"/>
      <c r="AL28347" s="22"/>
      <c r="AM28347" s="22"/>
      <c r="AN28347" s="22"/>
    </row>
    <row r="28348" spans="37:40">
      <c r="AK28348" s="22"/>
      <c r="AL28348" s="22"/>
      <c r="AM28348" s="22"/>
      <c r="AN28348" s="22"/>
    </row>
    <row r="28349" spans="37:40">
      <c r="AK28349" s="22"/>
      <c r="AL28349" s="22"/>
      <c r="AM28349" s="22"/>
      <c r="AN28349" s="22"/>
    </row>
    <row r="28350" spans="37:40">
      <c r="AK28350" s="22"/>
      <c r="AL28350" s="22"/>
      <c r="AM28350" s="22"/>
      <c r="AN28350" s="22"/>
    </row>
    <row r="28351" spans="37:40">
      <c r="AK28351" s="22"/>
      <c r="AL28351" s="22"/>
      <c r="AM28351" s="22"/>
      <c r="AN28351" s="22"/>
    </row>
    <row r="28352" spans="37:40">
      <c r="AK28352" s="22"/>
      <c r="AL28352" s="22"/>
      <c r="AM28352" s="22"/>
      <c r="AN28352" s="22"/>
    </row>
    <row r="28353" spans="37:40">
      <c r="AK28353" s="22"/>
      <c r="AL28353" s="22"/>
      <c r="AM28353" s="22"/>
      <c r="AN28353" s="22"/>
    </row>
    <row r="28354" spans="37:40">
      <c r="AK28354" s="22"/>
      <c r="AL28354" s="22"/>
      <c r="AM28354" s="22"/>
      <c r="AN28354" s="22"/>
    </row>
    <row r="28355" spans="37:40">
      <c r="AK28355" s="22"/>
      <c r="AL28355" s="22"/>
      <c r="AM28355" s="22"/>
      <c r="AN28355" s="22"/>
    </row>
    <row r="28356" spans="37:40">
      <c r="AK28356" s="22"/>
      <c r="AL28356" s="22"/>
      <c r="AM28356" s="22"/>
      <c r="AN28356" s="22"/>
    </row>
    <row r="28357" spans="37:40">
      <c r="AK28357" s="22"/>
      <c r="AL28357" s="22"/>
      <c r="AM28357" s="22"/>
      <c r="AN28357" s="22"/>
    </row>
    <row r="28358" spans="37:40">
      <c r="AK28358" s="22"/>
      <c r="AL28358" s="22"/>
      <c r="AM28358" s="22"/>
      <c r="AN28358" s="22"/>
    </row>
    <row r="28359" spans="37:40">
      <c r="AK28359" s="22"/>
      <c r="AL28359" s="22"/>
      <c r="AM28359" s="22"/>
      <c r="AN28359" s="22"/>
    </row>
    <row r="28360" spans="37:40">
      <c r="AK28360" s="22"/>
      <c r="AL28360" s="22"/>
      <c r="AM28360" s="22"/>
      <c r="AN28360" s="22"/>
    </row>
    <row r="28361" spans="37:40">
      <c r="AK28361" s="22"/>
      <c r="AL28361" s="22"/>
      <c r="AM28361" s="22"/>
      <c r="AN28361" s="22"/>
    </row>
    <row r="28362" spans="37:40">
      <c r="AK28362" s="22"/>
      <c r="AL28362" s="22"/>
      <c r="AM28362" s="22"/>
      <c r="AN28362" s="22"/>
    </row>
    <row r="28363" spans="37:40">
      <c r="AK28363" s="22"/>
      <c r="AL28363" s="22"/>
      <c r="AM28363" s="22"/>
      <c r="AN28363" s="22"/>
    </row>
    <row r="28364" spans="37:40">
      <c r="AK28364" s="22"/>
      <c r="AL28364" s="22"/>
      <c r="AM28364" s="22"/>
      <c r="AN28364" s="22"/>
    </row>
    <row r="28365" spans="37:40">
      <c r="AK28365" s="22"/>
      <c r="AL28365" s="22"/>
      <c r="AM28365" s="22"/>
      <c r="AN28365" s="22"/>
    </row>
    <row r="28366" spans="37:40">
      <c r="AK28366" s="22"/>
      <c r="AL28366" s="22"/>
      <c r="AM28366" s="22"/>
      <c r="AN28366" s="22"/>
    </row>
    <row r="28367" spans="37:40">
      <c r="AK28367" s="22"/>
      <c r="AL28367" s="22"/>
      <c r="AM28367" s="22"/>
      <c r="AN28367" s="22"/>
    </row>
    <row r="28368" spans="37:40">
      <c r="AK28368" s="22"/>
      <c r="AL28368" s="22"/>
      <c r="AM28368" s="22"/>
      <c r="AN28368" s="22"/>
    </row>
    <row r="28369" spans="37:40">
      <c r="AK28369" s="22"/>
      <c r="AL28369" s="22"/>
      <c r="AM28369" s="22"/>
      <c r="AN28369" s="22"/>
    </row>
    <row r="28370" spans="37:40">
      <c r="AK28370" s="22"/>
      <c r="AL28370" s="22"/>
      <c r="AM28370" s="22"/>
      <c r="AN28370" s="22"/>
    </row>
    <row r="28371" spans="37:40">
      <c r="AK28371" s="22"/>
      <c r="AL28371" s="22"/>
      <c r="AM28371" s="22"/>
      <c r="AN28371" s="22"/>
    </row>
    <row r="28372" spans="37:40">
      <c r="AK28372" s="22"/>
      <c r="AL28372" s="22"/>
      <c r="AM28372" s="22"/>
      <c r="AN28372" s="22"/>
    </row>
    <row r="28373" spans="37:40">
      <c r="AK28373" s="22"/>
      <c r="AL28373" s="22"/>
      <c r="AM28373" s="22"/>
      <c r="AN28373" s="22"/>
    </row>
    <row r="28374" spans="37:40">
      <c r="AK28374" s="22"/>
      <c r="AL28374" s="22"/>
      <c r="AM28374" s="22"/>
      <c r="AN28374" s="22"/>
    </row>
    <row r="28375" spans="37:40">
      <c r="AK28375" s="22"/>
      <c r="AL28375" s="22"/>
      <c r="AM28375" s="22"/>
      <c r="AN28375" s="22"/>
    </row>
    <row r="28376" spans="37:40">
      <c r="AK28376" s="22"/>
      <c r="AL28376" s="22"/>
      <c r="AM28376" s="22"/>
      <c r="AN28376" s="22"/>
    </row>
    <row r="28377" spans="37:40">
      <c r="AK28377" s="22"/>
      <c r="AL28377" s="22"/>
      <c r="AM28377" s="22"/>
      <c r="AN28377" s="22"/>
    </row>
    <row r="28378" spans="37:40">
      <c r="AK28378" s="22"/>
      <c r="AL28378" s="22"/>
      <c r="AM28378" s="22"/>
      <c r="AN28378" s="22"/>
    </row>
    <row r="28379" spans="37:40">
      <c r="AK28379" s="22"/>
      <c r="AL28379" s="22"/>
      <c r="AM28379" s="22"/>
      <c r="AN28379" s="22"/>
    </row>
    <row r="28380" spans="37:40">
      <c r="AK28380" s="22"/>
      <c r="AL28380" s="22"/>
      <c r="AM28380" s="22"/>
      <c r="AN28380" s="22"/>
    </row>
    <row r="28381" spans="37:40">
      <c r="AK28381" s="22"/>
      <c r="AL28381" s="22"/>
      <c r="AM28381" s="22"/>
      <c r="AN28381" s="22"/>
    </row>
    <row r="28382" spans="37:40">
      <c r="AK28382" s="22"/>
      <c r="AL28382" s="22"/>
      <c r="AM28382" s="22"/>
      <c r="AN28382" s="22"/>
    </row>
    <row r="28383" spans="37:40">
      <c r="AK28383" s="22"/>
      <c r="AL28383" s="22"/>
      <c r="AM28383" s="22"/>
      <c r="AN28383" s="22"/>
    </row>
    <row r="28384" spans="37:40">
      <c r="AK28384" s="22"/>
      <c r="AL28384" s="22"/>
      <c r="AM28384" s="22"/>
      <c r="AN28384" s="22"/>
    </row>
    <row r="28385" spans="37:40">
      <c r="AK28385" s="22"/>
      <c r="AL28385" s="22"/>
      <c r="AM28385" s="22"/>
      <c r="AN28385" s="22"/>
    </row>
    <row r="28386" spans="37:40">
      <c r="AK28386" s="22"/>
      <c r="AL28386" s="22"/>
      <c r="AM28386" s="22"/>
      <c r="AN28386" s="22"/>
    </row>
    <row r="28387" spans="37:40">
      <c r="AK28387" s="22"/>
      <c r="AL28387" s="22"/>
      <c r="AM28387" s="22"/>
      <c r="AN28387" s="22"/>
    </row>
    <row r="28388" spans="37:40">
      <c r="AK28388" s="22"/>
      <c r="AL28388" s="22"/>
      <c r="AM28388" s="22"/>
      <c r="AN28388" s="22"/>
    </row>
    <row r="28389" spans="37:40">
      <c r="AK28389" s="22"/>
      <c r="AL28389" s="22"/>
      <c r="AM28389" s="22"/>
      <c r="AN28389" s="22"/>
    </row>
    <row r="28390" spans="37:40">
      <c r="AK28390" s="22"/>
      <c r="AL28390" s="22"/>
      <c r="AM28390" s="22"/>
      <c r="AN28390" s="22"/>
    </row>
    <row r="28391" spans="37:40">
      <c r="AK28391" s="22"/>
      <c r="AL28391" s="22"/>
      <c r="AM28391" s="22"/>
      <c r="AN28391" s="22"/>
    </row>
    <row r="28392" spans="37:40">
      <c r="AK28392" s="22"/>
      <c r="AL28392" s="22"/>
      <c r="AM28392" s="22"/>
      <c r="AN28392" s="22"/>
    </row>
    <row r="28393" spans="37:40">
      <c r="AK28393" s="22"/>
      <c r="AL28393" s="22"/>
      <c r="AM28393" s="22"/>
      <c r="AN28393" s="22"/>
    </row>
    <row r="28394" spans="37:40">
      <c r="AK28394" s="22"/>
      <c r="AL28394" s="22"/>
      <c r="AM28394" s="22"/>
      <c r="AN28394" s="22"/>
    </row>
    <row r="28395" spans="37:40">
      <c r="AK28395" s="22"/>
      <c r="AL28395" s="22"/>
      <c r="AM28395" s="22"/>
      <c r="AN28395" s="22"/>
    </row>
    <row r="28396" spans="37:40">
      <c r="AK28396" s="22"/>
      <c r="AL28396" s="22"/>
      <c r="AM28396" s="22"/>
      <c r="AN28396" s="22"/>
    </row>
    <row r="28397" spans="37:40">
      <c r="AK28397" s="22"/>
      <c r="AL28397" s="22"/>
      <c r="AM28397" s="22"/>
      <c r="AN28397" s="22"/>
    </row>
    <row r="28398" spans="37:40">
      <c r="AK28398" s="22"/>
      <c r="AL28398" s="22"/>
      <c r="AM28398" s="22"/>
      <c r="AN28398" s="22"/>
    </row>
    <row r="28399" spans="37:40">
      <c r="AK28399" s="22"/>
      <c r="AL28399" s="22"/>
      <c r="AM28399" s="22"/>
      <c r="AN28399" s="22"/>
    </row>
    <row r="28400" spans="37:40">
      <c r="AK28400" s="22"/>
      <c r="AL28400" s="22"/>
      <c r="AM28400" s="22"/>
      <c r="AN28400" s="22"/>
    </row>
    <row r="28401" spans="37:40">
      <c r="AK28401" s="22"/>
      <c r="AL28401" s="22"/>
      <c r="AM28401" s="22"/>
      <c r="AN28401" s="22"/>
    </row>
    <row r="28402" spans="37:40">
      <c r="AK28402" s="22"/>
      <c r="AL28402" s="22"/>
      <c r="AM28402" s="22"/>
      <c r="AN28402" s="22"/>
    </row>
    <row r="28403" spans="37:40">
      <c r="AK28403" s="22"/>
      <c r="AL28403" s="22"/>
      <c r="AM28403" s="22"/>
      <c r="AN28403" s="22"/>
    </row>
    <row r="28404" spans="37:40">
      <c r="AK28404" s="22"/>
      <c r="AL28404" s="22"/>
      <c r="AM28404" s="22"/>
      <c r="AN28404" s="22"/>
    </row>
    <row r="28405" spans="37:40">
      <c r="AK28405" s="22"/>
      <c r="AL28405" s="22"/>
      <c r="AM28405" s="22"/>
      <c r="AN28405" s="22"/>
    </row>
    <row r="28406" spans="37:40">
      <c r="AK28406" s="22"/>
      <c r="AL28406" s="22"/>
      <c r="AM28406" s="22"/>
      <c r="AN28406" s="22"/>
    </row>
    <row r="28407" spans="37:40">
      <c r="AK28407" s="22"/>
      <c r="AL28407" s="22"/>
      <c r="AM28407" s="22"/>
      <c r="AN28407" s="22"/>
    </row>
    <row r="28408" spans="37:40">
      <c r="AK28408" s="22"/>
      <c r="AL28408" s="22"/>
      <c r="AM28408" s="22"/>
      <c r="AN28408" s="22"/>
    </row>
    <row r="28409" spans="37:40">
      <c r="AK28409" s="22"/>
      <c r="AL28409" s="22"/>
      <c r="AM28409" s="22"/>
      <c r="AN28409" s="22"/>
    </row>
    <row r="28410" spans="37:40">
      <c r="AK28410" s="22"/>
      <c r="AL28410" s="22"/>
      <c r="AM28410" s="22"/>
      <c r="AN28410" s="22"/>
    </row>
    <row r="28411" spans="37:40">
      <c r="AK28411" s="22"/>
      <c r="AL28411" s="22"/>
      <c r="AM28411" s="22"/>
      <c r="AN28411" s="22"/>
    </row>
    <row r="28412" spans="37:40">
      <c r="AK28412" s="22"/>
      <c r="AL28412" s="22"/>
      <c r="AM28412" s="22"/>
      <c r="AN28412" s="22"/>
    </row>
    <row r="28413" spans="37:40">
      <c r="AK28413" s="22"/>
      <c r="AL28413" s="22"/>
      <c r="AM28413" s="22"/>
      <c r="AN28413" s="22"/>
    </row>
    <row r="28414" spans="37:40">
      <c r="AK28414" s="22"/>
      <c r="AL28414" s="22"/>
      <c r="AM28414" s="22"/>
      <c r="AN28414" s="22"/>
    </row>
    <row r="28415" spans="37:40">
      <c r="AK28415" s="22"/>
      <c r="AL28415" s="22"/>
      <c r="AM28415" s="22"/>
      <c r="AN28415" s="22"/>
    </row>
    <row r="28416" spans="37:40">
      <c r="AK28416" s="22"/>
      <c r="AL28416" s="22"/>
      <c r="AM28416" s="22"/>
      <c r="AN28416" s="22"/>
    </row>
    <row r="28417" spans="37:40">
      <c r="AK28417" s="22"/>
      <c r="AL28417" s="22"/>
      <c r="AM28417" s="22"/>
      <c r="AN28417" s="22"/>
    </row>
    <row r="28418" spans="37:40">
      <c r="AK28418" s="22"/>
      <c r="AL28418" s="22"/>
      <c r="AM28418" s="22"/>
      <c r="AN28418" s="22"/>
    </row>
    <row r="28419" spans="37:40">
      <c r="AK28419" s="22"/>
      <c r="AL28419" s="22"/>
      <c r="AM28419" s="22"/>
      <c r="AN28419" s="22"/>
    </row>
    <row r="28420" spans="37:40">
      <c r="AK28420" s="22"/>
      <c r="AL28420" s="22"/>
      <c r="AM28420" s="22"/>
      <c r="AN28420" s="22"/>
    </row>
    <row r="28421" spans="37:40">
      <c r="AK28421" s="22"/>
      <c r="AL28421" s="22"/>
      <c r="AM28421" s="22"/>
      <c r="AN28421" s="22"/>
    </row>
    <row r="28422" spans="37:40">
      <c r="AK28422" s="22"/>
      <c r="AL28422" s="22"/>
      <c r="AM28422" s="22"/>
      <c r="AN28422" s="22"/>
    </row>
    <row r="28423" spans="37:40">
      <c r="AK28423" s="22"/>
      <c r="AL28423" s="22"/>
      <c r="AM28423" s="22"/>
      <c r="AN28423" s="22"/>
    </row>
    <row r="28424" spans="37:40">
      <c r="AK28424" s="22"/>
      <c r="AL28424" s="22"/>
      <c r="AM28424" s="22"/>
      <c r="AN28424" s="22"/>
    </row>
    <row r="28425" spans="37:40">
      <c r="AK28425" s="22"/>
      <c r="AL28425" s="22"/>
      <c r="AM28425" s="22"/>
      <c r="AN28425" s="22"/>
    </row>
    <row r="28426" spans="37:40">
      <c r="AK28426" s="22"/>
      <c r="AL28426" s="22"/>
      <c r="AM28426" s="22"/>
      <c r="AN28426" s="22"/>
    </row>
    <row r="28427" spans="37:40">
      <c r="AK28427" s="22"/>
      <c r="AL28427" s="22"/>
      <c r="AM28427" s="22"/>
      <c r="AN28427" s="22"/>
    </row>
    <row r="28428" spans="37:40">
      <c r="AK28428" s="22"/>
      <c r="AL28428" s="22"/>
      <c r="AM28428" s="22"/>
      <c r="AN28428" s="22"/>
    </row>
    <row r="28429" spans="37:40">
      <c r="AK28429" s="22"/>
      <c r="AL28429" s="22"/>
      <c r="AM28429" s="22"/>
      <c r="AN28429" s="22"/>
    </row>
    <row r="28430" spans="37:40">
      <c r="AK28430" s="22"/>
      <c r="AL28430" s="22"/>
      <c r="AM28430" s="22"/>
      <c r="AN28430" s="22"/>
    </row>
    <row r="28431" spans="37:40">
      <c r="AK28431" s="22"/>
      <c r="AL28431" s="22"/>
      <c r="AM28431" s="22"/>
      <c r="AN28431" s="22"/>
    </row>
    <row r="28432" spans="37:40">
      <c r="AK28432" s="22"/>
      <c r="AL28432" s="22"/>
      <c r="AM28432" s="22"/>
      <c r="AN28432" s="22"/>
    </row>
    <row r="28433" spans="37:40">
      <c r="AK28433" s="22"/>
      <c r="AL28433" s="22"/>
      <c r="AM28433" s="22"/>
      <c r="AN28433" s="22"/>
    </row>
    <row r="28434" spans="37:40">
      <c r="AK28434" s="22"/>
      <c r="AL28434" s="22"/>
      <c r="AM28434" s="22"/>
      <c r="AN28434" s="22"/>
    </row>
    <row r="28435" spans="37:40">
      <c r="AK28435" s="22"/>
      <c r="AL28435" s="22"/>
      <c r="AM28435" s="22"/>
      <c r="AN28435" s="22"/>
    </row>
    <row r="28436" spans="37:40">
      <c r="AK28436" s="22"/>
      <c r="AL28436" s="22"/>
      <c r="AM28436" s="22"/>
      <c r="AN28436" s="22"/>
    </row>
    <row r="28437" spans="37:40">
      <c r="AK28437" s="22"/>
      <c r="AL28437" s="22"/>
      <c r="AM28437" s="22"/>
      <c r="AN28437" s="22"/>
    </row>
    <row r="28438" spans="37:40">
      <c r="AK28438" s="22"/>
      <c r="AL28438" s="22"/>
      <c r="AM28438" s="22"/>
      <c r="AN28438" s="22"/>
    </row>
    <row r="28439" spans="37:40">
      <c r="AK28439" s="22"/>
      <c r="AL28439" s="22"/>
      <c r="AM28439" s="22"/>
      <c r="AN28439" s="22"/>
    </row>
    <row r="28440" spans="37:40">
      <c r="AK28440" s="22"/>
      <c r="AL28440" s="22"/>
      <c r="AM28440" s="22"/>
      <c r="AN28440" s="22"/>
    </row>
    <row r="28441" spans="37:40">
      <c r="AK28441" s="22"/>
      <c r="AL28441" s="22"/>
      <c r="AM28441" s="22"/>
      <c r="AN28441" s="22"/>
    </row>
    <row r="28442" spans="37:40">
      <c r="AK28442" s="22"/>
      <c r="AL28442" s="22"/>
      <c r="AM28442" s="22"/>
      <c r="AN28442" s="22"/>
    </row>
    <row r="28443" spans="37:40">
      <c r="AK28443" s="22"/>
      <c r="AL28443" s="22"/>
      <c r="AM28443" s="22"/>
      <c r="AN28443" s="22"/>
    </row>
    <row r="28444" spans="37:40">
      <c r="AK28444" s="22"/>
      <c r="AL28444" s="22"/>
      <c r="AM28444" s="22"/>
      <c r="AN28444" s="22"/>
    </row>
    <row r="28445" spans="37:40">
      <c r="AK28445" s="22"/>
      <c r="AL28445" s="22"/>
      <c r="AM28445" s="22"/>
      <c r="AN28445" s="22"/>
    </row>
    <row r="28446" spans="37:40">
      <c r="AK28446" s="22"/>
      <c r="AL28446" s="22"/>
      <c r="AM28446" s="22"/>
      <c r="AN28446" s="22"/>
    </row>
    <row r="28447" spans="37:40">
      <c r="AK28447" s="22"/>
      <c r="AL28447" s="22"/>
      <c r="AM28447" s="22"/>
      <c r="AN28447" s="22"/>
    </row>
    <row r="28448" spans="37:40">
      <c r="AK28448" s="22"/>
      <c r="AL28448" s="22"/>
      <c r="AM28448" s="22"/>
      <c r="AN28448" s="22"/>
    </row>
    <row r="28449" spans="37:40">
      <c r="AK28449" s="22"/>
      <c r="AL28449" s="22"/>
      <c r="AM28449" s="22"/>
      <c r="AN28449" s="22"/>
    </row>
    <row r="28450" spans="37:40">
      <c r="AK28450" s="22"/>
      <c r="AL28450" s="22"/>
      <c r="AM28450" s="22"/>
      <c r="AN28450" s="22"/>
    </row>
    <row r="28451" spans="37:40">
      <c r="AK28451" s="22"/>
      <c r="AL28451" s="22"/>
      <c r="AM28451" s="22"/>
      <c r="AN28451" s="22"/>
    </row>
    <row r="28452" spans="37:40">
      <c r="AK28452" s="22"/>
      <c r="AL28452" s="22"/>
      <c r="AM28452" s="22"/>
      <c r="AN28452" s="22"/>
    </row>
    <row r="28453" spans="37:40">
      <c r="AK28453" s="22"/>
      <c r="AL28453" s="22"/>
      <c r="AM28453" s="22"/>
      <c r="AN28453" s="22"/>
    </row>
    <row r="28454" spans="37:40">
      <c r="AK28454" s="22"/>
      <c r="AL28454" s="22"/>
      <c r="AM28454" s="22"/>
      <c r="AN28454" s="22"/>
    </row>
    <row r="28455" spans="37:40">
      <c r="AK28455" s="22"/>
      <c r="AL28455" s="22"/>
      <c r="AM28455" s="22"/>
      <c r="AN28455" s="22"/>
    </row>
    <row r="28456" spans="37:40">
      <c r="AK28456" s="22"/>
      <c r="AL28456" s="22"/>
      <c r="AM28456" s="22"/>
      <c r="AN28456" s="22"/>
    </row>
    <row r="28457" spans="37:40">
      <c r="AK28457" s="22"/>
      <c r="AL28457" s="22"/>
      <c r="AM28457" s="22"/>
      <c r="AN28457" s="22"/>
    </row>
    <row r="28458" spans="37:40">
      <c r="AK28458" s="22"/>
      <c r="AL28458" s="22"/>
      <c r="AM28458" s="22"/>
      <c r="AN28458" s="22"/>
    </row>
    <row r="28459" spans="37:40">
      <c r="AK28459" s="22"/>
      <c r="AL28459" s="22"/>
      <c r="AM28459" s="22"/>
      <c r="AN28459" s="22"/>
    </row>
    <row r="28460" spans="37:40">
      <c r="AK28460" s="22"/>
      <c r="AL28460" s="22"/>
      <c r="AM28460" s="22"/>
      <c r="AN28460" s="22"/>
    </row>
    <row r="28461" spans="37:40">
      <c r="AK28461" s="22"/>
      <c r="AL28461" s="22"/>
      <c r="AM28461" s="22"/>
      <c r="AN28461" s="22"/>
    </row>
    <row r="28462" spans="37:40">
      <c r="AK28462" s="22"/>
      <c r="AL28462" s="22"/>
      <c r="AM28462" s="22"/>
      <c r="AN28462" s="22"/>
    </row>
    <row r="28463" spans="37:40">
      <c r="AK28463" s="22"/>
      <c r="AL28463" s="22"/>
      <c r="AM28463" s="22"/>
      <c r="AN28463" s="22"/>
    </row>
    <row r="28464" spans="37:40">
      <c r="AK28464" s="22"/>
      <c r="AL28464" s="22"/>
      <c r="AM28464" s="22"/>
      <c r="AN28464" s="22"/>
    </row>
    <row r="28465" spans="37:40">
      <c r="AK28465" s="22"/>
      <c r="AL28465" s="22"/>
      <c r="AM28465" s="22"/>
      <c r="AN28465" s="22"/>
    </row>
    <row r="28466" spans="37:40">
      <c r="AK28466" s="22"/>
      <c r="AL28466" s="22"/>
      <c r="AM28466" s="22"/>
      <c r="AN28466" s="22"/>
    </row>
    <row r="28467" spans="37:40">
      <c r="AK28467" s="22"/>
      <c r="AL28467" s="22"/>
      <c r="AM28467" s="22"/>
      <c r="AN28467" s="22"/>
    </row>
    <row r="28468" spans="37:40">
      <c r="AK28468" s="22"/>
      <c r="AL28468" s="22"/>
      <c r="AM28468" s="22"/>
      <c r="AN28468" s="22"/>
    </row>
    <row r="28469" spans="37:40">
      <c r="AK28469" s="22"/>
      <c r="AL28469" s="22"/>
      <c r="AM28469" s="22"/>
      <c r="AN28469" s="22"/>
    </row>
    <row r="28470" spans="37:40">
      <c r="AK28470" s="22"/>
      <c r="AL28470" s="22"/>
      <c r="AM28470" s="22"/>
      <c r="AN28470" s="22"/>
    </row>
    <row r="28471" spans="37:40">
      <c r="AK28471" s="22"/>
      <c r="AL28471" s="22"/>
      <c r="AM28471" s="22"/>
      <c r="AN28471" s="22"/>
    </row>
    <row r="28472" spans="37:40">
      <c r="AK28472" s="22"/>
      <c r="AL28472" s="22"/>
      <c r="AM28472" s="22"/>
      <c r="AN28472" s="22"/>
    </row>
    <row r="28473" spans="37:40">
      <c r="AK28473" s="22"/>
      <c r="AL28473" s="22"/>
      <c r="AM28473" s="22"/>
      <c r="AN28473" s="22"/>
    </row>
    <row r="28474" spans="37:40">
      <c r="AK28474" s="22"/>
      <c r="AL28474" s="22"/>
      <c r="AM28474" s="22"/>
      <c r="AN28474" s="22"/>
    </row>
    <row r="28475" spans="37:40">
      <c r="AK28475" s="22"/>
      <c r="AL28475" s="22"/>
      <c r="AM28475" s="22"/>
      <c r="AN28475" s="22"/>
    </row>
    <row r="28476" spans="37:40">
      <c r="AK28476" s="22"/>
      <c r="AL28476" s="22"/>
      <c r="AM28476" s="22"/>
      <c r="AN28476" s="22"/>
    </row>
    <row r="28477" spans="37:40">
      <c r="AK28477" s="22"/>
      <c r="AL28477" s="22"/>
      <c r="AM28477" s="22"/>
      <c r="AN28477" s="22"/>
    </row>
    <row r="28478" spans="37:40">
      <c r="AK28478" s="22"/>
      <c r="AL28478" s="22"/>
      <c r="AM28478" s="22"/>
      <c r="AN28478" s="22"/>
    </row>
    <row r="28479" spans="37:40">
      <c r="AK28479" s="22"/>
      <c r="AL28479" s="22"/>
      <c r="AM28479" s="22"/>
      <c r="AN28479" s="22"/>
    </row>
    <row r="28480" spans="37:40">
      <c r="AK28480" s="22"/>
      <c r="AL28480" s="22"/>
      <c r="AM28480" s="22"/>
      <c r="AN28480" s="22"/>
    </row>
    <row r="28481" spans="37:40">
      <c r="AK28481" s="22"/>
      <c r="AL28481" s="22"/>
      <c r="AM28481" s="22"/>
      <c r="AN28481" s="22"/>
    </row>
    <row r="28482" spans="37:40">
      <c r="AK28482" s="22"/>
      <c r="AL28482" s="22"/>
      <c r="AM28482" s="22"/>
      <c r="AN28482" s="22"/>
    </row>
    <row r="28483" spans="37:40">
      <c r="AK28483" s="22"/>
      <c r="AL28483" s="22"/>
      <c r="AM28483" s="22"/>
      <c r="AN28483" s="22"/>
    </row>
    <row r="28484" spans="37:40">
      <c r="AK28484" s="22"/>
      <c r="AL28484" s="22"/>
      <c r="AM28484" s="22"/>
      <c r="AN28484" s="22"/>
    </row>
    <row r="28485" spans="37:40">
      <c r="AK28485" s="22"/>
      <c r="AL28485" s="22"/>
      <c r="AM28485" s="22"/>
      <c r="AN28485" s="22"/>
    </row>
    <row r="28486" spans="37:40">
      <c r="AK28486" s="22"/>
      <c r="AL28486" s="22"/>
      <c r="AM28486" s="22"/>
      <c r="AN28486" s="22"/>
    </row>
    <row r="28487" spans="37:40">
      <c r="AK28487" s="22"/>
      <c r="AL28487" s="22"/>
      <c r="AM28487" s="22"/>
      <c r="AN28487" s="22"/>
    </row>
    <row r="28488" spans="37:40">
      <c r="AK28488" s="22"/>
      <c r="AL28488" s="22"/>
      <c r="AM28488" s="22"/>
      <c r="AN28488" s="22"/>
    </row>
    <row r="28489" spans="37:40">
      <c r="AK28489" s="22"/>
      <c r="AL28489" s="22"/>
      <c r="AM28489" s="22"/>
      <c r="AN28489" s="22"/>
    </row>
    <row r="28490" spans="37:40">
      <c r="AK28490" s="22"/>
      <c r="AL28490" s="22"/>
      <c r="AM28490" s="22"/>
      <c r="AN28490" s="22"/>
    </row>
    <row r="28491" spans="37:40">
      <c r="AK28491" s="22"/>
      <c r="AL28491" s="22"/>
      <c r="AM28491" s="22"/>
      <c r="AN28491" s="22"/>
    </row>
    <row r="28492" spans="37:40">
      <c r="AK28492" s="22"/>
      <c r="AL28492" s="22"/>
      <c r="AM28492" s="22"/>
      <c r="AN28492" s="22"/>
    </row>
    <row r="28493" spans="37:40">
      <c r="AK28493" s="22"/>
      <c r="AL28493" s="22"/>
      <c r="AM28493" s="22"/>
      <c r="AN28493" s="22"/>
    </row>
    <row r="28494" spans="37:40">
      <c r="AK28494" s="22"/>
      <c r="AL28494" s="22"/>
      <c r="AM28494" s="22"/>
      <c r="AN28494" s="22"/>
    </row>
    <row r="28495" spans="37:40">
      <c r="AK28495" s="22"/>
      <c r="AL28495" s="22"/>
      <c r="AM28495" s="22"/>
      <c r="AN28495" s="22"/>
    </row>
    <row r="28496" spans="37:40">
      <c r="AK28496" s="22"/>
      <c r="AL28496" s="22"/>
      <c r="AM28496" s="22"/>
      <c r="AN28496" s="22"/>
    </row>
    <row r="28497" spans="37:40">
      <c r="AK28497" s="22"/>
      <c r="AL28497" s="22"/>
      <c r="AM28497" s="22"/>
      <c r="AN28497" s="22"/>
    </row>
    <row r="28498" spans="37:40">
      <c r="AK28498" s="22"/>
      <c r="AL28498" s="22"/>
      <c r="AM28498" s="22"/>
      <c r="AN28498" s="22"/>
    </row>
    <row r="28499" spans="37:40">
      <c r="AK28499" s="22"/>
      <c r="AL28499" s="22"/>
      <c r="AM28499" s="22"/>
      <c r="AN28499" s="22"/>
    </row>
    <row r="28500" spans="37:40">
      <c r="AK28500" s="22"/>
      <c r="AL28500" s="22"/>
      <c r="AM28500" s="22"/>
      <c r="AN28500" s="22"/>
    </row>
    <row r="28501" spans="37:40">
      <c r="AK28501" s="22"/>
      <c r="AL28501" s="22"/>
      <c r="AM28501" s="22"/>
      <c r="AN28501" s="22"/>
    </row>
    <row r="28502" spans="37:40">
      <c r="AK28502" s="22"/>
      <c r="AL28502" s="22"/>
      <c r="AM28502" s="22"/>
      <c r="AN28502" s="22"/>
    </row>
    <row r="28503" spans="37:40">
      <c r="AK28503" s="22"/>
      <c r="AL28503" s="22"/>
      <c r="AM28503" s="22"/>
      <c r="AN28503" s="22"/>
    </row>
    <row r="28504" spans="37:40">
      <c r="AK28504" s="22"/>
      <c r="AL28504" s="22"/>
      <c r="AM28504" s="22"/>
      <c r="AN28504" s="22"/>
    </row>
    <row r="28505" spans="37:40">
      <c r="AK28505" s="22"/>
      <c r="AL28505" s="22"/>
      <c r="AM28505" s="22"/>
      <c r="AN28505" s="22"/>
    </row>
    <row r="28506" spans="37:40">
      <c r="AK28506" s="22"/>
      <c r="AL28506" s="22"/>
      <c r="AM28506" s="22"/>
      <c r="AN28506" s="22"/>
    </row>
    <row r="28507" spans="37:40">
      <c r="AK28507" s="22"/>
      <c r="AL28507" s="22"/>
      <c r="AM28507" s="22"/>
      <c r="AN28507" s="22"/>
    </row>
    <row r="28508" spans="37:40">
      <c r="AK28508" s="22"/>
      <c r="AL28508" s="22"/>
      <c r="AM28508" s="22"/>
      <c r="AN28508" s="22"/>
    </row>
    <row r="28509" spans="37:40">
      <c r="AK28509" s="22"/>
      <c r="AL28509" s="22"/>
      <c r="AM28509" s="22"/>
      <c r="AN28509" s="22"/>
    </row>
    <row r="28510" spans="37:40">
      <c r="AK28510" s="22"/>
      <c r="AL28510" s="22"/>
      <c r="AM28510" s="22"/>
      <c r="AN28510" s="22"/>
    </row>
    <row r="28511" spans="37:40">
      <c r="AK28511" s="22"/>
      <c r="AL28511" s="22"/>
      <c r="AM28511" s="22"/>
      <c r="AN28511" s="22"/>
    </row>
    <row r="28512" spans="37:40">
      <c r="AK28512" s="22"/>
      <c r="AL28512" s="22"/>
      <c r="AM28512" s="22"/>
      <c r="AN28512" s="22"/>
    </row>
    <row r="28513" spans="37:40">
      <c r="AK28513" s="22"/>
      <c r="AL28513" s="22"/>
      <c r="AM28513" s="22"/>
      <c r="AN28513" s="22"/>
    </row>
    <row r="28514" spans="37:40">
      <c r="AK28514" s="22"/>
      <c r="AL28514" s="22"/>
      <c r="AM28514" s="22"/>
      <c r="AN28514" s="22"/>
    </row>
    <row r="28515" spans="37:40">
      <c r="AK28515" s="22"/>
      <c r="AL28515" s="22"/>
      <c r="AM28515" s="22"/>
      <c r="AN28515" s="22"/>
    </row>
    <row r="28516" spans="37:40">
      <c r="AK28516" s="22"/>
      <c r="AL28516" s="22"/>
      <c r="AM28516" s="22"/>
      <c r="AN28516" s="22"/>
    </row>
    <row r="28517" spans="37:40">
      <c r="AK28517" s="22"/>
      <c r="AL28517" s="22"/>
      <c r="AM28517" s="22"/>
      <c r="AN28517" s="22"/>
    </row>
    <row r="28518" spans="37:40">
      <c r="AK28518" s="22"/>
      <c r="AL28518" s="22"/>
      <c r="AM28518" s="22"/>
      <c r="AN28518" s="22"/>
    </row>
    <row r="28519" spans="37:40">
      <c r="AK28519" s="22"/>
      <c r="AL28519" s="22"/>
      <c r="AM28519" s="22"/>
      <c r="AN28519" s="22"/>
    </row>
    <row r="28520" spans="37:40">
      <c r="AK28520" s="22"/>
      <c r="AL28520" s="22"/>
      <c r="AM28520" s="22"/>
      <c r="AN28520" s="22"/>
    </row>
    <row r="28521" spans="37:40">
      <c r="AK28521" s="22"/>
      <c r="AL28521" s="22"/>
      <c r="AM28521" s="22"/>
      <c r="AN28521" s="22"/>
    </row>
    <row r="28522" spans="37:40">
      <c r="AK28522" s="22"/>
      <c r="AL28522" s="22"/>
      <c r="AM28522" s="22"/>
      <c r="AN28522" s="22"/>
    </row>
    <row r="28523" spans="37:40">
      <c r="AK28523" s="22"/>
      <c r="AL28523" s="22"/>
      <c r="AM28523" s="22"/>
      <c r="AN28523" s="22"/>
    </row>
    <row r="28524" spans="37:40">
      <c r="AK28524" s="22"/>
      <c r="AL28524" s="22"/>
      <c r="AM28524" s="22"/>
      <c r="AN28524" s="22"/>
    </row>
    <row r="28525" spans="37:40">
      <c r="AK28525" s="22"/>
      <c r="AL28525" s="22"/>
      <c r="AM28525" s="22"/>
      <c r="AN28525" s="22"/>
    </row>
    <row r="28526" spans="37:40">
      <c r="AK28526" s="22"/>
      <c r="AL28526" s="22"/>
      <c r="AM28526" s="22"/>
      <c r="AN28526" s="22"/>
    </row>
    <row r="28527" spans="37:40">
      <c r="AK28527" s="22"/>
      <c r="AL28527" s="22"/>
      <c r="AM28527" s="22"/>
      <c r="AN28527" s="22"/>
    </row>
    <row r="28528" spans="37:40">
      <c r="AK28528" s="22"/>
      <c r="AL28528" s="22"/>
      <c r="AM28528" s="22"/>
      <c r="AN28528" s="22"/>
    </row>
    <row r="28529" spans="37:40">
      <c r="AK28529" s="22"/>
      <c r="AL28529" s="22"/>
      <c r="AM28529" s="22"/>
      <c r="AN28529" s="22"/>
    </row>
    <row r="28530" spans="37:40">
      <c r="AK28530" s="22"/>
      <c r="AL28530" s="22"/>
      <c r="AM28530" s="22"/>
      <c r="AN28530" s="22"/>
    </row>
    <row r="28531" spans="37:40">
      <c r="AK28531" s="22"/>
      <c r="AL28531" s="22"/>
      <c r="AM28531" s="22"/>
      <c r="AN28531" s="22"/>
    </row>
    <row r="28532" spans="37:40">
      <c r="AK28532" s="22"/>
      <c r="AL28532" s="22"/>
      <c r="AM28532" s="22"/>
      <c r="AN28532" s="22"/>
    </row>
    <row r="28533" spans="37:40">
      <c r="AK28533" s="22"/>
      <c r="AL28533" s="22"/>
      <c r="AM28533" s="22"/>
      <c r="AN28533" s="22"/>
    </row>
    <row r="28534" spans="37:40">
      <c r="AK28534" s="22"/>
      <c r="AL28534" s="22"/>
      <c r="AM28534" s="22"/>
      <c r="AN28534" s="22"/>
    </row>
    <row r="28535" spans="37:40">
      <c r="AK28535" s="22"/>
      <c r="AL28535" s="22"/>
      <c r="AM28535" s="22"/>
      <c r="AN28535" s="22"/>
    </row>
    <row r="28536" spans="37:40">
      <c r="AK28536" s="22"/>
      <c r="AL28536" s="22"/>
      <c r="AM28536" s="22"/>
      <c r="AN28536" s="22"/>
    </row>
    <row r="28537" spans="37:40">
      <c r="AK28537" s="22"/>
      <c r="AL28537" s="22"/>
      <c r="AM28537" s="22"/>
      <c r="AN28537" s="22"/>
    </row>
    <row r="28538" spans="37:40">
      <c r="AK28538" s="22"/>
      <c r="AL28538" s="22"/>
      <c r="AM28538" s="22"/>
      <c r="AN28538" s="22"/>
    </row>
    <row r="28539" spans="37:40">
      <c r="AK28539" s="22"/>
      <c r="AL28539" s="22"/>
      <c r="AM28539" s="22"/>
      <c r="AN28539" s="22"/>
    </row>
    <row r="28540" spans="37:40">
      <c r="AK28540" s="22"/>
      <c r="AL28540" s="22"/>
      <c r="AM28540" s="22"/>
      <c r="AN28540" s="22"/>
    </row>
    <row r="28541" spans="37:40">
      <c r="AK28541" s="22"/>
      <c r="AL28541" s="22"/>
      <c r="AM28541" s="22"/>
      <c r="AN28541" s="22"/>
    </row>
    <row r="28542" spans="37:40">
      <c r="AK28542" s="22"/>
      <c r="AL28542" s="22"/>
      <c r="AM28542" s="22"/>
      <c r="AN28542" s="22"/>
    </row>
    <row r="28543" spans="37:40">
      <c r="AK28543" s="22"/>
      <c r="AL28543" s="22"/>
      <c r="AM28543" s="22"/>
      <c r="AN28543" s="22"/>
    </row>
    <row r="28544" spans="37:40">
      <c r="AK28544" s="22"/>
      <c r="AL28544" s="22"/>
      <c r="AM28544" s="22"/>
      <c r="AN28544" s="22"/>
    </row>
    <row r="28545" spans="37:40">
      <c r="AK28545" s="22"/>
      <c r="AL28545" s="22"/>
      <c r="AM28545" s="22"/>
      <c r="AN28545" s="22"/>
    </row>
    <row r="28546" spans="37:40">
      <c r="AK28546" s="22"/>
      <c r="AL28546" s="22"/>
      <c r="AM28546" s="22"/>
      <c r="AN28546" s="22"/>
    </row>
    <row r="28547" spans="37:40">
      <c r="AK28547" s="22"/>
      <c r="AL28547" s="22"/>
      <c r="AM28547" s="22"/>
      <c r="AN28547" s="22"/>
    </row>
    <row r="28548" spans="37:40">
      <c r="AK28548" s="22"/>
      <c r="AL28548" s="22"/>
      <c r="AM28548" s="22"/>
      <c r="AN28548" s="22"/>
    </row>
    <row r="28549" spans="37:40">
      <c r="AK28549" s="22"/>
      <c r="AL28549" s="22"/>
      <c r="AM28549" s="22"/>
      <c r="AN28549" s="22"/>
    </row>
    <row r="28550" spans="37:40">
      <c r="AK28550" s="22"/>
      <c r="AL28550" s="22"/>
      <c r="AM28550" s="22"/>
      <c r="AN28550" s="22"/>
    </row>
    <row r="28551" spans="37:40">
      <c r="AK28551" s="22"/>
      <c r="AL28551" s="22"/>
      <c r="AM28551" s="22"/>
      <c r="AN28551" s="22"/>
    </row>
    <row r="28552" spans="37:40">
      <c r="AK28552" s="22"/>
      <c r="AL28552" s="22"/>
      <c r="AM28552" s="22"/>
      <c r="AN28552" s="22"/>
    </row>
    <row r="28553" spans="37:40">
      <c r="AK28553" s="22"/>
      <c r="AL28553" s="22"/>
      <c r="AM28553" s="22"/>
      <c r="AN28553" s="22"/>
    </row>
    <row r="28554" spans="37:40">
      <c r="AK28554" s="22"/>
      <c r="AL28554" s="22"/>
      <c r="AM28554" s="22"/>
      <c r="AN28554" s="22"/>
    </row>
    <row r="28555" spans="37:40">
      <c r="AK28555" s="22"/>
      <c r="AL28555" s="22"/>
      <c r="AM28555" s="22"/>
      <c r="AN28555" s="22"/>
    </row>
    <row r="28556" spans="37:40">
      <c r="AK28556" s="22"/>
      <c r="AL28556" s="22"/>
      <c r="AM28556" s="22"/>
      <c r="AN28556" s="22"/>
    </row>
    <row r="28557" spans="37:40">
      <c r="AK28557" s="22"/>
      <c r="AL28557" s="22"/>
      <c r="AM28557" s="22"/>
      <c r="AN28557" s="22"/>
    </row>
    <row r="28558" spans="37:40">
      <c r="AK28558" s="22"/>
      <c r="AL28558" s="22"/>
      <c r="AM28558" s="22"/>
      <c r="AN28558" s="22"/>
    </row>
    <row r="28559" spans="37:40">
      <c r="AK28559" s="22"/>
      <c r="AL28559" s="22"/>
      <c r="AM28559" s="22"/>
      <c r="AN28559" s="22"/>
    </row>
    <row r="28560" spans="37:40">
      <c r="AK28560" s="22"/>
      <c r="AL28560" s="22"/>
      <c r="AM28560" s="22"/>
      <c r="AN28560" s="22"/>
    </row>
    <row r="28561" spans="37:40">
      <c r="AK28561" s="22"/>
      <c r="AL28561" s="22"/>
      <c r="AM28561" s="22"/>
      <c r="AN28561" s="22"/>
    </row>
    <row r="28562" spans="37:40">
      <c r="AK28562" s="22"/>
      <c r="AL28562" s="22"/>
      <c r="AM28562" s="22"/>
      <c r="AN28562" s="22"/>
    </row>
    <row r="28563" spans="37:40">
      <c r="AK28563" s="22"/>
      <c r="AL28563" s="22"/>
      <c r="AM28563" s="22"/>
      <c r="AN28563" s="22"/>
    </row>
    <row r="28564" spans="37:40">
      <c r="AK28564" s="22"/>
      <c r="AL28564" s="22"/>
      <c r="AM28564" s="22"/>
      <c r="AN28564" s="22"/>
    </row>
    <row r="28565" spans="37:40">
      <c r="AK28565" s="22"/>
      <c r="AL28565" s="22"/>
      <c r="AM28565" s="22"/>
      <c r="AN28565" s="22"/>
    </row>
    <row r="28566" spans="37:40">
      <c r="AK28566" s="22"/>
      <c r="AL28566" s="22"/>
      <c r="AM28566" s="22"/>
      <c r="AN28566" s="22"/>
    </row>
    <row r="28567" spans="37:40">
      <c r="AK28567" s="22"/>
      <c r="AL28567" s="22"/>
      <c r="AM28567" s="22"/>
      <c r="AN28567" s="22"/>
    </row>
    <row r="28568" spans="37:40">
      <c r="AK28568" s="22"/>
      <c r="AL28568" s="22"/>
      <c r="AM28568" s="22"/>
      <c r="AN28568" s="22"/>
    </row>
    <row r="28569" spans="37:40">
      <c r="AK28569" s="22"/>
      <c r="AL28569" s="22"/>
      <c r="AM28569" s="22"/>
      <c r="AN28569" s="22"/>
    </row>
    <row r="28570" spans="37:40">
      <c r="AK28570" s="22"/>
      <c r="AL28570" s="22"/>
      <c r="AM28570" s="22"/>
      <c r="AN28570" s="22"/>
    </row>
    <row r="28571" spans="37:40">
      <c r="AK28571" s="22"/>
      <c r="AL28571" s="22"/>
      <c r="AM28571" s="22"/>
      <c r="AN28571" s="22"/>
    </row>
    <row r="28572" spans="37:40">
      <c r="AK28572" s="22"/>
      <c r="AL28572" s="22"/>
      <c r="AM28572" s="22"/>
      <c r="AN28572" s="22"/>
    </row>
    <row r="28573" spans="37:40">
      <c r="AK28573" s="22"/>
      <c r="AL28573" s="22"/>
      <c r="AM28573" s="22"/>
      <c r="AN28573" s="22"/>
    </row>
    <row r="28574" spans="37:40">
      <c r="AK28574" s="22"/>
      <c r="AL28574" s="22"/>
      <c r="AM28574" s="22"/>
      <c r="AN28574" s="22"/>
    </row>
    <row r="28575" spans="37:40">
      <c r="AK28575" s="22"/>
      <c r="AL28575" s="22"/>
      <c r="AM28575" s="22"/>
      <c r="AN28575" s="22"/>
    </row>
    <row r="28576" spans="37:40">
      <c r="AK28576" s="22"/>
      <c r="AL28576" s="22"/>
      <c r="AM28576" s="22"/>
      <c r="AN28576" s="22"/>
    </row>
    <row r="28577" spans="37:40">
      <c r="AK28577" s="22"/>
      <c r="AL28577" s="22"/>
      <c r="AM28577" s="22"/>
      <c r="AN28577" s="22"/>
    </row>
    <row r="28578" spans="37:40">
      <c r="AK28578" s="22"/>
      <c r="AL28578" s="22"/>
      <c r="AM28578" s="22"/>
      <c r="AN28578" s="22"/>
    </row>
    <row r="28579" spans="37:40">
      <c r="AK28579" s="22"/>
      <c r="AL28579" s="22"/>
      <c r="AM28579" s="22"/>
      <c r="AN28579" s="22"/>
    </row>
    <row r="28580" spans="37:40">
      <c r="AK28580" s="22"/>
      <c r="AL28580" s="22"/>
      <c r="AM28580" s="22"/>
      <c r="AN28580" s="22"/>
    </row>
    <row r="28581" spans="37:40">
      <c r="AK28581" s="22"/>
      <c r="AL28581" s="22"/>
      <c r="AM28581" s="22"/>
      <c r="AN28581" s="22"/>
    </row>
    <row r="28582" spans="37:40">
      <c r="AK28582" s="22"/>
      <c r="AL28582" s="22"/>
      <c r="AM28582" s="22"/>
      <c r="AN28582" s="22"/>
    </row>
    <row r="28583" spans="37:40">
      <c r="AK28583" s="22"/>
      <c r="AL28583" s="22"/>
      <c r="AM28583" s="22"/>
      <c r="AN28583" s="22"/>
    </row>
    <row r="28584" spans="37:40">
      <c r="AK28584" s="22"/>
      <c r="AL28584" s="22"/>
      <c r="AM28584" s="22"/>
      <c r="AN28584" s="22"/>
    </row>
    <row r="28585" spans="37:40">
      <c r="AK28585" s="22"/>
      <c r="AL28585" s="22"/>
      <c r="AM28585" s="22"/>
      <c r="AN28585" s="22"/>
    </row>
    <row r="28586" spans="37:40">
      <c r="AK28586" s="22"/>
      <c r="AL28586" s="22"/>
      <c r="AM28586" s="22"/>
      <c r="AN28586" s="22"/>
    </row>
    <row r="28587" spans="37:40">
      <c r="AK28587" s="22"/>
      <c r="AL28587" s="22"/>
      <c r="AM28587" s="22"/>
      <c r="AN28587" s="22"/>
    </row>
    <row r="28588" spans="37:40">
      <c r="AK28588" s="22"/>
      <c r="AL28588" s="22"/>
      <c r="AM28588" s="22"/>
      <c r="AN28588" s="22"/>
    </row>
    <row r="28589" spans="37:40">
      <c r="AK28589" s="22"/>
      <c r="AL28589" s="22"/>
      <c r="AM28589" s="22"/>
      <c r="AN28589" s="22"/>
    </row>
    <row r="28590" spans="37:40">
      <c r="AK28590" s="22"/>
      <c r="AL28590" s="22"/>
      <c r="AM28590" s="22"/>
      <c r="AN28590" s="22"/>
    </row>
    <row r="28591" spans="37:40">
      <c r="AK28591" s="22"/>
      <c r="AL28591" s="22"/>
      <c r="AM28591" s="22"/>
      <c r="AN28591" s="22"/>
    </row>
    <row r="28592" spans="37:40">
      <c r="AK28592" s="22"/>
      <c r="AL28592" s="22"/>
      <c r="AM28592" s="22"/>
      <c r="AN28592" s="22"/>
    </row>
    <row r="28593" spans="37:40">
      <c r="AK28593" s="22"/>
      <c r="AL28593" s="22"/>
      <c r="AM28593" s="22"/>
      <c r="AN28593" s="22"/>
    </row>
    <row r="28594" spans="37:40">
      <c r="AK28594" s="22"/>
      <c r="AL28594" s="22"/>
      <c r="AM28594" s="22"/>
      <c r="AN28594" s="22"/>
    </row>
    <row r="28595" spans="37:40">
      <c r="AK28595" s="22"/>
      <c r="AL28595" s="22"/>
      <c r="AM28595" s="22"/>
      <c r="AN28595" s="22"/>
    </row>
    <row r="28596" spans="37:40">
      <c r="AK28596" s="22"/>
      <c r="AL28596" s="22"/>
      <c r="AM28596" s="22"/>
      <c r="AN28596" s="22"/>
    </row>
    <row r="28597" spans="37:40">
      <c r="AK28597" s="22"/>
      <c r="AL28597" s="22"/>
      <c r="AM28597" s="22"/>
      <c r="AN28597" s="22"/>
    </row>
    <row r="28598" spans="37:40">
      <c r="AK28598" s="22"/>
      <c r="AL28598" s="22"/>
      <c r="AM28598" s="22"/>
      <c r="AN28598" s="22"/>
    </row>
    <row r="28599" spans="37:40">
      <c r="AK28599" s="22"/>
      <c r="AL28599" s="22"/>
      <c r="AM28599" s="22"/>
      <c r="AN28599" s="22"/>
    </row>
    <row r="28600" spans="37:40">
      <c r="AK28600" s="22"/>
      <c r="AL28600" s="22"/>
      <c r="AM28600" s="22"/>
      <c r="AN28600" s="22"/>
    </row>
    <row r="28601" spans="37:40">
      <c r="AK28601" s="22"/>
      <c r="AL28601" s="22"/>
      <c r="AM28601" s="22"/>
      <c r="AN28601" s="22"/>
    </row>
    <row r="28602" spans="37:40">
      <c r="AK28602" s="22"/>
      <c r="AL28602" s="22"/>
      <c r="AM28602" s="22"/>
      <c r="AN28602" s="22"/>
    </row>
    <row r="28603" spans="37:40">
      <c r="AK28603" s="22"/>
      <c r="AL28603" s="22"/>
      <c r="AM28603" s="22"/>
      <c r="AN28603" s="22"/>
    </row>
    <row r="28604" spans="37:40">
      <c r="AK28604" s="22"/>
      <c r="AL28604" s="22"/>
      <c r="AM28604" s="22"/>
      <c r="AN28604" s="22"/>
    </row>
    <row r="28605" spans="37:40">
      <c r="AK28605" s="22"/>
      <c r="AL28605" s="22"/>
      <c r="AM28605" s="22"/>
      <c r="AN28605" s="22"/>
    </row>
    <row r="28606" spans="37:40">
      <c r="AK28606" s="22"/>
      <c r="AL28606" s="22"/>
      <c r="AM28606" s="22"/>
      <c r="AN28606" s="22"/>
    </row>
    <row r="28607" spans="37:40">
      <c r="AK28607" s="22"/>
      <c r="AL28607" s="22"/>
      <c r="AM28607" s="22"/>
      <c r="AN28607" s="22"/>
    </row>
    <row r="28608" spans="37:40">
      <c r="AK28608" s="22"/>
      <c r="AL28608" s="22"/>
      <c r="AM28608" s="22"/>
      <c r="AN28608" s="22"/>
    </row>
    <row r="28609" spans="37:40">
      <c r="AK28609" s="22"/>
      <c r="AL28609" s="22"/>
      <c r="AM28609" s="22"/>
      <c r="AN28609" s="22"/>
    </row>
    <row r="28610" spans="37:40">
      <c r="AK28610" s="22"/>
      <c r="AL28610" s="22"/>
      <c r="AM28610" s="22"/>
      <c r="AN28610" s="22"/>
    </row>
    <row r="28611" spans="37:40">
      <c r="AK28611" s="22"/>
      <c r="AL28611" s="22"/>
      <c r="AM28611" s="22"/>
      <c r="AN28611" s="22"/>
    </row>
    <row r="28612" spans="37:40">
      <c r="AK28612" s="22"/>
      <c r="AL28612" s="22"/>
      <c r="AM28612" s="22"/>
      <c r="AN28612" s="22"/>
    </row>
    <row r="28613" spans="37:40">
      <c r="AK28613" s="22"/>
      <c r="AL28613" s="22"/>
      <c r="AM28613" s="22"/>
      <c r="AN28613" s="22"/>
    </row>
    <row r="28614" spans="37:40">
      <c r="AK28614" s="22"/>
      <c r="AL28614" s="22"/>
      <c r="AM28614" s="22"/>
      <c r="AN28614" s="22"/>
    </row>
    <row r="28615" spans="37:40">
      <c r="AK28615" s="22"/>
      <c r="AL28615" s="22"/>
      <c r="AM28615" s="22"/>
      <c r="AN28615" s="22"/>
    </row>
    <row r="28616" spans="37:40">
      <c r="AK28616" s="22"/>
      <c r="AL28616" s="22"/>
      <c r="AM28616" s="22"/>
      <c r="AN28616" s="22"/>
    </row>
    <row r="28617" spans="37:40">
      <c r="AK28617" s="22"/>
      <c r="AL28617" s="22"/>
      <c r="AM28617" s="22"/>
      <c r="AN28617" s="22"/>
    </row>
    <row r="28618" spans="37:40">
      <c r="AK28618" s="22"/>
      <c r="AL28618" s="22"/>
      <c r="AM28618" s="22"/>
      <c r="AN28618" s="22"/>
    </row>
    <row r="28619" spans="37:40">
      <c r="AK28619" s="22"/>
      <c r="AL28619" s="22"/>
      <c r="AM28619" s="22"/>
      <c r="AN28619" s="22"/>
    </row>
    <row r="28620" spans="37:40">
      <c r="AK28620" s="22"/>
      <c r="AL28620" s="22"/>
      <c r="AM28620" s="22"/>
      <c r="AN28620" s="22"/>
    </row>
    <row r="28621" spans="37:40">
      <c r="AK28621" s="22"/>
      <c r="AL28621" s="22"/>
      <c r="AM28621" s="22"/>
      <c r="AN28621" s="22"/>
    </row>
    <row r="28622" spans="37:40">
      <c r="AK28622" s="22"/>
      <c r="AL28622" s="22"/>
      <c r="AM28622" s="22"/>
      <c r="AN28622" s="22"/>
    </row>
    <row r="28623" spans="37:40">
      <c r="AK28623" s="22"/>
      <c r="AL28623" s="22"/>
      <c r="AM28623" s="22"/>
      <c r="AN28623" s="22"/>
    </row>
    <row r="28624" spans="37:40">
      <c r="AK28624" s="22"/>
      <c r="AL28624" s="22"/>
      <c r="AM28624" s="22"/>
      <c r="AN28624" s="22"/>
    </row>
    <row r="28625" spans="37:40">
      <c r="AK28625" s="22"/>
      <c r="AL28625" s="22"/>
      <c r="AM28625" s="22"/>
      <c r="AN28625" s="22"/>
    </row>
    <row r="28626" spans="37:40">
      <c r="AK28626" s="22"/>
      <c r="AL28626" s="22"/>
      <c r="AM28626" s="22"/>
      <c r="AN28626" s="22"/>
    </row>
    <row r="28627" spans="37:40">
      <c r="AK28627" s="22"/>
      <c r="AL28627" s="22"/>
      <c r="AM28627" s="22"/>
      <c r="AN28627" s="22"/>
    </row>
    <row r="28628" spans="37:40">
      <c r="AK28628" s="22"/>
      <c r="AL28628" s="22"/>
      <c r="AM28628" s="22"/>
      <c r="AN28628" s="22"/>
    </row>
    <row r="28629" spans="37:40">
      <c r="AK28629" s="22"/>
      <c r="AL28629" s="22"/>
      <c r="AM28629" s="22"/>
      <c r="AN28629" s="22"/>
    </row>
    <row r="28630" spans="37:40">
      <c r="AK28630" s="22"/>
      <c r="AL28630" s="22"/>
      <c r="AM28630" s="22"/>
      <c r="AN28630" s="22"/>
    </row>
    <row r="28631" spans="37:40">
      <c r="AK28631" s="22"/>
      <c r="AL28631" s="22"/>
      <c r="AM28631" s="22"/>
      <c r="AN28631" s="22"/>
    </row>
    <row r="28632" spans="37:40">
      <c r="AK28632" s="22"/>
      <c r="AL28632" s="22"/>
      <c r="AM28632" s="22"/>
      <c r="AN28632" s="22"/>
    </row>
    <row r="28633" spans="37:40">
      <c r="AK28633" s="22"/>
      <c r="AL28633" s="22"/>
      <c r="AM28633" s="22"/>
      <c r="AN28633" s="22"/>
    </row>
    <row r="28634" spans="37:40">
      <c r="AK28634" s="22"/>
      <c r="AL28634" s="22"/>
      <c r="AM28634" s="22"/>
      <c r="AN28634" s="22"/>
    </row>
    <row r="28635" spans="37:40">
      <c r="AK28635" s="22"/>
      <c r="AL28635" s="22"/>
      <c r="AM28635" s="22"/>
      <c r="AN28635" s="22"/>
    </row>
    <row r="28636" spans="37:40">
      <c r="AK28636" s="22"/>
      <c r="AL28636" s="22"/>
      <c r="AM28636" s="22"/>
      <c r="AN28636" s="22"/>
    </row>
    <row r="28637" spans="37:40">
      <c r="AK28637" s="22"/>
      <c r="AL28637" s="22"/>
      <c r="AM28637" s="22"/>
      <c r="AN28637" s="22"/>
    </row>
    <row r="28638" spans="37:40">
      <c r="AK28638" s="22"/>
      <c r="AL28638" s="22"/>
      <c r="AM28638" s="22"/>
      <c r="AN28638" s="22"/>
    </row>
    <row r="28639" spans="37:40">
      <c r="AK28639" s="22"/>
      <c r="AL28639" s="22"/>
      <c r="AM28639" s="22"/>
      <c r="AN28639" s="22"/>
    </row>
    <row r="28640" spans="37:40">
      <c r="AK28640" s="22"/>
      <c r="AL28640" s="22"/>
      <c r="AM28640" s="22"/>
      <c r="AN28640" s="22"/>
    </row>
    <row r="28641" spans="37:40">
      <c r="AK28641" s="22"/>
      <c r="AL28641" s="22"/>
      <c r="AM28641" s="22"/>
      <c r="AN28641" s="22"/>
    </row>
    <row r="28642" spans="37:40">
      <c r="AK28642" s="22"/>
      <c r="AL28642" s="22"/>
      <c r="AM28642" s="22"/>
      <c r="AN28642" s="22"/>
    </row>
    <row r="28643" spans="37:40">
      <c r="AK28643" s="22"/>
      <c r="AL28643" s="22"/>
      <c r="AM28643" s="22"/>
      <c r="AN28643" s="22"/>
    </row>
    <row r="28644" spans="37:40">
      <c r="AK28644" s="22"/>
      <c r="AL28644" s="22"/>
      <c r="AM28644" s="22"/>
      <c r="AN28644" s="22"/>
    </row>
    <row r="28645" spans="37:40">
      <c r="AK28645" s="22"/>
      <c r="AL28645" s="22"/>
      <c r="AM28645" s="22"/>
      <c r="AN28645" s="22"/>
    </row>
    <row r="28646" spans="37:40">
      <c r="AK28646" s="22"/>
      <c r="AL28646" s="22"/>
      <c r="AM28646" s="22"/>
      <c r="AN28646" s="22"/>
    </row>
    <row r="28647" spans="37:40">
      <c r="AK28647" s="22"/>
      <c r="AL28647" s="22"/>
      <c r="AM28647" s="22"/>
      <c r="AN28647" s="22"/>
    </row>
    <row r="28648" spans="37:40">
      <c r="AK28648" s="22"/>
      <c r="AL28648" s="22"/>
      <c r="AM28648" s="22"/>
      <c r="AN28648" s="22"/>
    </row>
    <row r="28649" spans="37:40">
      <c r="AK28649" s="22"/>
      <c r="AL28649" s="22"/>
      <c r="AM28649" s="22"/>
      <c r="AN28649" s="22"/>
    </row>
    <row r="28650" spans="37:40">
      <c r="AK28650" s="22"/>
      <c r="AL28650" s="22"/>
      <c r="AM28650" s="22"/>
      <c r="AN28650" s="22"/>
    </row>
    <row r="28651" spans="37:40">
      <c r="AK28651" s="22"/>
      <c r="AL28651" s="22"/>
      <c r="AM28651" s="22"/>
      <c r="AN28651" s="22"/>
    </row>
    <row r="28652" spans="37:40">
      <c r="AK28652" s="22"/>
      <c r="AL28652" s="22"/>
      <c r="AM28652" s="22"/>
      <c r="AN28652" s="22"/>
    </row>
    <row r="28653" spans="37:40">
      <c r="AK28653" s="22"/>
      <c r="AL28653" s="22"/>
      <c r="AM28653" s="22"/>
      <c r="AN28653" s="22"/>
    </row>
    <row r="28654" spans="37:40">
      <c r="AK28654" s="22"/>
      <c r="AL28654" s="22"/>
      <c r="AM28654" s="22"/>
      <c r="AN28654" s="22"/>
    </row>
    <row r="28655" spans="37:40">
      <c r="AK28655" s="22"/>
      <c r="AL28655" s="22"/>
      <c r="AM28655" s="22"/>
      <c r="AN28655" s="22"/>
    </row>
    <row r="28656" spans="37:40">
      <c r="AK28656" s="22"/>
      <c r="AL28656" s="22"/>
      <c r="AM28656" s="22"/>
      <c r="AN28656" s="22"/>
    </row>
    <row r="28657" spans="37:40">
      <c r="AK28657" s="22"/>
      <c r="AL28657" s="22"/>
      <c r="AM28657" s="22"/>
      <c r="AN28657" s="22"/>
    </row>
    <row r="28658" spans="37:40">
      <c r="AK28658" s="22"/>
      <c r="AL28658" s="22"/>
      <c r="AM28658" s="22"/>
      <c r="AN28658" s="22"/>
    </row>
    <row r="28659" spans="37:40">
      <c r="AK28659" s="22"/>
      <c r="AL28659" s="22"/>
      <c r="AM28659" s="22"/>
      <c r="AN28659" s="22"/>
    </row>
    <row r="28660" spans="37:40">
      <c r="AK28660" s="22"/>
      <c r="AL28660" s="22"/>
      <c r="AM28660" s="22"/>
      <c r="AN28660" s="22"/>
    </row>
    <row r="28661" spans="37:40">
      <c r="AK28661" s="22"/>
      <c r="AL28661" s="22"/>
      <c r="AM28661" s="22"/>
      <c r="AN28661" s="22"/>
    </row>
    <row r="28662" spans="37:40">
      <c r="AK28662" s="22"/>
      <c r="AL28662" s="22"/>
      <c r="AM28662" s="22"/>
      <c r="AN28662" s="22"/>
    </row>
    <row r="28663" spans="37:40">
      <c r="AK28663" s="22"/>
      <c r="AL28663" s="22"/>
      <c r="AM28663" s="22"/>
      <c r="AN28663" s="22"/>
    </row>
    <row r="28664" spans="37:40">
      <c r="AK28664" s="22"/>
      <c r="AL28664" s="22"/>
      <c r="AM28664" s="22"/>
      <c r="AN28664" s="22"/>
    </row>
    <row r="28665" spans="37:40">
      <c r="AK28665" s="22"/>
      <c r="AL28665" s="22"/>
      <c r="AM28665" s="22"/>
      <c r="AN28665" s="22"/>
    </row>
    <row r="28666" spans="37:40">
      <c r="AK28666" s="22"/>
      <c r="AL28666" s="22"/>
      <c r="AM28666" s="22"/>
      <c r="AN28666" s="22"/>
    </row>
    <row r="28667" spans="37:40">
      <c r="AK28667" s="22"/>
      <c r="AL28667" s="22"/>
      <c r="AM28667" s="22"/>
      <c r="AN28667" s="22"/>
    </row>
    <row r="28668" spans="37:40">
      <c r="AK28668" s="22"/>
      <c r="AL28668" s="22"/>
      <c r="AM28668" s="22"/>
      <c r="AN28668" s="22"/>
    </row>
    <row r="28669" spans="37:40">
      <c r="AK28669" s="22"/>
      <c r="AL28669" s="22"/>
      <c r="AM28669" s="22"/>
      <c r="AN28669" s="22"/>
    </row>
    <row r="28670" spans="37:40">
      <c r="AK28670" s="22"/>
      <c r="AL28670" s="22"/>
      <c r="AM28670" s="22"/>
      <c r="AN28670" s="22"/>
    </row>
    <row r="28671" spans="37:40">
      <c r="AK28671" s="22"/>
      <c r="AL28671" s="22"/>
      <c r="AM28671" s="22"/>
      <c r="AN28671" s="22"/>
    </row>
    <row r="28672" spans="37:40">
      <c r="AK28672" s="22"/>
      <c r="AL28672" s="22"/>
      <c r="AM28672" s="22"/>
      <c r="AN28672" s="22"/>
    </row>
    <row r="28673" spans="37:40">
      <c r="AK28673" s="22"/>
      <c r="AL28673" s="22"/>
      <c r="AM28673" s="22"/>
      <c r="AN28673" s="22"/>
    </row>
    <row r="28674" spans="37:40">
      <c r="AK28674" s="22"/>
      <c r="AL28674" s="22"/>
      <c r="AM28674" s="22"/>
      <c r="AN28674" s="22"/>
    </row>
    <row r="28675" spans="37:40">
      <c r="AK28675" s="22"/>
      <c r="AL28675" s="22"/>
      <c r="AM28675" s="22"/>
      <c r="AN28675" s="22"/>
    </row>
    <row r="28676" spans="37:40">
      <c r="AK28676" s="22"/>
      <c r="AL28676" s="22"/>
      <c r="AM28676" s="22"/>
      <c r="AN28676" s="22"/>
    </row>
    <row r="28677" spans="37:40">
      <c r="AK28677" s="22"/>
      <c r="AL28677" s="22"/>
      <c r="AM28677" s="22"/>
      <c r="AN28677" s="22"/>
    </row>
    <row r="28678" spans="37:40">
      <c r="AK28678" s="22"/>
      <c r="AL28678" s="22"/>
      <c r="AM28678" s="22"/>
      <c r="AN28678" s="22"/>
    </row>
    <row r="28679" spans="37:40">
      <c r="AK28679" s="22"/>
      <c r="AL28679" s="22"/>
      <c r="AM28679" s="22"/>
      <c r="AN28679" s="22"/>
    </row>
    <row r="28680" spans="37:40">
      <c r="AK28680" s="22"/>
      <c r="AL28680" s="22"/>
      <c r="AM28680" s="22"/>
      <c r="AN28680" s="22"/>
    </row>
    <row r="28681" spans="37:40">
      <c r="AK28681" s="22"/>
      <c r="AL28681" s="22"/>
      <c r="AM28681" s="22"/>
      <c r="AN28681" s="22"/>
    </row>
    <row r="28682" spans="37:40">
      <c r="AK28682" s="22"/>
      <c r="AL28682" s="22"/>
      <c r="AM28682" s="22"/>
      <c r="AN28682" s="22"/>
    </row>
    <row r="28683" spans="37:40">
      <c r="AK28683" s="22"/>
      <c r="AL28683" s="22"/>
      <c r="AM28683" s="22"/>
      <c r="AN28683" s="22"/>
    </row>
    <row r="28684" spans="37:40">
      <c r="AK28684" s="22"/>
      <c r="AL28684" s="22"/>
      <c r="AM28684" s="22"/>
      <c r="AN28684" s="22"/>
    </row>
    <row r="28685" spans="37:40">
      <c r="AK28685" s="22"/>
      <c r="AL28685" s="22"/>
      <c r="AM28685" s="22"/>
      <c r="AN28685" s="22"/>
    </row>
    <row r="28686" spans="37:40">
      <c r="AK28686" s="22"/>
      <c r="AL28686" s="22"/>
      <c r="AM28686" s="22"/>
      <c r="AN28686" s="22"/>
    </row>
    <row r="28687" spans="37:40">
      <c r="AK28687" s="22"/>
      <c r="AL28687" s="22"/>
      <c r="AM28687" s="22"/>
      <c r="AN28687" s="22"/>
    </row>
    <row r="28688" spans="37:40">
      <c r="AK28688" s="22"/>
      <c r="AL28688" s="22"/>
      <c r="AM28688" s="22"/>
      <c r="AN28688" s="22"/>
    </row>
    <row r="28689" spans="37:40">
      <c r="AK28689" s="22"/>
      <c r="AL28689" s="22"/>
      <c r="AM28689" s="22"/>
      <c r="AN28689" s="22"/>
    </row>
    <row r="28690" spans="37:40">
      <c r="AK28690" s="22"/>
      <c r="AL28690" s="22"/>
      <c r="AM28690" s="22"/>
      <c r="AN28690" s="22"/>
    </row>
    <row r="28691" spans="37:40">
      <c r="AK28691" s="22"/>
      <c r="AL28691" s="22"/>
      <c r="AM28691" s="22"/>
      <c r="AN28691" s="22"/>
    </row>
    <row r="28692" spans="37:40">
      <c r="AK28692" s="22"/>
      <c r="AL28692" s="22"/>
      <c r="AM28692" s="22"/>
      <c r="AN28692" s="22"/>
    </row>
    <row r="28693" spans="37:40">
      <c r="AK28693" s="22"/>
      <c r="AL28693" s="22"/>
      <c r="AM28693" s="22"/>
      <c r="AN28693" s="22"/>
    </row>
    <row r="28694" spans="37:40">
      <c r="AK28694" s="22"/>
      <c r="AL28694" s="22"/>
      <c r="AM28694" s="22"/>
      <c r="AN28694" s="22"/>
    </row>
    <row r="28695" spans="37:40">
      <c r="AK28695" s="22"/>
      <c r="AL28695" s="22"/>
      <c r="AM28695" s="22"/>
      <c r="AN28695" s="22"/>
    </row>
    <row r="28696" spans="37:40">
      <c r="AK28696" s="22"/>
      <c r="AL28696" s="22"/>
      <c r="AM28696" s="22"/>
      <c r="AN28696" s="22"/>
    </row>
    <row r="28697" spans="37:40">
      <c r="AK28697" s="22"/>
      <c r="AL28697" s="22"/>
      <c r="AM28697" s="22"/>
      <c r="AN28697" s="22"/>
    </row>
    <row r="28698" spans="37:40">
      <c r="AK28698" s="22"/>
      <c r="AL28698" s="22"/>
      <c r="AM28698" s="22"/>
      <c r="AN28698" s="22"/>
    </row>
    <row r="28699" spans="37:40">
      <c r="AK28699" s="22"/>
      <c r="AL28699" s="22"/>
      <c r="AM28699" s="22"/>
      <c r="AN28699" s="22"/>
    </row>
    <row r="28700" spans="37:40">
      <c r="AK28700" s="22"/>
      <c r="AL28700" s="22"/>
      <c r="AM28700" s="22"/>
      <c r="AN28700" s="22"/>
    </row>
    <row r="28701" spans="37:40">
      <c r="AK28701" s="22"/>
      <c r="AL28701" s="22"/>
      <c r="AM28701" s="22"/>
      <c r="AN28701" s="22"/>
    </row>
    <row r="28702" spans="37:40">
      <c r="AK28702" s="22"/>
      <c r="AL28702" s="22"/>
      <c r="AM28702" s="22"/>
      <c r="AN28702" s="22"/>
    </row>
    <row r="28703" spans="37:40">
      <c r="AK28703" s="22"/>
      <c r="AL28703" s="22"/>
      <c r="AM28703" s="22"/>
      <c r="AN28703" s="22"/>
    </row>
    <row r="28704" spans="37:40">
      <c r="AK28704" s="22"/>
      <c r="AL28704" s="22"/>
      <c r="AM28704" s="22"/>
      <c r="AN28704" s="22"/>
    </row>
    <row r="28705" spans="37:40">
      <c r="AK28705" s="22"/>
      <c r="AL28705" s="22"/>
      <c r="AM28705" s="22"/>
      <c r="AN28705" s="22"/>
    </row>
    <row r="28706" spans="37:40">
      <c r="AK28706" s="22"/>
      <c r="AL28706" s="22"/>
      <c r="AM28706" s="22"/>
      <c r="AN28706" s="22"/>
    </row>
    <row r="28707" spans="37:40">
      <c r="AK28707" s="22"/>
      <c r="AL28707" s="22"/>
      <c r="AM28707" s="22"/>
      <c r="AN28707" s="22"/>
    </row>
    <row r="28708" spans="37:40">
      <c r="AK28708" s="22"/>
      <c r="AL28708" s="22"/>
      <c r="AM28708" s="22"/>
      <c r="AN28708" s="22"/>
    </row>
    <row r="28709" spans="37:40">
      <c r="AK28709" s="22"/>
      <c r="AL28709" s="22"/>
      <c r="AM28709" s="22"/>
      <c r="AN28709" s="22"/>
    </row>
    <row r="28710" spans="37:40">
      <c r="AK28710" s="22"/>
      <c r="AL28710" s="22"/>
      <c r="AM28710" s="22"/>
      <c r="AN28710" s="22"/>
    </row>
    <row r="28711" spans="37:40">
      <c r="AK28711" s="22"/>
      <c r="AL28711" s="22"/>
      <c r="AM28711" s="22"/>
      <c r="AN28711" s="22"/>
    </row>
    <row r="28712" spans="37:40">
      <c r="AK28712" s="22"/>
      <c r="AL28712" s="22"/>
      <c r="AM28712" s="22"/>
      <c r="AN28712" s="22"/>
    </row>
    <row r="28713" spans="37:40">
      <c r="AK28713" s="22"/>
      <c r="AL28713" s="22"/>
      <c r="AM28713" s="22"/>
      <c r="AN28713" s="22"/>
    </row>
    <row r="28714" spans="37:40">
      <c r="AK28714" s="22"/>
      <c r="AL28714" s="22"/>
      <c r="AM28714" s="22"/>
      <c r="AN28714" s="22"/>
    </row>
    <row r="28715" spans="37:40">
      <c r="AK28715" s="22"/>
      <c r="AL28715" s="22"/>
      <c r="AM28715" s="22"/>
      <c r="AN28715" s="22"/>
    </row>
    <row r="28716" spans="37:40">
      <c r="AK28716" s="22"/>
      <c r="AL28716" s="22"/>
      <c r="AM28716" s="22"/>
      <c r="AN28716" s="22"/>
    </row>
    <row r="28717" spans="37:40">
      <c r="AK28717" s="22"/>
      <c r="AL28717" s="22"/>
      <c r="AM28717" s="22"/>
      <c r="AN28717" s="22"/>
    </row>
    <row r="28718" spans="37:40">
      <c r="AK28718" s="22"/>
      <c r="AL28718" s="22"/>
      <c r="AM28718" s="22"/>
      <c r="AN28718" s="22"/>
    </row>
    <row r="28719" spans="37:40">
      <c r="AK28719" s="22"/>
      <c r="AL28719" s="22"/>
      <c r="AM28719" s="22"/>
      <c r="AN28719" s="22"/>
    </row>
    <row r="28720" spans="37:40">
      <c r="AK28720" s="22"/>
      <c r="AL28720" s="22"/>
      <c r="AM28720" s="22"/>
      <c r="AN28720" s="22"/>
    </row>
    <row r="28721" spans="37:40">
      <c r="AK28721" s="22"/>
      <c r="AL28721" s="22"/>
      <c r="AM28721" s="22"/>
      <c r="AN28721" s="22"/>
    </row>
    <row r="28722" spans="37:40">
      <c r="AK28722" s="22"/>
      <c r="AL28722" s="22"/>
      <c r="AM28722" s="22"/>
      <c r="AN28722" s="22"/>
    </row>
    <row r="28723" spans="37:40">
      <c r="AK28723" s="22"/>
      <c r="AL28723" s="22"/>
      <c r="AM28723" s="22"/>
      <c r="AN28723" s="22"/>
    </row>
    <row r="28724" spans="37:40">
      <c r="AK28724" s="22"/>
      <c r="AL28724" s="22"/>
      <c r="AM28724" s="22"/>
      <c r="AN28724" s="22"/>
    </row>
    <row r="28725" spans="37:40">
      <c r="AK28725" s="22"/>
      <c r="AL28725" s="22"/>
      <c r="AM28725" s="22"/>
      <c r="AN28725" s="22"/>
    </row>
    <row r="28726" spans="37:40">
      <c r="AK28726" s="22"/>
      <c r="AL28726" s="22"/>
      <c r="AM28726" s="22"/>
      <c r="AN28726" s="22"/>
    </row>
    <row r="28727" spans="37:40">
      <c r="AK28727" s="22"/>
      <c r="AL28727" s="22"/>
      <c r="AM28727" s="22"/>
      <c r="AN28727" s="22"/>
    </row>
    <row r="28728" spans="37:40">
      <c r="AK28728" s="22"/>
      <c r="AL28728" s="22"/>
      <c r="AM28728" s="22"/>
      <c r="AN28728" s="22"/>
    </row>
    <row r="28729" spans="37:40">
      <c r="AK28729" s="22"/>
      <c r="AL28729" s="22"/>
      <c r="AM28729" s="22"/>
      <c r="AN28729" s="22"/>
    </row>
    <row r="28730" spans="37:40">
      <c r="AK28730" s="22"/>
      <c r="AL28730" s="22"/>
      <c r="AM28730" s="22"/>
      <c r="AN28730" s="22"/>
    </row>
    <row r="28731" spans="37:40">
      <c r="AK28731" s="22"/>
      <c r="AL28731" s="22"/>
      <c r="AM28731" s="22"/>
      <c r="AN28731" s="22"/>
    </row>
    <row r="28732" spans="37:40">
      <c r="AK28732" s="22"/>
      <c r="AL28732" s="22"/>
      <c r="AM28732" s="22"/>
      <c r="AN28732" s="22"/>
    </row>
    <row r="28733" spans="37:40">
      <c r="AK28733" s="22"/>
      <c r="AL28733" s="22"/>
      <c r="AM28733" s="22"/>
      <c r="AN28733" s="22"/>
    </row>
    <row r="28734" spans="37:40">
      <c r="AK28734" s="22"/>
      <c r="AL28734" s="22"/>
      <c r="AM28734" s="22"/>
      <c r="AN28734" s="22"/>
    </row>
    <row r="28735" spans="37:40">
      <c r="AK28735" s="22"/>
      <c r="AL28735" s="22"/>
      <c r="AM28735" s="22"/>
      <c r="AN28735" s="22"/>
    </row>
    <row r="28736" spans="37:40">
      <c r="AK28736" s="22"/>
      <c r="AL28736" s="22"/>
      <c r="AM28736" s="22"/>
      <c r="AN28736" s="22"/>
    </row>
    <row r="28737" spans="37:40">
      <c r="AK28737" s="22"/>
      <c r="AL28737" s="22"/>
      <c r="AM28737" s="22"/>
      <c r="AN28737" s="22"/>
    </row>
    <row r="28738" spans="37:40">
      <c r="AK28738" s="22"/>
      <c r="AL28738" s="22"/>
      <c r="AM28738" s="22"/>
      <c r="AN28738" s="22"/>
    </row>
    <row r="28739" spans="37:40">
      <c r="AK28739" s="22"/>
      <c r="AL28739" s="22"/>
      <c r="AM28739" s="22"/>
      <c r="AN28739" s="22"/>
    </row>
    <row r="28740" spans="37:40">
      <c r="AK28740" s="22"/>
      <c r="AL28740" s="22"/>
      <c r="AM28740" s="22"/>
      <c r="AN28740" s="22"/>
    </row>
    <row r="28741" spans="37:40">
      <c r="AK28741" s="22"/>
      <c r="AL28741" s="22"/>
      <c r="AM28741" s="22"/>
      <c r="AN28741" s="22"/>
    </row>
    <row r="28742" spans="37:40">
      <c r="AK28742" s="22"/>
      <c r="AL28742" s="22"/>
      <c r="AM28742" s="22"/>
      <c r="AN28742" s="22"/>
    </row>
    <row r="28743" spans="37:40">
      <c r="AK28743" s="22"/>
      <c r="AL28743" s="22"/>
      <c r="AM28743" s="22"/>
      <c r="AN28743" s="22"/>
    </row>
    <row r="28744" spans="37:40">
      <c r="AK28744" s="22"/>
      <c r="AL28744" s="22"/>
      <c r="AM28744" s="22"/>
      <c r="AN28744" s="22"/>
    </row>
    <row r="28745" spans="37:40">
      <c r="AK28745" s="22"/>
      <c r="AL28745" s="22"/>
      <c r="AM28745" s="22"/>
      <c r="AN28745" s="22"/>
    </row>
    <row r="28746" spans="37:40">
      <c r="AK28746" s="22"/>
      <c r="AL28746" s="22"/>
      <c r="AM28746" s="22"/>
      <c r="AN28746" s="22"/>
    </row>
    <row r="28747" spans="37:40">
      <c r="AK28747" s="22"/>
      <c r="AL28747" s="22"/>
      <c r="AM28747" s="22"/>
      <c r="AN28747" s="22"/>
    </row>
    <row r="28748" spans="37:40">
      <c r="AK28748" s="22"/>
      <c r="AL28748" s="22"/>
      <c r="AM28748" s="22"/>
      <c r="AN28748" s="22"/>
    </row>
    <row r="28749" spans="37:40">
      <c r="AK28749" s="22"/>
      <c r="AL28749" s="22"/>
      <c r="AM28749" s="22"/>
      <c r="AN28749" s="22"/>
    </row>
    <row r="28750" spans="37:40">
      <c r="AK28750" s="22"/>
      <c r="AL28750" s="22"/>
      <c r="AM28750" s="22"/>
      <c r="AN28750" s="22"/>
    </row>
    <row r="28751" spans="37:40">
      <c r="AK28751" s="22"/>
      <c r="AL28751" s="22"/>
      <c r="AM28751" s="22"/>
      <c r="AN28751" s="22"/>
    </row>
    <row r="28752" spans="37:40">
      <c r="AK28752" s="22"/>
      <c r="AL28752" s="22"/>
      <c r="AM28752" s="22"/>
      <c r="AN28752" s="22"/>
    </row>
    <row r="28753" spans="37:40">
      <c r="AK28753" s="22"/>
      <c r="AL28753" s="22"/>
      <c r="AM28753" s="22"/>
      <c r="AN28753" s="22"/>
    </row>
    <row r="28754" spans="37:40">
      <c r="AK28754" s="22"/>
      <c r="AL28754" s="22"/>
      <c r="AM28754" s="22"/>
      <c r="AN28754" s="22"/>
    </row>
    <row r="28755" spans="37:40">
      <c r="AK28755" s="22"/>
      <c r="AL28755" s="22"/>
      <c r="AM28755" s="22"/>
      <c r="AN28755" s="22"/>
    </row>
    <row r="28756" spans="37:40">
      <c r="AK28756" s="22"/>
      <c r="AL28756" s="22"/>
      <c r="AM28756" s="22"/>
      <c r="AN28756" s="22"/>
    </row>
    <row r="28757" spans="37:40">
      <c r="AK28757" s="22"/>
      <c r="AL28757" s="22"/>
      <c r="AM28757" s="22"/>
      <c r="AN28757" s="22"/>
    </row>
    <row r="28758" spans="37:40">
      <c r="AK28758" s="22"/>
      <c r="AL28758" s="22"/>
      <c r="AM28758" s="22"/>
      <c r="AN28758" s="22"/>
    </row>
    <row r="28759" spans="37:40">
      <c r="AK28759" s="22"/>
      <c r="AL28759" s="22"/>
      <c r="AM28759" s="22"/>
      <c r="AN28759" s="22"/>
    </row>
    <row r="28760" spans="37:40">
      <c r="AK28760" s="22"/>
      <c r="AL28760" s="22"/>
      <c r="AM28760" s="22"/>
      <c r="AN28760" s="22"/>
    </row>
    <row r="28761" spans="37:40">
      <c r="AK28761" s="22"/>
      <c r="AL28761" s="22"/>
      <c r="AM28761" s="22"/>
      <c r="AN28761" s="22"/>
    </row>
    <row r="28762" spans="37:40">
      <c r="AK28762" s="22"/>
      <c r="AL28762" s="22"/>
      <c r="AM28762" s="22"/>
      <c r="AN28762" s="22"/>
    </row>
    <row r="28763" spans="37:40">
      <c r="AK28763" s="22"/>
      <c r="AL28763" s="22"/>
      <c r="AM28763" s="22"/>
      <c r="AN28763" s="22"/>
    </row>
    <row r="28764" spans="37:40">
      <c r="AK28764" s="22"/>
      <c r="AL28764" s="22"/>
      <c r="AM28764" s="22"/>
      <c r="AN28764" s="22"/>
    </row>
    <row r="28765" spans="37:40">
      <c r="AK28765" s="22"/>
      <c r="AL28765" s="22"/>
      <c r="AM28765" s="22"/>
      <c r="AN28765" s="22"/>
    </row>
    <row r="28766" spans="37:40">
      <c r="AK28766" s="22"/>
      <c r="AL28766" s="22"/>
      <c r="AM28766" s="22"/>
      <c r="AN28766" s="22"/>
    </row>
    <row r="28767" spans="37:40">
      <c r="AK28767" s="22"/>
      <c r="AL28767" s="22"/>
      <c r="AM28767" s="22"/>
      <c r="AN28767" s="22"/>
    </row>
    <row r="28768" spans="37:40">
      <c r="AK28768" s="22"/>
      <c r="AL28768" s="22"/>
      <c r="AM28768" s="22"/>
      <c r="AN28768" s="22"/>
    </row>
    <row r="28769" spans="37:40">
      <c r="AK28769" s="22"/>
      <c r="AL28769" s="22"/>
      <c r="AM28769" s="22"/>
      <c r="AN28769" s="22"/>
    </row>
    <row r="28770" spans="37:40">
      <c r="AK28770" s="22"/>
      <c r="AL28770" s="22"/>
      <c r="AM28770" s="22"/>
      <c r="AN28770" s="22"/>
    </row>
    <row r="28771" spans="37:40">
      <c r="AK28771" s="22"/>
      <c r="AL28771" s="22"/>
      <c r="AM28771" s="22"/>
      <c r="AN28771" s="22"/>
    </row>
    <row r="28772" spans="37:40">
      <c r="AK28772" s="22"/>
      <c r="AL28772" s="22"/>
      <c r="AM28772" s="22"/>
      <c r="AN28772" s="22"/>
    </row>
    <row r="28773" spans="37:40">
      <c r="AK28773" s="22"/>
      <c r="AL28773" s="22"/>
      <c r="AM28773" s="22"/>
      <c r="AN28773" s="22"/>
    </row>
    <row r="28774" spans="37:40">
      <c r="AK28774" s="22"/>
      <c r="AL28774" s="22"/>
      <c r="AM28774" s="22"/>
      <c r="AN28774" s="22"/>
    </row>
    <row r="28775" spans="37:40">
      <c r="AK28775" s="22"/>
      <c r="AL28775" s="22"/>
      <c r="AM28775" s="22"/>
      <c r="AN28775" s="22"/>
    </row>
    <row r="28776" spans="37:40">
      <c r="AK28776" s="22"/>
      <c r="AL28776" s="22"/>
      <c r="AM28776" s="22"/>
      <c r="AN28776" s="22"/>
    </row>
    <row r="28777" spans="37:40">
      <c r="AK28777" s="22"/>
      <c r="AL28777" s="22"/>
      <c r="AM28777" s="22"/>
      <c r="AN28777" s="22"/>
    </row>
    <row r="28778" spans="37:40">
      <c r="AK28778" s="22"/>
      <c r="AL28778" s="22"/>
      <c r="AM28778" s="22"/>
      <c r="AN28778" s="22"/>
    </row>
    <row r="28779" spans="37:40">
      <c r="AK28779" s="22"/>
      <c r="AL28779" s="22"/>
      <c r="AM28779" s="22"/>
      <c r="AN28779" s="22"/>
    </row>
    <row r="28780" spans="37:40">
      <c r="AK28780" s="22"/>
      <c r="AL28780" s="22"/>
      <c r="AM28780" s="22"/>
      <c r="AN28780" s="22"/>
    </row>
    <row r="28781" spans="37:40">
      <c r="AK28781" s="22"/>
      <c r="AL28781" s="22"/>
      <c r="AM28781" s="22"/>
      <c r="AN28781" s="22"/>
    </row>
    <row r="28782" spans="37:40">
      <c r="AK28782" s="22"/>
      <c r="AL28782" s="22"/>
      <c r="AM28782" s="22"/>
      <c r="AN28782" s="22"/>
    </row>
    <row r="28783" spans="37:40">
      <c r="AK28783" s="22"/>
      <c r="AL28783" s="22"/>
      <c r="AM28783" s="22"/>
      <c r="AN28783" s="22"/>
    </row>
    <row r="28784" spans="37:40">
      <c r="AK28784" s="22"/>
      <c r="AL28784" s="22"/>
      <c r="AM28784" s="22"/>
      <c r="AN28784" s="22"/>
    </row>
    <row r="28785" spans="37:40">
      <c r="AK28785" s="22"/>
      <c r="AL28785" s="22"/>
      <c r="AM28785" s="22"/>
      <c r="AN28785" s="22"/>
    </row>
    <row r="28786" spans="37:40">
      <c r="AK28786" s="22"/>
      <c r="AL28786" s="22"/>
      <c r="AM28786" s="22"/>
      <c r="AN28786" s="22"/>
    </row>
    <row r="28787" spans="37:40">
      <c r="AK28787" s="22"/>
      <c r="AL28787" s="22"/>
      <c r="AM28787" s="22"/>
      <c r="AN28787" s="22"/>
    </row>
    <row r="28788" spans="37:40">
      <c r="AK28788" s="22"/>
      <c r="AL28788" s="22"/>
      <c r="AM28788" s="22"/>
      <c r="AN28788" s="22"/>
    </row>
    <row r="28789" spans="37:40">
      <c r="AK28789" s="22"/>
      <c r="AL28789" s="22"/>
      <c r="AM28789" s="22"/>
      <c r="AN28789" s="22"/>
    </row>
    <row r="28790" spans="37:40">
      <c r="AK28790" s="22"/>
      <c r="AL28790" s="22"/>
      <c r="AM28790" s="22"/>
      <c r="AN28790" s="22"/>
    </row>
    <row r="28791" spans="37:40">
      <c r="AK28791" s="22"/>
      <c r="AL28791" s="22"/>
      <c r="AM28791" s="22"/>
      <c r="AN28791" s="22"/>
    </row>
    <row r="28792" spans="37:40">
      <c r="AK28792" s="22"/>
      <c r="AL28792" s="22"/>
      <c r="AM28792" s="22"/>
      <c r="AN28792" s="22"/>
    </row>
    <row r="28793" spans="37:40">
      <c r="AK28793" s="22"/>
      <c r="AL28793" s="22"/>
      <c r="AM28793" s="22"/>
      <c r="AN28793" s="22"/>
    </row>
    <row r="28794" spans="37:40">
      <c r="AK28794" s="22"/>
      <c r="AL28794" s="22"/>
      <c r="AM28794" s="22"/>
      <c r="AN28794" s="22"/>
    </row>
    <row r="28795" spans="37:40">
      <c r="AK28795" s="22"/>
      <c r="AL28795" s="22"/>
      <c r="AM28795" s="22"/>
      <c r="AN28795" s="22"/>
    </row>
    <row r="28796" spans="37:40">
      <c r="AK28796" s="22"/>
      <c r="AL28796" s="22"/>
      <c r="AM28796" s="22"/>
      <c r="AN28796" s="22"/>
    </row>
    <row r="28797" spans="37:40">
      <c r="AK28797" s="22"/>
      <c r="AL28797" s="22"/>
      <c r="AM28797" s="22"/>
      <c r="AN28797" s="22"/>
    </row>
    <row r="28798" spans="37:40">
      <c r="AK28798" s="22"/>
      <c r="AL28798" s="22"/>
      <c r="AM28798" s="22"/>
      <c r="AN28798" s="22"/>
    </row>
    <row r="28799" spans="37:40">
      <c r="AK28799" s="22"/>
      <c r="AL28799" s="22"/>
      <c r="AM28799" s="22"/>
      <c r="AN28799" s="22"/>
    </row>
    <row r="28800" spans="37:40">
      <c r="AK28800" s="22"/>
      <c r="AL28800" s="22"/>
      <c r="AM28800" s="22"/>
      <c r="AN28800" s="22"/>
    </row>
    <row r="28801" spans="37:40">
      <c r="AK28801" s="22"/>
      <c r="AL28801" s="22"/>
      <c r="AM28801" s="22"/>
      <c r="AN28801" s="22"/>
    </row>
    <row r="28802" spans="37:40">
      <c r="AK28802" s="22"/>
      <c r="AL28802" s="22"/>
      <c r="AM28802" s="22"/>
      <c r="AN28802" s="22"/>
    </row>
    <row r="28803" spans="37:40">
      <c r="AK28803" s="22"/>
      <c r="AL28803" s="22"/>
      <c r="AM28803" s="22"/>
      <c r="AN28803" s="22"/>
    </row>
    <row r="28804" spans="37:40">
      <c r="AK28804" s="22"/>
      <c r="AL28804" s="22"/>
      <c r="AM28804" s="22"/>
      <c r="AN28804" s="22"/>
    </row>
    <row r="28805" spans="37:40">
      <c r="AK28805" s="22"/>
      <c r="AL28805" s="22"/>
      <c r="AM28805" s="22"/>
      <c r="AN28805" s="22"/>
    </row>
    <row r="28806" spans="37:40">
      <c r="AK28806" s="22"/>
      <c r="AL28806" s="22"/>
      <c r="AM28806" s="22"/>
      <c r="AN28806" s="22"/>
    </row>
    <row r="28807" spans="37:40">
      <c r="AK28807" s="22"/>
      <c r="AL28807" s="22"/>
      <c r="AM28807" s="22"/>
      <c r="AN28807" s="22"/>
    </row>
    <row r="28808" spans="37:40">
      <c r="AK28808" s="22"/>
      <c r="AL28808" s="22"/>
      <c r="AM28808" s="22"/>
      <c r="AN28808" s="22"/>
    </row>
    <row r="28809" spans="37:40">
      <c r="AK28809" s="22"/>
      <c r="AL28809" s="22"/>
      <c r="AM28809" s="22"/>
      <c r="AN28809" s="22"/>
    </row>
    <row r="28810" spans="37:40">
      <c r="AK28810" s="22"/>
      <c r="AL28810" s="22"/>
      <c r="AM28810" s="22"/>
      <c r="AN28810" s="22"/>
    </row>
    <row r="28811" spans="37:40">
      <c r="AK28811" s="22"/>
      <c r="AL28811" s="22"/>
      <c r="AM28811" s="22"/>
      <c r="AN28811" s="22"/>
    </row>
    <row r="28812" spans="37:40">
      <c r="AK28812" s="22"/>
      <c r="AL28812" s="22"/>
      <c r="AM28812" s="22"/>
      <c r="AN28812" s="22"/>
    </row>
    <row r="28813" spans="37:40">
      <c r="AK28813" s="22"/>
      <c r="AL28813" s="22"/>
      <c r="AM28813" s="22"/>
      <c r="AN28813" s="22"/>
    </row>
    <row r="28814" spans="37:40">
      <c r="AK28814" s="22"/>
      <c r="AL28814" s="22"/>
      <c r="AM28814" s="22"/>
      <c r="AN28814" s="22"/>
    </row>
    <row r="28815" spans="37:40">
      <c r="AK28815" s="22"/>
      <c r="AL28815" s="22"/>
      <c r="AM28815" s="22"/>
      <c r="AN28815" s="22"/>
    </row>
    <row r="28816" spans="37:40">
      <c r="AK28816" s="22"/>
      <c r="AL28816" s="22"/>
      <c r="AM28816" s="22"/>
      <c r="AN28816" s="22"/>
    </row>
    <row r="28817" spans="37:40">
      <c r="AK28817" s="22"/>
      <c r="AL28817" s="22"/>
      <c r="AM28817" s="22"/>
      <c r="AN28817" s="22"/>
    </row>
    <row r="28818" spans="37:40">
      <c r="AK28818" s="22"/>
      <c r="AL28818" s="22"/>
      <c r="AM28818" s="22"/>
      <c r="AN28818" s="22"/>
    </row>
    <row r="28819" spans="37:40">
      <c r="AK28819" s="22"/>
      <c r="AL28819" s="22"/>
      <c r="AM28819" s="22"/>
      <c r="AN28819" s="22"/>
    </row>
    <row r="28820" spans="37:40">
      <c r="AK28820" s="22"/>
      <c r="AL28820" s="22"/>
      <c r="AM28820" s="22"/>
      <c r="AN28820" s="22"/>
    </row>
    <row r="28821" spans="37:40">
      <c r="AK28821" s="22"/>
      <c r="AL28821" s="22"/>
      <c r="AM28821" s="22"/>
      <c r="AN28821" s="22"/>
    </row>
    <row r="28822" spans="37:40">
      <c r="AK28822" s="22"/>
      <c r="AL28822" s="22"/>
      <c r="AM28822" s="22"/>
      <c r="AN28822" s="22"/>
    </row>
    <row r="28823" spans="37:40">
      <c r="AK28823" s="22"/>
      <c r="AL28823" s="22"/>
      <c r="AM28823" s="22"/>
      <c r="AN28823" s="22"/>
    </row>
    <row r="28824" spans="37:40">
      <c r="AK28824" s="22"/>
      <c r="AL28824" s="22"/>
      <c r="AM28824" s="22"/>
      <c r="AN28824" s="22"/>
    </row>
    <row r="28825" spans="37:40">
      <c r="AK28825" s="22"/>
      <c r="AL28825" s="22"/>
      <c r="AM28825" s="22"/>
      <c r="AN28825" s="22"/>
    </row>
    <row r="28826" spans="37:40">
      <c r="AK28826" s="22"/>
      <c r="AL28826" s="22"/>
      <c r="AM28826" s="22"/>
      <c r="AN28826" s="22"/>
    </row>
    <row r="28827" spans="37:40">
      <c r="AK28827" s="22"/>
      <c r="AL28827" s="22"/>
      <c r="AM28827" s="22"/>
      <c r="AN28827" s="22"/>
    </row>
    <row r="28828" spans="37:40">
      <c r="AK28828" s="22"/>
      <c r="AL28828" s="22"/>
      <c r="AM28828" s="22"/>
      <c r="AN28828" s="22"/>
    </row>
    <row r="28829" spans="37:40">
      <c r="AK28829" s="22"/>
      <c r="AL28829" s="22"/>
      <c r="AM28829" s="22"/>
      <c r="AN28829" s="22"/>
    </row>
    <row r="28830" spans="37:40">
      <c r="AK28830" s="22"/>
      <c r="AL28830" s="22"/>
      <c r="AM28830" s="22"/>
      <c r="AN28830" s="22"/>
    </row>
    <row r="28831" spans="37:40">
      <c r="AK28831" s="22"/>
      <c r="AL28831" s="22"/>
      <c r="AM28831" s="22"/>
      <c r="AN28831" s="22"/>
    </row>
    <row r="28832" spans="37:40">
      <c r="AK28832" s="22"/>
      <c r="AL28832" s="22"/>
      <c r="AM28832" s="22"/>
      <c r="AN28832" s="22"/>
    </row>
    <row r="28833" spans="37:40">
      <c r="AK28833" s="22"/>
      <c r="AL28833" s="22"/>
      <c r="AM28833" s="22"/>
      <c r="AN28833" s="22"/>
    </row>
    <row r="28834" spans="37:40">
      <c r="AK28834" s="22"/>
      <c r="AL28834" s="22"/>
      <c r="AM28834" s="22"/>
      <c r="AN28834" s="22"/>
    </row>
    <row r="28835" spans="37:40">
      <c r="AK28835" s="22"/>
      <c r="AL28835" s="22"/>
      <c r="AM28835" s="22"/>
      <c r="AN28835" s="22"/>
    </row>
    <row r="28836" spans="37:40">
      <c r="AK28836" s="22"/>
      <c r="AL28836" s="22"/>
      <c r="AM28836" s="22"/>
      <c r="AN28836" s="22"/>
    </row>
    <row r="28837" spans="37:40">
      <c r="AK28837" s="22"/>
      <c r="AL28837" s="22"/>
      <c r="AM28837" s="22"/>
      <c r="AN28837" s="22"/>
    </row>
    <row r="28838" spans="37:40">
      <c r="AK28838" s="22"/>
      <c r="AL28838" s="22"/>
      <c r="AM28838" s="22"/>
      <c r="AN28838" s="22"/>
    </row>
    <row r="28839" spans="37:40">
      <c r="AK28839" s="22"/>
      <c r="AL28839" s="22"/>
      <c r="AM28839" s="22"/>
      <c r="AN28839" s="22"/>
    </row>
    <row r="28840" spans="37:40">
      <c r="AK28840" s="22"/>
      <c r="AL28840" s="22"/>
      <c r="AM28840" s="22"/>
      <c r="AN28840" s="22"/>
    </row>
    <row r="28841" spans="37:40">
      <c r="AK28841" s="22"/>
      <c r="AL28841" s="22"/>
      <c r="AM28841" s="22"/>
      <c r="AN28841" s="22"/>
    </row>
    <row r="28842" spans="37:40">
      <c r="AK28842" s="22"/>
      <c r="AL28842" s="22"/>
      <c r="AM28842" s="22"/>
      <c r="AN28842" s="22"/>
    </row>
    <row r="28843" spans="37:40">
      <c r="AK28843" s="22"/>
      <c r="AL28843" s="22"/>
      <c r="AM28843" s="22"/>
      <c r="AN28843" s="22"/>
    </row>
    <row r="28844" spans="37:40">
      <c r="AK28844" s="22"/>
      <c r="AL28844" s="22"/>
      <c r="AM28844" s="22"/>
      <c r="AN28844" s="22"/>
    </row>
    <row r="28845" spans="37:40">
      <c r="AK28845" s="22"/>
      <c r="AL28845" s="22"/>
      <c r="AM28845" s="22"/>
      <c r="AN28845" s="22"/>
    </row>
    <row r="28846" spans="37:40">
      <c r="AK28846" s="22"/>
      <c r="AL28846" s="22"/>
      <c r="AM28846" s="22"/>
      <c r="AN28846" s="22"/>
    </row>
    <row r="28847" spans="37:40">
      <c r="AK28847" s="22"/>
      <c r="AL28847" s="22"/>
      <c r="AM28847" s="22"/>
      <c r="AN28847" s="22"/>
    </row>
    <row r="28848" spans="37:40">
      <c r="AK28848" s="22"/>
      <c r="AL28848" s="22"/>
      <c r="AM28848" s="22"/>
      <c r="AN28848" s="22"/>
    </row>
    <row r="28849" spans="37:40">
      <c r="AK28849" s="22"/>
      <c r="AL28849" s="22"/>
      <c r="AM28849" s="22"/>
      <c r="AN28849" s="22"/>
    </row>
    <row r="28850" spans="37:40">
      <c r="AK28850" s="22"/>
      <c r="AL28850" s="22"/>
      <c r="AM28850" s="22"/>
      <c r="AN28850" s="22"/>
    </row>
    <row r="28851" spans="37:40">
      <c r="AK28851" s="22"/>
      <c r="AL28851" s="22"/>
      <c r="AM28851" s="22"/>
      <c r="AN28851" s="22"/>
    </row>
    <row r="28852" spans="37:40">
      <c r="AK28852" s="22"/>
      <c r="AL28852" s="22"/>
      <c r="AM28852" s="22"/>
      <c r="AN28852" s="22"/>
    </row>
    <row r="28853" spans="37:40">
      <c r="AK28853" s="22"/>
      <c r="AL28853" s="22"/>
      <c r="AM28853" s="22"/>
      <c r="AN28853" s="22"/>
    </row>
    <row r="28854" spans="37:40">
      <c r="AK28854" s="22"/>
      <c r="AL28854" s="22"/>
      <c r="AM28854" s="22"/>
      <c r="AN28854" s="22"/>
    </row>
    <row r="28855" spans="37:40">
      <c r="AK28855" s="22"/>
      <c r="AL28855" s="22"/>
      <c r="AM28855" s="22"/>
      <c r="AN28855" s="22"/>
    </row>
    <row r="28856" spans="37:40">
      <c r="AK28856" s="22"/>
      <c r="AL28856" s="22"/>
      <c r="AM28856" s="22"/>
      <c r="AN28856" s="22"/>
    </row>
    <row r="28857" spans="37:40">
      <c r="AK28857" s="22"/>
      <c r="AL28857" s="22"/>
      <c r="AM28857" s="22"/>
      <c r="AN28857" s="22"/>
    </row>
    <row r="28858" spans="37:40">
      <c r="AK28858" s="22"/>
      <c r="AL28858" s="22"/>
      <c r="AM28858" s="22"/>
      <c r="AN28858" s="22"/>
    </row>
    <row r="28859" spans="37:40">
      <c r="AK28859" s="22"/>
      <c r="AL28859" s="22"/>
      <c r="AM28859" s="22"/>
      <c r="AN28859" s="22"/>
    </row>
    <row r="28860" spans="37:40">
      <c r="AK28860" s="22"/>
      <c r="AL28860" s="22"/>
      <c r="AM28860" s="22"/>
      <c r="AN28860" s="22"/>
    </row>
    <row r="28861" spans="37:40">
      <c r="AK28861" s="22"/>
      <c r="AL28861" s="22"/>
      <c r="AM28861" s="22"/>
      <c r="AN28861" s="22"/>
    </row>
    <row r="28862" spans="37:40">
      <c r="AK28862" s="22"/>
      <c r="AL28862" s="22"/>
      <c r="AM28862" s="22"/>
      <c r="AN28862" s="22"/>
    </row>
    <row r="28863" spans="37:40">
      <c r="AK28863" s="22"/>
      <c r="AL28863" s="22"/>
      <c r="AM28863" s="22"/>
      <c r="AN28863" s="22"/>
    </row>
    <row r="28864" spans="37:40">
      <c r="AK28864" s="22"/>
      <c r="AL28864" s="22"/>
      <c r="AM28864" s="22"/>
      <c r="AN28864" s="22"/>
    </row>
    <row r="28865" spans="37:40">
      <c r="AK28865" s="22"/>
      <c r="AL28865" s="22"/>
      <c r="AM28865" s="22"/>
      <c r="AN28865" s="22"/>
    </row>
    <row r="28866" spans="37:40">
      <c r="AK28866" s="22"/>
      <c r="AL28866" s="22"/>
      <c r="AM28866" s="22"/>
      <c r="AN28866" s="22"/>
    </row>
    <row r="28867" spans="37:40">
      <c r="AK28867" s="22"/>
      <c r="AL28867" s="22"/>
      <c r="AM28867" s="22"/>
      <c r="AN28867" s="22"/>
    </row>
    <row r="28868" spans="37:40">
      <c r="AK28868" s="22"/>
      <c r="AL28868" s="22"/>
      <c r="AM28868" s="22"/>
      <c r="AN28868" s="22"/>
    </row>
    <row r="28869" spans="37:40">
      <c r="AK28869" s="22"/>
      <c r="AL28869" s="22"/>
      <c r="AM28869" s="22"/>
      <c r="AN28869" s="22"/>
    </row>
    <row r="28870" spans="37:40">
      <c r="AK28870" s="22"/>
      <c r="AL28870" s="22"/>
      <c r="AM28870" s="22"/>
      <c r="AN28870" s="22"/>
    </row>
    <row r="28871" spans="37:40">
      <c r="AK28871" s="22"/>
      <c r="AL28871" s="22"/>
      <c r="AM28871" s="22"/>
      <c r="AN28871" s="22"/>
    </row>
    <row r="28872" spans="37:40">
      <c r="AK28872" s="22"/>
      <c r="AL28872" s="22"/>
      <c r="AM28872" s="22"/>
      <c r="AN28872" s="22"/>
    </row>
    <row r="28873" spans="37:40">
      <c r="AK28873" s="22"/>
      <c r="AL28873" s="22"/>
      <c r="AM28873" s="22"/>
      <c r="AN28873" s="22"/>
    </row>
    <row r="28874" spans="37:40">
      <c r="AK28874" s="22"/>
      <c r="AL28874" s="22"/>
      <c r="AM28874" s="22"/>
      <c r="AN28874" s="22"/>
    </row>
    <row r="28875" spans="37:40">
      <c r="AK28875" s="22"/>
      <c r="AL28875" s="22"/>
      <c r="AM28875" s="22"/>
      <c r="AN28875" s="22"/>
    </row>
    <row r="28876" spans="37:40">
      <c r="AK28876" s="22"/>
      <c r="AL28876" s="22"/>
      <c r="AM28876" s="22"/>
      <c r="AN28876" s="22"/>
    </row>
    <row r="28877" spans="37:40">
      <c r="AK28877" s="22"/>
      <c r="AL28877" s="22"/>
      <c r="AM28877" s="22"/>
      <c r="AN28877" s="22"/>
    </row>
    <row r="28878" spans="37:40">
      <c r="AK28878" s="22"/>
      <c r="AL28878" s="22"/>
      <c r="AM28878" s="22"/>
      <c r="AN28878" s="22"/>
    </row>
    <row r="28879" spans="37:40">
      <c r="AK28879" s="22"/>
      <c r="AL28879" s="22"/>
      <c r="AM28879" s="22"/>
      <c r="AN28879" s="22"/>
    </row>
    <row r="28880" spans="37:40">
      <c r="AK28880" s="22"/>
      <c r="AL28880" s="22"/>
      <c r="AM28880" s="22"/>
      <c r="AN28880" s="22"/>
    </row>
    <row r="28881" spans="37:40">
      <c r="AK28881" s="22"/>
      <c r="AL28881" s="22"/>
      <c r="AM28881" s="22"/>
      <c r="AN28881" s="22"/>
    </row>
    <row r="28882" spans="37:40">
      <c r="AK28882" s="22"/>
      <c r="AL28882" s="22"/>
      <c r="AM28882" s="22"/>
      <c r="AN28882" s="22"/>
    </row>
    <row r="28883" spans="37:40">
      <c r="AK28883" s="22"/>
      <c r="AL28883" s="22"/>
      <c r="AM28883" s="22"/>
      <c r="AN28883" s="22"/>
    </row>
    <row r="28884" spans="37:40">
      <c r="AK28884" s="22"/>
      <c r="AL28884" s="22"/>
      <c r="AM28884" s="22"/>
      <c r="AN28884" s="22"/>
    </row>
    <row r="28885" spans="37:40">
      <c r="AK28885" s="22"/>
      <c r="AL28885" s="22"/>
      <c r="AM28885" s="22"/>
      <c r="AN28885" s="22"/>
    </row>
    <row r="28886" spans="37:40">
      <c r="AK28886" s="22"/>
      <c r="AL28886" s="22"/>
      <c r="AM28886" s="22"/>
      <c r="AN28886" s="22"/>
    </row>
    <row r="28887" spans="37:40">
      <c r="AK28887" s="22"/>
      <c r="AL28887" s="22"/>
      <c r="AM28887" s="22"/>
      <c r="AN28887" s="22"/>
    </row>
    <row r="28888" spans="37:40">
      <c r="AK28888" s="22"/>
      <c r="AL28888" s="22"/>
      <c r="AM28888" s="22"/>
      <c r="AN28888" s="22"/>
    </row>
    <row r="28889" spans="37:40">
      <c r="AK28889" s="22"/>
      <c r="AL28889" s="22"/>
      <c r="AM28889" s="22"/>
      <c r="AN28889" s="22"/>
    </row>
    <row r="28890" spans="37:40">
      <c r="AK28890" s="22"/>
      <c r="AL28890" s="22"/>
      <c r="AM28890" s="22"/>
      <c r="AN28890" s="22"/>
    </row>
    <row r="28891" spans="37:40">
      <c r="AK28891" s="22"/>
      <c r="AL28891" s="22"/>
      <c r="AM28891" s="22"/>
      <c r="AN28891" s="22"/>
    </row>
    <row r="28892" spans="37:40">
      <c r="AK28892" s="22"/>
      <c r="AL28892" s="22"/>
      <c r="AM28892" s="22"/>
      <c r="AN28892" s="22"/>
    </row>
    <row r="28893" spans="37:40">
      <c r="AK28893" s="22"/>
      <c r="AL28893" s="22"/>
      <c r="AM28893" s="22"/>
      <c r="AN28893" s="22"/>
    </row>
    <row r="28894" spans="37:40">
      <c r="AK28894" s="22"/>
      <c r="AL28894" s="22"/>
      <c r="AM28894" s="22"/>
      <c r="AN28894" s="22"/>
    </row>
    <row r="28895" spans="37:40">
      <c r="AK28895" s="22"/>
      <c r="AL28895" s="22"/>
      <c r="AM28895" s="22"/>
      <c r="AN28895" s="22"/>
    </row>
    <row r="28896" spans="37:40">
      <c r="AK28896" s="22"/>
      <c r="AL28896" s="22"/>
      <c r="AM28896" s="22"/>
      <c r="AN28896" s="22"/>
    </row>
    <row r="28897" spans="37:40">
      <c r="AK28897" s="22"/>
      <c r="AL28897" s="22"/>
      <c r="AM28897" s="22"/>
      <c r="AN28897" s="22"/>
    </row>
    <row r="28898" spans="37:40">
      <c r="AK28898" s="22"/>
      <c r="AL28898" s="22"/>
      <c r="AM28898" s="22"/>
      <c r="AN28898" s="22"/>
    </row>
    <row r="28899" spans="37:40">
      <c r="AK28899" s="22"/>
      <c r="AL28899" s="22"/>
      <c r="AM28899" s="22"/>
      <c r="AN28899" s="22"/>
    </row>
    <row r="28900" spans="37:40">
      <c r="AK28900" s="22"/>
      <c r="AL28900" s="22"/>
      <c r="AM28900" s="22"/>
      <c r="AN28900" s="22"/>
    </row>
    <row r="28901" spans="37:40">
      <c r="AK28901" s="22"/>
      <c r="AL28901" s="22"/>
      <c r="AM28901" s="22"/>
      <c r="AN28901" s="22"/>
    </row>
    <row r="28902" spans="37:40">
      <c r="AK28902" s="22"/>
      <c r="AL28902" s="22"/>
      <c r="AM28902" s="22"/>
      <c r="AN28902" s="22"/>
    </row>
    <row r="28903" spans="37:40">
      <c r="AK28903" s="22"/>
      <c r="AL28903" s="22"/>
      <c r="AM28903" s="22"/>
      <c r="AN28903" s="22"/>
    </row>
    <row r="28904" spans="37:40">
      <c r="AK28904" s="22"/>
      <c r="AL28904" s="22"/>
      <c r="AM28904" s="22"/>
      <c r="AN28904" s="22"/>
    </row>
    <row r="28905" spans="37:40">
      <c r="AK28905" s="22"/>
      <c r="AL28905" s="22"/>
      <c r="AM28905" s="22"/>
      <c r="AN28905" s="22"/>
    </row>
    <row r="28906" spans="37:40">
      <c r="AK28906" s="22"/>
      <c r="AL28906" s="22"/>
      <c r="AM28906" s="22"/>
      <c r="AN28906" s="22"/>
    </row>
    <row r="28907" spans="37:40">
      <c r="AK28907" s="22"/>
      <c r="AL28907" s="22"/>
      <c r="AM28907" s="22"/>
      <c r="AN28907" s="22"/>
    </row>
    <row r="28908" spans="37:40">
      <c r="AK28908" s="22"/>
      <c r="AL28908" s="22"/>
      <c r="AM28908" s="22"/>
      <c r="AN28908" s="22"/>
    </row>
    <row r="28909" spans="37:40">
      <c r="AK28909" s="22"/>
      <c r="AL28909" s="22"/>
      <c r="AM28909" s="22"/>
      <c r="AN28909" s="22"/>
    </row>
    <row r="28910" spans="37:40">
      <c r="AK28910" s="22"/>
      <c r="AL28910" s="22"/>
      <c r="AM28910" s="22"/>
      <c r="AN28910" s="22"/>
    </row>
    <row r="28911" spans="37:40">
      <c r="AK28911" s="22"/>
      <c r="AL28911" s="22"/>
      <c r="AM28911" s="22"/>
      <c r="AN28911" s="22"/>
    </row>
    <row r="28912" spans="37:40">
      <c r="AK28912" s="22"/>
      <c r="AL28912" s="22"/>
      <c r="AM28912" s="22"/>
      <c r="AN28912" s="22"/>
    </row>
    <row r="28913" spans="37:40">
      <c r="AK28913" s="22"/>
      <c r="AL28913" s="22"/>
      <c r="AM28913" s="22"/>
      <c r="AN28913" s="22"/>
    </row>
    <row r="28914" spans="37:40">
      <c r="AK28914" s="22"/>
      <c r="AL28914" s="22"/>
      <c r="AM28914" s="22"/>
      <c r="AN28914" s="22"/>
    </row>
    <row r="28915" spans="37:40">
      <c r="AK28915" s="22"/>
      <c r="AL28915" s="22"/>
      <c r="AM28915" s="22"/>
      <c r="AN28915" s="22"/>
    </row>
    <row r="28916" spans="37:40">
      <c r="AK28916" s="22"/>
      <c r="AL28916" s="22"/>
      <c r="AM28916" s="22"/>
      <c r="AN28916" s="22"/>
    </row>
    <row r="28917" spans="37:40">
      <c r="AK28917" s="22"/>
      <c r="AL28917" s="22"/>
      <c r="AM28917" s="22"/>
      <c r="AN28917" s="22"/>
    </row>
    <row r="28918" spans="37:40">
      <c r="AK28918" s="22"/>
      <c r="AL28918" s="22"/>
      <c r="AM28918" s="22"/>
      <c r="AN28918" s="22"/>
    </row>
    <row r="28919" spans="37:40">
      <c r="AK28919" s="22"/>
      <c r="AL28919" s="22"/>
      <c r="AM28919" s="22"/>
      <c r="AN28919" s="22"/>
    </row>
    <row r="28920" spans="37:40">
      <c r="AK28920" s="22"/>
      <c r="AL28920" s="22"/>
      <c r="AM28920" s="22"/>
      <c r="AN28920" s="22"/>
    </row>
    <row r="28921" spans="37:40">
      <c r="AK28921" s="22"/>
      <c r="AL28921" s="22"/>
      <c r="AM28921" s="22"/>
      <c r="AN28921" s="22"/>
    </row>
    <row r="28922" spans="37:40">
      <c r="AK28922" s="22"/>
      <c r="AL28922" s="22"/>
      <c r="AM28922" s="22"/>
      <c r="AN28922" s="22"/>
    </row>
    <row r="28923" spans="37:40">
      <c r="AK28923" s="22"/>
      <c r="AL28923" s="22"/>
      <c r="AM28923" s="22"/>
      <c r="AN28923" s="22"/>
    </row>
    <row r="28924" spans="37:40">
      <c r="AK28924" s="22"/>
      <c r="AL28924" s="22"/>
      <c r="AM28924" s="22"/>
      <c r="AN28924" s="22"/>
    </row>
    <row r="28925" spans="37:40">
      <c r="AK28925" s="22"/>
      <c r="AL28925" s="22"/>
      <c r="AM28925" s="22"/>
      <c r="AN28925" s="22"/>
    </row>
    <row r="28926" spans="37:40">
      <c r="AK28926" s="22"/>
      <c r="AL28926" s="22"/>
      <c r="AM28926" s="22"/>
      <c r="AN28926" s="22"/>
    </row>
    <row r="28927" spans="37:40">
      <c r="AK28927" s="22"/>
      <c r="AL28927" s="22"/>
      <c r="AM28927" s="22"/>
      <c r="AN28927" s="22"/>
    </row>
    <row r="28928" spans="37:40">
      <c r="AK28928" s="22"/>
      <c r="AL28928" s="22"/>
      <c r="AM28928" s="22"/>
      <c r="AN28928" s="22"/>
    </row>
    <row r="28929" spans="37:40">
      <c r="AK28929" s="22"/>
      <c r="AL28929" s="22"/>
      <c r="AM28929" s="22"/>
      <c r="AN28929" s="22"/>
    </row>
    <row r="28930" spans="37:40">
      <c r="AK28930" s="22"/>
      <c r="AL28930" s="22"/>
      <c r="AM28930" s="22"/>
      <c r="AN28930" s="22"/>
    </row>
    <row r="28931" spans="37:40">
      <c r="AK28931" s="22"/>
      <c r="AL28931" s="22"/>
      <c r="AM28931" s="22"/>
      <c r="AN28931" s="22"/>
    </row>
    <row r="28932" spans="37:40">
      <c r="AK28932" s="22"/>
      <c r="AL28932" s="22"/>
      <c r="AM28932" s="22"/>
      <c r="AN28932" s="22"/>
    </row>
    <row r="28933" spans="37:40">
      <c r="AK28933" s="22"/>
      <c r="AL28933" s="22"/>
      <c r="AM28933" s="22"/>
      <c r="AN28933" s="22"/>
    </row>
    <row r="28934" spans="37:40">
      <c r="AK28934" s="22"/>
      <c r="AL28934" s="22"/>
      <c r="AM28934" s="22"/>
      <c r="AN28934" s="22"/>
    </row>
    <row r="28935" spans="37:40">
      <c r="AK28935" s="22"/>
      <c r="AL28935" s="22"/>
      <c r="AM28935" s="22"/>
      <c r="AN28935" s="22"/>
    </row>
    <row r="28936" spans="37:40">
      <c r="AK28936" s="22"/>
      <c r="AL28936" s="22"/>
      <c r="AM28936" s="22"/>
      <c r="AN28936" s="22"/>
    </row>
    <row r="28937" spans="37:40">
      <c r="AK28937" s="22"/>
      <c r="AL28937" s="22"/>
      <c r="AM28937" s="22"/>
      <c r="AN28937" s="22"/>
    </row>
    <row r="28938" spans="37:40">
      <c r="AK28938" s="22"/>
      <c r="AL28938" s="22"/>
      <c r="AM28938" s="22"/>
      <c r="AN28938" s="22"/>
    </row>
    <row r="28939" spans="37:40">
      <c r="AK28939" s="22"/>
      <c r="AL28939" s="22"/>
      <c r="AM28939" s="22"/>
      <c r="AN28939" s="22"/>
    </row>
    <row r="28940" spans="37:40">
      <c r="AK28940" s="22"/>
      <c r="AL28940" s="22"/>
      <c r="AM28940" s="22"/>
      <c r="AN28940" s="22"/>
    </row>
    <row r="28941" spans="37:40">
      <c r="AK28941" s="22"/>
      <c r="AL28941" s="22"/>
      <c r="AM28941" s="22"/>
      <c r="AN28941" s="22"/>
    </row>
    <row r="28942" spans="37:40">
      <c r="AK28942" s="22"/>
      <c r="AL28942" s="22"/>
      <c r="AM28942" s="22"/>
      <c r="AN28942" s="22"/>
    </row>
    <row r="28943" spans="37:40">
      <c r="AK28943" s="22"/>
      <c r="AL28943" s="22"/>
      <c r="AM28943" s="22"/>
      <c r="AN28943" s="22"/>
    </row>
    <row r="28944" spans="37:40">
      <c r="AK28944" s="22"/>
      <c r="AL28944" s="22"/>
      <c r="AM28944" s="22"/>
      <c r="AN28944" s="22"/>
    </row>
    <row r="28945" spans="37:40">
      <c r="AK28945" s="22"/>
      <c r="AL28945" s="22"/>
      <c r="AM28945" s="22"/>
      <c r="AN28945" s="22"/>
    </row>
    <row r="28946" spans="37:40">
      <c r="AK28946" s="22"/>
      <c r="AL28946" s="22"/>
      <c r="AM28946" s="22"/>
      <c r="AN28946" s="22"/>
    </row>
    <row r="28947" spans="37:40">
      <c r="AK28947" s="22"/>
      <c r="AL28947" s="22"/>
      <c r="AM28947" s="22"/>
      <c r="AN28947" s="22"/>
    </row>
    <row r="28948" spans="37:40">
      <c r="AK28948" s="22"/>
      <c r="AL28948" s="22"/>
      <c r="AM28948" s="22"/>
      <c r="AN28948" s="22"/>
    </row>
    <row r="28949" spans="37:40">
      <c r="AK28949" s="22"/>
      <c r="AL28949" s="22"/>
      <c r="AM28949" s="22"/>
      <c r="AN28949" s="22"/>
    </row>
    <row r="28950" spans="37:40">
      <c r="AK28950" s="22"/>
      <c r="AL28950" s="22"/>
      <c r="AM28950" s="22"/>
      <c r="AN28950" s="22"/>
    </row>
    <row r="28951" spans="37:40">
      <c r="AK28951" s="22"/>
      <c r="AL28951" s="22"/>
      <c r="AM28951" s="22"/>
      <c r="AN28951" s="22"/>
    </row>
    <row r="28952" spans="37:40">
      <c r="AK28952" s="22"/>
      <c r="AL28952" s="22"/>
      <c r="AM28952" s="22"/>
      <c r="AN28952" s="22"/>
    </row>
    <row r="28953" spans="37:40">
      <c r="AK28953" s="22"/>
      <c r="AL28953" s="22"/>
      <c r="AM28953" s="22"/>
      <c r="AN28953" s="22"/>
    </row>
    <row r="28954" spans="37:40">
      <c r="AK28954" s="22"/>
      <c r="AL28954" s="22"/>
      <c r="AM28954" s="22"/>
      <c r="AN28954" s="22"/>
    </row>
    <row r="28955" spans="37:40">
      <c r="AK28955" s="22"/>
      <c r="AL28955" s="22"/>
      <c r="AM28955" s="22"/>
      <c r="AN28955" s="22"/>
    </row>
    <row r="28956" spans="37:40">
      <c r="AK28956" s="22"/>
      <c r="AL28956" s="22"/>
      <c r="AM28956" s="22"/>
      <c r="AN28956" s="22"/>
    </row>
    <row r="28957" spans="37:40">
      <c r="AK28957" s="22"/>
      <c r="AL28957" s="22"/>
      <c r="AM28957" s="22"/>
      <c r="AN28957" s="22"/>
    </row>
    <row r="28958" spans="37:40">
      <c r="AK28958" s="22"/>
      <c r="AL28958" s="22"/>
      <c r="AM28958" s="22"/>
      <c r="AN28958" s="22"/>
    </row>
    <row r="28959" spans="37:40">
      <c r="AK28959" s="22"/>
      <c r="AL28959" s="22"/>
      <c r="AM28959" s="22"/>
      <c r="AN28959" s="22"/>
    </row>
    <row r="28960" spans="37:40">
      <c r="AK28960" s="22"/>
      <c r="AL28960" s="22"/>
      <c r="AM28960" s="22"/>
      <c r="AN28960" s="22"/>
    </row>
    <row r="28961" spans="37:40">
      <c r="AK28961" s="22"/>
      <c r="AL28961" s="22"/>
      <c r="AM28961" s="22"/>
      <c r="AN28961" s="22"/>
    </row>
    <row r="28962" spans="37:40">
      <c r="AK28962" s="22"/>
      <c r="AL28962" s="22"/>
      <c r="AM28962" s="22"/>
      <c r="AN28962" s="22"/>
    </row>
    <row r="28963" spans="37:40">
      <c r="AK28963" s="22"/>
      <c r="AL28963" s="22"/>
      <c r="AM28963" s="22"/>
      <c r="AN28963" s="22"/>
    </row>
    <row r="28964" spans="37:40">
      <c r="AK28964" s="22"/>
      <c r="AL28964" s="22"/>
      <c r="AM28964" s="22"/>
      <c r="AN28964" s="22"/>
    </row>
    <row r="28965" spans="37:40">
      <c r="AK28965" s="22"/>
      <c r="AL28965" s="22"/>
      <c r="AM28965" s="22"/>
      <c r="AN28965" s="22"/>
    </row>
    <row r="28966" spans="37:40">
      <c r="AK28966" s="22"/>
      <c r="AL28966" s="22"/>
      <c r="AM28966" s="22"/>
      <c r="AN28966" s="22"/>
    </row>
    <row r="28967" spans="37:40">
      <c r="AK28967" s="22"/>
      <c r="AL28967" s="22"/>
      <c r="AM28967" s="22"/>
      <c r="AN28967" s="22"/>
    </row>
    <row r="28968" spans="37:40">
      <c r="AK28968" s="22"/>
      <c r="AL28968" s="22"/>
      <c r="AM28968" s="22"/>
      <c r="AN28968" s="22"/>
    </row>
    <row r="28969" spans="37:40">
      <c r="AK28969" s="22"/>
      <c r="AL28969" s="22"/>
      <c r="AM28969" s="22"/>
      <c r="AN28969" s="22"/>
    </row>
    <row r="28970" spans="37:40">
      <c r="AK28970" s="22"/>
      <c r="AL28970" s="22"/>
      <c r="AM28970" s="22"/>
      <c r="AN28970" s="22"/>
    </row>
    <row r="28971" spans="37:40">
      <c r="AK28971" s="22"/>
      <c r="AL28971" s="22"/>
      <c r="AM28971" s="22"/>
      <c r="AN28971" s="22"/>
    </row>
    <row r="28972" spans="37:40">
      <c r="AK28972" s="22"/>
      <c r="AL28972" s="22"/>
      <c r="AM28972" s="22"/>
      <c r="AN28972" s="22"/>
    </row>
    <row r="28973" spans="37:40">
      <c r="AK28973" s="22"/>
      <c r="AL28973" s="22"/>
      <c r="AM28973" s="22"/>
      <c r="AN28973" s="22"/>
    </row>
    <row r="28974" spans="37:40">
      <c r="AK28974" s="22"/>
      <c r="AL28974" s="22"/>
      <c r="AM28974" s="22"/>
      <c r="AN28974" s="22"/>
    </row>
    <row r="28975" spans="37:40">
      <c r="AK28975" s="22"/>
      <c r="AL28975" s="22"/>
      <c r="AM28975" s="22"/>
      <c r="AN28975" s="22"/>
    </row>
    <row r="28976" spans="37:40">
      <c r="AK28976" s="22"/>
      <c r="AL28976" s="22"/>
      <c r="AM28976" s="22"/>
      <c r="AN28976" s="22"/>
    </row>
    <row r="28977" spans="37:40">
      <c r="AK28977" s="22"/>
      <c r="AL28977" s="22"/>
      <c r="AM28977" s="22"/>
      <c r="AN28977" s="22"/>
    </row>
    <row r="28978" spans="37:40">
      <c r="AK28978" s="22"/>
      <c r="AL28978" s="22"/>
      <c r="AM28978" s="22"/>
      <c r="AN28978" s="22"/>
    </row>
    <row r="28979" spans="37:40">
      <c r="AK28979" s="22"/>
      <c r="AL28979" s="22"/>
      <c r="AM28979" s="22"/>
      <c r="AN28979" s="22"/>
    </row>
    <row r="28980" spans="37:40">
      <c r="AK28980" s="22"/>
      <c r="AL28980" s="22"/>
      <c r="AM28980" s="22"/>
      <c r="AN28980" s="22"/>
    </row>
    <row r="28981" spans="37:40">
      <c r="AK28981" s="22"/>
      <c r="AL28981" s="22"/>
      <c r="AM28981" s="22"/>
      <c r="AN28981" s="22"/>
    </row>
    <row r="28982" spans="37:40">
      <c r="AK28982" s="22"/>
      <c r="AL28982" s="22"/>
      <c r="AM28982" s="22"/>
      <c r="AN28982" s="22"/>
    </row>
    <row r="28983" spans="37:40">
      <c r="AK28983" s="22"/>
      <c r="AL28983" s="22"/>
      <c r="AM28983" s="22"/>
      <c r="AN28983" s="22"/>
    </row>
    <row r="28984" spans="37:40">
      <c r="AK28984" s="22"/>
      <c r="AL28984" s="22"/>
      <c r="AM28984" s="22"/>
      <c r="AN28984" s="22"/>
    </row>
    <row r="28985" spans="37:40">
      <c r="AK28985" s="22"/>
      <c r="AL28985" s="22"/>
      <c r="AM28985" s="22"/>
      <c r="AN28985" s="22"/>
    </row>
    <row r="28986" spans="37:40">
      <c r="AK28986" s="22"/>
      <c r="AL28986" s="22"/>
      <c r="AM28986" s="22"/>
      <c r="AN28986" s="22"/>
    </row>
    <row r="28987" spans="37:40">
      <c r="AK28987" s="22"/>
      <c r="AL28987" s="22"/>
      <c r="AM28987" s="22"/>
      <c r="AN28987" s="22"/>
    </row>
    <row r="28988" spans="37:40">
      <c r="AK28988" s="22"/>
      <c r="AL28988" s="22"/>
      <c r="AM28988" s="22"/>
      <c r="AN28988" s="22"/>
    </row>
    <row r="28989" spans="37:40">
      <c r="AK28989" s="22"/>
      <c r="AL28989" s="22"/>
      <c r="AM28989" s="22"/>
      <c r="AN28989" s="22"/>
    </row>
    <row r="28990" spans="37:40">
      <c r="AK28990" s="22"/>
      <c r="AL28990" s="22"/>
      <c r="AM28990" s="22"/>
      <c r="AN28990" s="22"/>
    </row>
    <row r="28991" spans="37:40">
      <c r="AK28991" s="22"/>
      <c r="AL28991" s="22"/>
      <c r="AM28991" s="22"/>
      <c r="AN28991" s="22"/>
    </row>
    <row r="28992" spans="37:40">
      <c r="AK28992" s="22"/>
      <c r="AL28992" s="22"/>
      <c r="AM28992" s="22"/>
      <c r="AN28992" s="22"/>
    </row>
    <row r="28993" spans="37:40">
      <c r="AK28993" s="22"/>
      <c r="AL28993" s="22"/>
      <c r="AM28993" s="22"/>
      <c r="AN28993" s="22"/>
    </row>
    <row r="28994" spans="37:40">
      <c r="AK28994" s="22"/>
      <c r="AL28994" s="22"/>
      <c r="AM28994" s="22"/>
      <c r="AN28994" s="22"/>
    </row>
    <row r="28995" spans="37:40">
      <c r="AK28995" s="22"/>
      <c r="AL28995" s="22"/>
      <c r="AM28995" s="22"/>
      <c r="AN28995" s="22"/>
    </row>
    <row r="28996" spans="37:40">
      <c r="AK28996" s="22"/>
      <c r="AL28996" s="22"/>
      <c r="AM28996" s="22"/>
      <c r="AN28996" s="22"/>
    </row>
    <row r="28997" spans="37:40">
      <c r="AK28997" s="22"/>
      <c r="AL28997" s="22"/>
      <c r="AM28997" s="22"/>
      <c r="AN28997" s="22"/>
    </row>
    <row r="28998" spans="37:40">
      <c r="AK28998" s="22"/>
      <c r="AL28998" s="22"/>
      <c r="AM28998" s="22"/>
      <c r="AN28998" s="22"/>
    </row>
    <row r="28999" spans="37:40">
      <c r="AK28999" s="22"/>
      <c r="AL28999" s="22"/>
      <c r="AM28999" s="22"/>
      <c r="AN28999" s="22"/>
    </row>
    <row r="29000" spans="37:40">
      <c r="AK29000" s="22"/>
      <c r="AL29000" s="22"/>
      <c r="AM29000" s="22"/>
      <c r="AN29000" s="22"/>
    </row>
    <row r="29001" spans="37:40">
      <c r="AK29001" s="22"/>
      <c r="AL29001" s="22"/>
      <c r="AM29001" s="22"/>
      <c r="AN29001" s="22"/>
    </row>
    <row r="29002" spans="37:40">
      <c r="AK29002" s="22"/>
      <c r="AL29002" s="22"/>
      <c r="AM29002" s="22"/>
      <c r="AN29002" s="22"/>
    </row>
    <row r="29003" spans="37:40">
      <c r="AK29003" s="22"/>
      <c r="AL29003" s="22"/>
      <c r="AM29003" s="22"/>
      <c r="AN29003" s="22"/>
    </row>
    <row r="29004" spans="37:40">
      <c r="AK29004" s="22"/>
      <c r="AL29004" s="22"/>
      <c r="AM29004" s="22"/>
      <c r="AN29004" s="22"/>
    </row>
    <row r="29005" spans="37:40">
      <c r="AK29005" s="22"/>
      <c r="AL29005" s="22"/>
      <c r="AM29005" s="22"/>
      <c r="AN29005" s="22"/>
    </row>
    <row r="29006" spans="37:40">
      <c r="AK29006" s="22"/>
      <c r="AL29006" s="22"/>
      <c r="AM29006" s="22"/>
      <c r="AN29006" s="22"/>
    </row>
    <row r="29007" spans="37:40">
      <c r="AK29007" s="22"/>
      <c r="AL29007" s="22"/>
      <c r="AM29007" s="22"/>
      <c r="AN29007" s="22"/>
    </row>
    <row r="29008" spans="37:40">
      <c r="AK29008" s="22"/>
      <c r="AL29008" s="22"/>
      <c r="AM29008" s="22"/>
      <c r="AN29008" s="22"/>
    </row>
    <row r="29009" spans="37:40">
      <c r="AK29009" s="22"/>
      <c r="AL29009" s="22"/>
      <c r="AM29009" s="22"/>
      <c r="AN29009" s="22"/>
    </row>
    <row r="29010" spans="37:40">
      <c r="AK29010" s="22"/>
      <c r="AL29010" s="22"/>
      <c r="AM29010" s="22"/>
      <c r="AN29010" s="22"/>
    </row>
    <row r="29011" spans="37:40">
      <c r="AK29011" s="22"/>
      <c r="AL29011" s="22"/>
      <c r="AM29011" s="22"/>
      <c r="AN29011" s="22"/>
    </row>
    <row r="29012" spans="37:40">
      <c r="AK29012" s="22"/>
      <c r="AL29012" s="22"/>
      <c r="AM29012" s="22"/>
      <c r="AN29012" s="22"/>
    </row>
    <row r="29013" spans="37:40">
      <c r="AK29013" s="22"/>
      <c r="AL29013" s="22"/>
      <c r="AM29013" s="22"/>
      <c r="AN29013" s="22"/>
    </row>
    <row r="29014" spans="37:40">
      <c r="AK29014" s="22"/>
      <c r="AL29014" s="22"/>
      <c r="AM29014" s="22"/>
      <c r="AN29014" s="22"/>
    </row>
    <row r="29015" spans="37:40">
      <c r="AK29015" s="22"/>
      <c r="AL29015" s="22"/>
      <c r="AM29015" s="22"/>
      <c r="AN29015" s="22"/>
    </row>
    <row r="29016" spans="37:40">
      <c r="AK29016" s="22"/>
      <c r="AL29016" s="22"/>
      <c r="AM29016" s="22"/>
      <c r="AN29016" s="22"/>
    </row>
    <row r="29017" spans="37:40">
      <c r="AK29017" s="22"/>
      <c r="AL29017" s="22"/>
      <c r="AM29017" s="22"/>
      <c r="AN29017" s="22"/>
    </row>
    <row r="29018" spans="37:40">
      <c r="AK29018" s="22"/>
      <c r="AL29018" s="22"/>
      <c r="AM29018" s="22"/>
      <c r="AN29018" s="22"/>
    </row>
    <row r="29019" spans="37:40">
      <c r="AK29019" s="22"/>
      <c r="AL29019" s="22"/>
      <c r="AM29019" s="22"/>
      <c r="AN29019" s="22"/>
    </row>
    <row r="29020" spans="37:40">
      <c r="AK29020" s="22"/>
      <c r="AL29020" s="22"/>
      <c r="AM29020" s="22"/>
      <c r="AN29020" s="22"/>
    </row>
    <row r="29021" spans="37:40">
      <c r="AK29021" s="22"/>
      <c r="AL29021" s="22"/>
      <c r="AM29021" s="22"/>
      <c r="AN29021" s="22"/>
    </row>
    <row r="29022" spans="37:40">
      <c r="AK29022" s="22"/>
      <c r="AL29022" s="22"/>
      <c r="AM29022" s="22"/>
      <c r="AN29022" s="22"/>
    </row>
    <row r="29023" spans="37:40">
      <c r="AK29023" s="22"/>
      <c r="AL29023" s="22"/>
      <c r="AM29023" s="22"/>
      <c r="AN29023" s="22"/>
    </row>
    <row r="29024" spans="37:40">
      <c r="AK29024" s="22"/>
      <c r="AL29024" s="22"/>
      <c r="AM29024" s="22"/>
      <c r="AN29024" s="22"/>
    </row>
    <row r="29025" spans="37:40">
      <c r="AK29025" s="22"/>
      <c r="AL29025" s="22"/>
      <c r="AM29025" s="22"/>
      <c r="AN29025" s="22"/>
    </row>
    <row r="29026" spans="37:40">
      <c r="AK29026" s="22"/>
      <c r="AL29026" s="22"/>
      <c r="AM29026" s="22"/>
      <c r="AN29026" s="22"/>
    </row>
    <row r="29027" spans="37:40">
      <c r="AK29027" s="22"/>
      <c r="AL29027" s="22"/>
      <c r="AM29027" s="22"/>
      <c r="AN29027" s="22"/>
    </row>
    <row r="29028" spans="37:40">
      <c r="AK29028" s="22"/>
      <c r="AL29028" s="22"/>
      <c r="AM29028" s="22"/>
      <c r="AN29028" s="22"/>
    </row>
    <row r="29029" spans="37:40">
      <c r="AK29029" s="22"/>
      <c r="AL29029" s="22"/>
      <c r="AM29029" s="22"/>
      <c r="AN29029" s="22"/>
    </row>
    <row r="29030" spans="37:40">
      <c r="AK29030" s="22"/>
      <c r="AL29030" s="22"/>
      <c r="AM29030" s="22"/>
      <c r="AN29030" s="22"/>
    </row>
    <row r="29031" spans="37:40">
      <c r="AK29031" s="22"/>
      <c r="AL29031" s="22"/>
      <c r="AM29031" s="22"/>
      <c r="AN29031" s="22"/>
    </row>
    <row r="29032" spans="37:40">
      <c r="AK29032" s="22"/>
      <c r="AL29032" s="22"/>
      <c r="AM29032" s="22"/>
      <c r="AN29032" s="22"/>
    </row>
    <row r="29033" spans="37:40">
      <c r="AK29033" s="22"/>
      <c r="AL29033" s="22"/>
      <c r="AM29033" s="22"/>
      <c r="AN29033" s="22"/>
    </row>
    <row r="29034" spans="37:40">
      <c r="AK29034" s="22"/>
      <c r="AL29034" s="22"/>
      <c r="AM29034" s="22"/>
      <c r="AN29034" s="22"/>
    </row>
    <row r="29035" spans="37:40">
      <c r="AK29035" s="22"/>
      <c r="AL29035" s="22"/>
      <c r="AM29035" s="22"/>
      <c r="AN29035" s="22"/>
    </row>
    <row r="29036" spans="37:40">
      <c r="AK29036" s="22"/>
      <c r="AL29036" s="22"/>
      <c r="AM29036" s="22"/>
      <c r="AN29036" s="22"/>
    </row>
    <row r="29037" spans="37:40">
      <c r="AK29037" s="22"/>
      <c r="AL29037" s="22"/>
      <c r="AM29037" s="22"/>
      <c r="AN29037" s="22"/>
    </row>
    <row r="29038" spans="37:40">
      <c r="AK29038" s="22"/>
      <c r="AL29038" s="22"/>
      <c r="AM29038" s="22"/>
      <c r="AN29038" s="22"/>
    </row>
    <row r="29039" spans="37:40">
      <c r="AK29039" s="22"/>
      <c r="AL29039" s="22"/>
      <c r="AM29039" s="22"/>
      <c r="AN29039" s="22"/>
    </row>
    <row r="29040" spans="37:40">
      <c r="AK29040" s="22"/>
      <c r="AL29040" s="22"/>
      <c r="AM29040" s="22"/>
      <c r="AN29040" s="22"/>
    </row>
    <row r="29041" spans="37:40">
      <c r="AK29041" s="22"/>
      <c r="AL29041" s="22"/>
      <c r="AM29041" s="22"/>
      <c r="AN29041" s="22"/>
    </row>
    <row r="29042" spans="37:40">
      <c r="AK29042" s="22"/>
      <c r="AL29042" s="22"/>
      <c r="AM29042" s="22"/>
      <c r="AN29042" s="22"/>
    </row>
    <row r="29043" spans="37:40">
      <c r="AK29043" s="22"/>
      <c r="AL29043" s="22"/>
      <c r="AM29043" s="22"/>
      <c r="AN29043" s="22"/>
    </row>
    <row r="29044" spans="37:40">
      <c r="AK29044" s="22"/>
      <c r="AL29044" s="22"/>
      <c r="AM29044" s="22"/>
      <c r="AN29044" s="22"/>
    </row>
    <row r="29045" spans="37:40">
      <c r="AK29045" s="22"/>
      <c r="AL29045" s="22"/>
      <c r="AM29045" s="22"/>
      <c r="AN29045" s="22"/>
    </row>
    <row r="29046" spans="37:40">
      <c r="AK29046" s="22"/>
      <c r="AL29046" s="22"/>
      <c r="AM29046" s="22"/>
      <c r="AN29046" s="22"/>
    </row>
    <row r="29047" spans="37:40">
      <c r="AK29047" s="22"/>
      <c r="AL29047" s="22"/>
      <c r="AM29047" s="22"/>
      <c r="AN29047" s="22"/>
    </row>
    <row r="29048" spans="37:40">
      <c r="AK29048" s="22"/>
      <c r="AL29048" s="22"/>
      <c r="AM29048" s="22"/>
      <c r="AN29048" s="22"/>
    </row>
    <row r="29049" spans="37:40">
      <c r="AK29049" s="22"/>
      <c r="AL29049" s="22"/>
      <c r="AM29049" s="22"/>
      <c r="AN29049" s="22"/>
    </row>
    <row r="29050" spans="37:40">
      <c r="AK29050" s="22"/>
      <c r="AL29050" s="22"/>
      <c r="AM29050" s="22"/>
      <c r="AN29050" s="22"/>
    </row>
    <row r="29051" spans="37:40">
      <c r="AK29051" s="22"/>
      <c r="AL29051" s="22"/>
      <c r="AM29051" s="22"/>
      <c r="AN29051" s="22"/>
    </row>
    <row r="29052" spans="37:40">
      <c r="AK29052" s="22"/>
      <c r="AL29052" s="22"/>
      <c r="AM29052" s="22"/>
      <c r="AN29052" s="22"/>
    </row>
    <row r="29053" spans="37:40">
      <c r="AK29053" s="22"/>
      <c r="AL29053" s="22"/>
      <c r="AM29053" s="22"/>
      <c r="AN29053" s="22"/>
    </row>
    <row r="29054" spans="37:40">
      <c r="AK29054" s="22"/>
      <c r="AL29054" s="22"/>
      <c r="AM29054" s="22"/>
      <c r="AN29054" s="22"/>
    </row>
    <row r="29055" spans="37:40">
      <c r="AK29055" s="22"/>
      <c r="AL29055" s="22"/>
      <c r="AM29055" s="22"/>
      <c r="AN29055" s="22"/>
    </row>
    <row r="29056" spans="37:40">
      <c r="AK29056" s="22"/>
      <c r="AL29056" s="22"/>
      <c r="AM29056" s="22"/>
      <c r="AN29056" s="22"/>
    </row>
    <row r="29057" spans="37:40">
      <c r="AK29057" s="22"/>
      <c r="AL29057" s="22"/>
      <c r="AM29057" s="22"/>
      <c r="AN29057" s="22"/>
    </row>
    <row r="29058" spans="37:40">
      <c r="AK29058" s="22"/>
      <c r="AL29058" s="22"/>
      <c r="AM29058" s="22"/>
      <c r="AN29058" s="22"/>
    </row>
    <row r="29059" spans="37:40">
      <c r="AK29059" s="22"/>
      <c r="AL29059" s="22"/>
      <c r="AM29059" s="22"/>
      <c r="AN29059" s="22"/>
    </row>
    <row r="29060" spans="37:40">
      <c r="AK29060" s="22"/>
      <c r="AL29060" s="22"/>
      <c r="AM29060" s="22"/>
      <c r="AN29060" s="22"/>
    </row>
    <row r="29061" spans="37:40">
      <c r="AK29061" s="22"/>
      <c r="AL29061" s="22"/>
      <c r="AM29061" s="22"/>
      <c r="AN29061" s="22"/>
    </row>
    <row r="29062" spans="37:40">
      <c r="AK29062" s="22"/>
      <c r="AL29062" s="22"/>
      <c r="AM29062" s="22"/>
      <c r="AN29062" s="22"/>
    </row>
    <row r="29063" spans="37:40">
      <c r="AK29063" s="22"/>
      <c r="AL29063" s="22"/>
      <c r="AM29063" s="22"/>
      <c r="AN29063" s="22"/>
    </row>
    <row r="29064" spans="37:40">
      <c r="AK29064" s="22"/>
      <c r="AL29064" s="22"/>
      <c r="AM29064" s="22"/>
      <c r="AN29064" s="22"/>
    </row>
    <row r="29065" spans="37:40">
      <c r="AK29065" s="22"/>
      <c r="AL29065" s="22"/>
      <c r="AM29065" s="22"/>
      <c r="AN29065" s="22"/>
    </row>
    <row r="29066" spans="37:40">
      <c r="AK29066" s="22"/>
      <c r="AL29066" s="22"/>
      <c r="AM29066" s="22"/>
      <c r="AN29066" s="22"/>
    </row>
    <row r="29067" spans="37:40">
      <c r="AK29067" s="22"/>
      <c r="AL29067" s="22"/>
      <c r="AM29067" s="22"/>
      <c r="AN29067" s="22"/>
    </row>
    <row r="29068" spans="37:40">
      <c r="AK29068" s="22"/>
      <c r="AL29068" s="22"/>
      <c r="AM29068" s="22"/>
      <c r="AN29068" s="22"/>
    </row>
    <row r="29069" spans="37:40">
      <c r="AK29069" s="22"/>
      <c r="AL29069" s="22"/>
      <c r="AM29069" s="22"/>
      <c r="AN29069" s="22"/>
    </row>
    <row r="29070" spans="37:40">
      <c r="AK29070" s="22"/>
      <c r="AL29070" s="22"/>
      <c r="AM29070" s="22"/>
      <c r="AN29070" s="22"/>
    </row>
    <row r="29071" spans="37:40">
      <c r="AK29071" s="22"/>
      <c r="AL29071" s="22"/>
      <c r="AM29071" s="22"/>
      <c r="AN29071" s="22"/>
    </row>
    <row r="29072" spans="37:40">
      <c r="AK29072" s="22"/>
      <c r="AL29072" s="22"/>
      <c r="AM29072" s="22"/>
      <c r="AN29072" s="22"/>
    </row>
    <row r="29073" spans="37:40">
      <c r="AK29073" s="22"/>
      <c r="AL29073" s="22"/>
      <c r="AM29073" s="22"/>
      <c r="AN29073" s="22"/>
    </row>
    <row r="29074" spans="37:40">
      <c r="AK29074" s="22"/>
      <c r="AL29074" s="22"/>
      <c r="AM29074" s="22"/>
      <c r="AN29074" s="22"/>
    </row>
    <row r="29075" spans="37:40">
      <c r="AK29075" s="22"/>
      <c r="AL29075" s="22"/>
      <c r="AM29075" s="22"/>
      <c r="AN29075" s="22"/>
    </row>
    <row r="29076" spans="37:40">
      <c r="AK29076" s="22"/>
      <c r="AL29076" s="22"/>
      <c r="AM29076" s="22"/>
      <c r="AN29076" s="22"/>
    </row>
    <row r="29077" spans="37:40">
      <c r="AK29077" s="22"/>
      <c r="AL29077" s="22"/>
      <c r="AM29077" s="22"/>
      <c r="AN29077" s="22"/>
    </row>
    <row r="29078" spans="37:40">
      <c r="AK29078" s="22"/>
      <c r="AL29078" s="22"/>
      <c r="AM29078" s="22"/>
      <c r="AN29078" s="22"/>
    </row>
    <row r="29079" spans="37:40">
      <c r="AK29079" s="22"/>
      <c r="AL29079" s="22"/>
      <c r="AM29079" s="22"/>
      <c r="AN29079" s="22"/>
    </row>
    <row r="29080" spans="37:40">
      <c r="AK29080" s="22"/>
      <c r="AL29080" s="22"/>
      <c r="AM29080" s="22"/>
      <c r="AN29080" s="22"/>
    </row>
    <row r="29081" spans="37:40">
      <c r="AK29081" s="22"/>
      <c r="AL29081" s="22"/>
      <c r="AM29081" s="22"/>
      <c r="AN29081" s="22"/>
    </row>
    <row r="29082" spans="37:40">
      <c r="AK29082" s="22"/>
      <c r="AL29082" s="22"/>
      <c r="AM29082" s="22"/>
      <c r="AN29082" s="22"/>
    </row>
    <row r="29083" spans="37:40">
      <c r="AK29083" s="22"/>
      <c r="AL29083" s="22"/>
      <c r="AM29083" s="22"/>
      <c r="AN29083" s="22"/>
    </row>
    <row r="29084" spans="37:40">
      <c r="AK29084" s="22"/>
      <c r="AL29084" s="22"/>
      <c r="AM29084" s="22"/>
      <c r="AN29084" s="22"/>
    </row>
    <row r="29085" spans="37:40">
      <c r="AK29085" s="22"/>
      <c r="AL29085" s="22"/>
      <c r="AM29085" s="22"/>
      <c r="AN29085" s="22"/>
    </row>
    <row r="29086" spans="37:40">
      <c r="AK29086" s="22"/>
      <c r="AL29086" s="22"/>
      <c r="AM29086" s="22"/>
      <c r="AN29086" s="22"/>
    </row>
    <row r="29087" spans="37:40">
      <c r="AK29087" s="22"/>
      <c r="AL29087" s="22"/>
      <c r="AM29087" s="22"/>
      <c r="AN29087" s="22"/>
    </row>
    <row r="29088" spans="37:40">
      <c r="AK29088" s="22"/>
      <c r="AL29088" s="22"/>
      <c r="AM29088" s="22"/>
      <c r="AN29088" s="22"/>
    </row>
    <row r="29089" spans="37:40">
      <c r="AK29089" s="22"/>
      <c r="AL29089" s="22"/>
      <c r="AM29089" s="22"/>
      <c r="AN29089" s="22"/>
    </row>
    <row r="29090" spans="37:40">
      <c r="AK29090" s="22"/>
      <c r="AL29090" s="22"/>
      <c r="AM29090" s="22"/>
      <c r="AN29090" s="22"/>
    </row>
    <row r="29091" spans="37:40">
      <c r="AK29091" s="22"/>
      <c r="AL29091" s="22"/>
      <c r="AM29091" s="22"/>
      <c r="AN29091" s="22"/>
    </row>
    <row r="29092" spans="37:40">
      <c r="AK29092" s="22"/>
      <c r="AL29092" s="22"/>
      <c r="AM29092" s="22"/>
      <c r="AN29092" s="22"/>
    </row>
    <row r="29093" spans="37:40">
      <c r="AK29093" s="22"/>
      <c r="AL29093" s="22"/>
      <c r="AM29093" s="22"/>
      <c r="AN29093" s="22"/>
    </row>
    <row r="29094" spans="37:40">
      <c r="AK29094" s="22"/>
      <c r="AL29094" s="22"/>
      <c r="AM29094" s="22"/>
      <c r="AN29094" s="22"/>
    </row>
    <row r="29095" spans="37:40">
      <c r="AK29095" s="22"/>
      <c r="AL29095" s="22"/>
      <c r="AM29095" s="22"/>
      <c r="AN29095" s="22"/>
    </row>
    <row r="29096" spans="37:40">
      <c r="AK29096" s="22"/>
      <c r="AL29096" s="22"/>
      <c r="AM29096" s="22"/>
      <c r="AN29096" s="22"/>
    </row>
    <row r="29097" spans="37:40">
      <c r="AK29097" s="22"/>
      <c r="AL29097" s="22"/>
      <c r="AM29097" s="22"/>
      <c r="AN29097" s="22"/>
    </row>
    <row r="29098" spans="37:40">
      <c r="AK29098" s="22"/>
      <c r="AL29098" s="22"/>
      <c r="AM29098" s="22"/>
      <c r="AN29098" s="22"/>
    </row>
    <row r="29099" spans="37:40">
      <c r="AK29099" s="22"/>
      <c r="AL29099" s="22"/>
      <c r="AM29099" s="22"/>
      <c r="AN29099" s="22"/>
    </row>
    <row r="29100" spans="37:40">
      <c r="AK29100" s="22"/>
      <c r="AL29100" s="22"/>
      <c r="AM29100" s="22"/>
      <c r="AN29100" s="22"/>
    </row>
    <row r="29101" spans="37:40">
      <c r="AK29101" s="22"/>
      <c r="AL29101" s="22"/>
      <c r="AM29101" s="22"/>
      <c r="AN29101" s="22"/>
    </row>
    <row r="29102" spans="37:40">
      <c r="AK29102" s="22"/>
      <c r="AL29102" s="22"/>
      <c r="AM29102" s="22"/>
      <c r="AN29102" s="22"/>
    </row>
    <row r="29103" spans="37:40">
      <c r="AK29103" s="22"/>
      <c r="AL29103" s="22"/>
      <c r="AM29103" s="22"/>
      <c r="AN29103" s="22"/>
    </row>
    <row r="29104" spans="37:40">
      <c r="AK29104" s="22"/>
      <c r="AL29104" s="22"/>
      <c r="AM29104" s="22"/>
      <c r="AN29104" s="22"/>
    </row>
    <row r="29105" spans="37:40">
      <c r="AK29105" s="22"/>
      <c r="AL29105" s="22"/>
      <c r="AM29105" s="22"/>
      <c r="AN29105" s="22"/>
    </row>
    <row r="29106" spans="37:40">
      <c r="AK29106" s="22"/>
      <c r="AL29106" s="22"/>
      <c r="AM29106" s="22"/>
      <c r="AN29106" s="22"/>
    </row>
    <row r="29107" spans="37:40">
      <c r="AK29107" s="22"/>
      <c r="AL29107" s="22"/>
      <c r="AM29107" s="22"/>
      <c r="AN29107" s="22"/>
    </row>
    <row r="29108" spans="37:40">
      <c r="AK29108" s="22"/>
      <c r="AL29108" s="22"/>
      <c r="AM29108" s="22"/>
      <c r="AN29108" s="22"/>
    </row>
    <row r="29109" spans="37:40">
      <c r="AK29109" s="22"/>
      <c r="AL29109" s="22"/>
      <c r="AM29109" s="22"/>
      <c r="AN29109" s="22"/>
    </row>
    <row r="29110" spans="37:40">
      <c r="AK29110" s="22"/>
      <c r="AL29110" s="22"/>
      <c r="AM29110" s="22"/>
      <c r="AN29110" s="22"/>
    </row>
    <row r="29111" spans="37:40">
      <c r="AK29111" s="22"/>
      <c r="AL29111" s="22"/>
      <c r="AM29111" s="22"/>
      <c r="AN29111" s="22"/>
    </row>
    <row r="29112" spans="37:40">
      <c r="AK29112" s="22"/>
      <c r="AL29112" s="22"/>
      <c r="AM29112" s="22"/>
      <c r="AN29112" s="22"/>
    </row>
    <row r="29113" spans="37:40">
      <c r="AK29113" s="22"/>
      <c r="AL29113" s="22"/>
      <c r="AM29113" s="22"/>
      <c r="AN29113" s="22"/>
    </row>
    <row r="29114" spans="37:40">
      <c r="AK29114" s="22"/>
      <c r="AL29114" s="22"/>
      <c r="AM29114" s="22"/>
      <c r="AN29114" s="22"/>
    </row>
    <row r="29115" spans="37:40">
      <c r="AK29115" s="22"/>
      <c r="AL29115" s="22"/>
      <c r="AM29115" s="22"/>
      <c r="AN29115" s="22"/>
    </row>
    <row r="29116" spans="37:40">
      <c r="AK29116" s="22"/>
      <c r="AL29116" s="22"/>
      <c r="AM29116" s="22"/>
      <c r="AN29116" s="22"/>
    </row>
    <row r="29117" spans="37:40">
      <c r="AK29117" s="22"/>
      <c r="AL29117" s="22"/>
      <c r="AM29117" s="22"/>
      <c r="AN29117" s="22"/>
    </row>
    <row r="29118" spans="37:40">
      <c r="AK29118" s="22"/>
      <c r="AL29118" s="22"/>
      <c r="AM29118" s="22"/>
      <c r="AN29118" s="22"/>
    </row>
    <row r="29119" spans="37:40">
      <c r="AK29119" s="22"/>
      <c r="AL29119" s="22"/>
      <c r="AM29119" s="22"/>
      <c r="AN29119" s="22"/>
    </row>
    <row r="29120" spans="37:40">
      <c r="AK29120" s="22"/>
      <c r="AL29120" s="22"/>
      <c r="AM29120" s="22"/>
      <c r="AN29120" s="22"/>
    </row>
    <row r="29121" spans="37:40">
      <c r="AK29121" s="22"/>
      <c r="AL29121" s="22"/>
      <c r="AM29121" s="22"/>
      <c r="AN29121" s="22"/>
    </row>
    <row r="29122" spans="37:40">
      <c r="AK29122" s="22"/>
      <c r="AL29122" s="22"/>
      <c r="AM29122" s="22"/>
      <c r="AN29122" s="22"/>
    </row>
    <row r="29123" spans="37:40">
      <c r="AK29123" s="22"/>
      <c r="AL29123" s="22"/>
      <c r="AM29123" s="22"/>
      <c r="AN29123" s="22"/>
    </row>
    <row r="29124" spans="37:40">
      <c r="AK29124" s="22"/>
      <c r="AL29124" s="22"/>
      <c r="AM29124" s="22"/>
      <c r="AN29124" s="22"/>
    </row>
    <row r="29125" spans="37:40">
      <c r="AK29125" s="22"/>
      <c r="AL29125" s="22"/>
      <c r="AM29125" s="22"/>
      <c r="AN29125" s="22"/>
    </row>
    <row r="29126" spans="37:40">
      <c r="AK29126" s="22"/>
      <c r="AL29126" s="22"/>
      <c r="AM29126" s="22"/>
      <c r="AN29126" s="22"/>
    </row>
    <row r="29127" spans="37:40">
      <c r="AK29127" s="22"/>
      <c r="AL29127" s="22"/>
      <c r="AM29127" s="22"/>
      <c r="AN29127" s="22"/>
    </row>
    <row r="29128" spans="37:40">
      <c r="AK29128" s="22"/>
      <c r="AL29128" s="22"/>
      <c r="AM29128" s="22"/>
      <c r="AN29128" s="22"/>
    </row>
    <row r="29129" spans="37:40">
      <c r="AK29129" s="22"/>
      <c r="AL29129" s="22"/>
      <c r="AM29129" s="22"/>
      <c r="AN29129" s="22"/>
    </row>
    <row r="29130" spans="37:40">
      <c r="AK29130" s="22"/>
      <c r="AL29130" s="22"/>
      <c r="AM29130" s="22"/>
      <c r="AN29130" s="22"/>
    </row>
    <row r="29131" spans="37:40">
      <c r="AK29131" s="22"/>
      <c r="AL29131" s="22"/>
      <c r="AM29131" s="22"/>
      <c r="AN29131" s="22"/>
    </row>
    <row r="29132" spans="37:40">
      <c r="AK29132" s="22"/>
      <c r="AL29132" s="22"/>
      <c r="AM29132" s="22"/>
      <c r="AN29132" s="22"/>
    </row>
    <row r="29133" spans="37:40">
      <c r="AK29133" s="22"/>
      <c r="AL29133" s="22"/>
      <c r="AM29133" s="22"/>
      <c r="AN29133" s="22"/>
    </row>
    <row r="29134" spans="37:40">
      <c r="AK29134" s="22"/>
      <c r="AL29134" s="22"/>
      <c r="AM29134" s="22"/>
      <c r="AN29134" s="22"/>
    </row>
    <row r="29135" spans="37:40">
      <c r="AK29135" s="22"/>
      <c r="AL29135" s="22"/>
      <c r="AM29135" s="22"/>
      <c r="AN29135" s="22"/>
    </row>
    <row r="29136" spans="37:40">
      <c r="AK29136" s="22"/>
      <c r="AL29136" s="22"/>
      <c r="AM29136" s="22"/>
      <c r="AN29136" s="22"/>
    </row>
    <row r="29137" spans="37:40">
      <c r="AK29137" s="22"/>
      <c r="AL29137" s="22"/>
      <c r="AM29137" s="22"/>
      <c r="AN29137" s="22"/>
    </row>
    <row r="29138" spans="37:40">
      <c r="AK29138" s="22"/>
      <c r="AL29138" s="22"/>
      <c r="AM29138" s="22"/>
      <c r="AN29138" s="22"/>
    </row>
    <row r="29139" spans="37:40">
      <c r="AK29139" s="22"/>
      <c r="AL29139" s="22"/>
      <c r="AM29139" s="22"/>
      <c r="AN29139" s="22"/>
    </row>
    <row r="29140" spans="37:40">
      <c r="AK29140" s="22"/>
      <c r="AL29140" s="22"/>
      <c r="AM29140" s="22"/>
      <c r="AN29140" s="22"/>
    </row>
    <row r="29141" spans="37:40">
      <c r="AK29141" s="22"/>
      <c r="AL29141" s="22"/>
      <c r="AM29141" s="22"/>
      <c r="AN29141" s="22"/>
    </row>
    <row r="29142" spans="37:40">
      <c r="AK29142" s="22"/>
      <c r="AL29142" s="22"/>
      <c r="AM29142" s="22"/>
      <c r="AN29142" s="22"/>
    </row>
    <row r="29143" spans="37:40">
      <c r="AK29143" s="22"/>
      <c r="AL29143" s="22"/>
      <c r="AM29143" s="22"/>
      <c r="AN29143" s="22"/>
    </row>
    <row r="29144" spans="37:40">
      <c r="AK29144" s="22"/>
      <c r="AL29144" s="22"/>
      <c r="AM29144" s="22"/>
      <c r="AN29144" s="22"/>
    </row>
    <row r="29145" spans="37:40">
      <c r="AK29145" s="22"/>
      <c r="AL29145" s="22"/>
      <c r="AM29145" s="22"/>
      <c r="AN29145" s="22"/>
    </row>
    <row r="29146" spans="37:40">
      <c r="AK29146" s="22"/>
      <c r="AL29146" s="22"/>
      <c r="AM29146" s="22"/>
      <c r="AN29146" s="22"/>
    </row>
    <row r="29147" spans="37:40">
      <c r="AK29147" s="22"/>
      <c r="AL29147" s="22"/>
      <c r="AM29147" s="22"/>
      <c r="AN29147" s="22"/>
    </row>
    <row r="29148" spans="37:40">
      <c r="AK29148" s="22"/>
      <c r="AL29148" s="22"/>
      <c r="AM29148" s="22"/>
      <c r="AN29148" s="22"/>
    </row>
    <row r="29149" spans="37:40">
      <c r="AK29149" s="22"/>
      <c r="AL29149" s="22"/>
      <c r="AM29149" s="22"/>
      <c r="AN29149" s="22"/>
    </row>
    <row r="29150" spans="37:40">
      <c r="AK29150" s="22"/>
      <c r="AL29150" s="22"/>
      <c r="AM29150" s="22"/>
      <c r="AN29150" s="22"/>
    </row>
    <row r="29151" spans="37:40">
      <c r="AK29151" s="22"/>
      <c r="AL29151" s="22"/>
      <c r="AM29151" s="22"/>
      <c r="AN29151" s="22"/>
    </row>
    <row r="29152" spans="37:40">
      <c r="AK29152" s="22"/>
      <c r="AL29152" s="22"/>
      <c r="AM29152" s="22"/>
      <c r="AN29152" s="22"/>
    </row>
    <row r="29153" spans="37:40">
      <c r="AK29153" s="22"/>
      <c r="AL29153" s="22"/>
      <c r="AM29153" s="22"/>
      <c r="AN29153" s="22"/>
    </row>
    <row r="29154" spans="37:40">
      <c r="AK29154" s="22"/>
      <c r="AL29154" s="22"/>
      <c r="AM29154" s="22"/>
      <c r="AN29154" s="22"/>
    </row>
    <row r="29155" spans="37:40">
      <c r="AK29155" s="22"/>
      <c r="AL29155" s="22"/>
      <c r="AM29155" s="22"/>
      <c r="AN29155" s="22"/>
    </row>
    <row r="29156" spans="37:40">
      <c r="AK29156" s="22"/>
      <c r="AL29156" s="22"/>
      <c r="AM29156" s="22"/>
      <c r="AN29156" s="22"/>
    </row>
    <row r="29157" spans="37:40">
      <c r="AK29157" s="22"/>
      <c r="AL29157" s="22"/>
      <c r="AM29157" s="22"/>
      <c r="AN29157" s="22"/>
    </row>
    <row r="29158" spans="37:40">
      <c r="AK29158" s="22"/>
      <c r="AL29158" s="22"/>
      <c r="AM29158" s="22"/>
      <c r="AN29158" s="22"/>
    </row>
    <row r="29159" spans="37:40">
      <c r="AK29159" s="22"/>
      <c r="AL29159" s="22"/>
      <c r="AM29159" s="22"/>
      <c r="AN29159" s="22"/>
    </row>
    <row r="29160" spans="37:40">
      <c r="AK29160" s="22"/>
      <c r="AL29160" s="22"/>
      <c r="AM29160" s="22"/>
      <c r="AN29160" s="22"/>
    </row>
    <row r="29161" spans="37:40">
      <c r="AK29161" s="22"/>
      <c r="AL29161" s="22"/>
      <c r="AM29161" s="22"/>
      <c r="AN29161" s="22"/>
    </row>
    <row r="29162" spans="37:40">
      <c r="AK29162" s="22"/>
      <c r="AL29162" s="22"/>
      <c r="AM29162" s="22"/>
      <c r="AN29162" s="22"/>
    </row>
    <row r="29163" spans="37:40">
      <c r="AK29163" s="22"/>
      <c r="AL29163" s="22"/>
      <c r="AM29163" s="22"/>
      <c r="AN29163" s="22"/>
    </row>
    <row r="29164" spans="37:40">
      <c r="AK29164" s="22"/>
      <c r="AL29164" s="22"/>
      <c r="AM29164" s="22"/>
      <c r="AN29164" s="22"/>
    </row>
    <row r="29165" spans="37:40">
      <c r="AK29165" s="22"/>
      <c r="AL29165" s="22"/>
      <c r="AM29165" s="22"/>
      <c r="AN29165" s="22"/>
    </row>
    <row r="29166" spans="37:40">
      <c r="AK29166" s="22"/>
      <c r="AL29166" s="22"/>
      <c r="AM29166" s="22"/>
      <c r="AN29166" s="22"/>
    </row>
    <row r="29167" spans="37:40">
      <c r="AK29167" s="22"/>
      <c r="AL29167" s="22"/>
      <c r="AM29167" s="22"/>
      <c r="AN29167" s="22"/>
    </row>
    <row r="29168" spans="37:40">
      <c r="AK29168" s="22"/>
      <c r="AL29168" s="22"/>
      <c r="AM29168" s="22"/>
      <c r="AN29168" s="22"/>
    </row>
    <row r="29169" spans="37:40">
      <c r="AK29169" s="22"/>
      <c r="AL29169" s="22"/>
      <c r="AM29169" s="22"/>
      <c r="AN29169" s="22"/>
    </row>
    <row r="29170" spans="37:40">
      <c r="AK29170" s="22"/>
      <c r="AL29170" s="22"/>
      <c r="AM29170" s="22"/>
      <c r="AN29170" s="22"/>
    </row>
    <row r="29171" spans="37:40">
      <c r="AK29171" s="22"/>
      <c r="AL29171" s="22"/>
      <c r="AM29171" s="22"/>
      <c r="AN29171" s="22"/>
    </row>
    <row r="29172" spans="37:40">
      <c r="AK29172" s="22"/>
      <c r="AL29172" s="22"/>
      <c r="AM29172" s="22"/>
      <c r="AN29172" s="22"/>
    </row>
    <row r="29173" spans="37:40">
      <c r="AK29173" s="22"/>
      <c r="AL29173" s="22"/>
      <c r="AM29173" s="22"/>
      <c r="AN29173" s="22"/>
    </row>
    <row r="29174" spans="37:40">
      <c r="AK29174" s="22"/>
      <c r="AL29174" s="22"/>
      <c r="AM29174" s="22"/>
      <c r="AN29174" s="22"/>
    </row>
    <row r="29175" spans="37:40">
      <c r="AK29175" s="22"/>
      <c r="AL29175" s="22"/>
      <c r="AM29175" s="22"/>
      <c r="AN29175" s="22"/>
    </row>
    <row r="29176" spans="37:40">
      <c r="AK29176" s="22"/>
      <c r="AL29176" s="22"/>
      <c r="AM29176" s="22"/>
      <c r="AN29176" s="22"/>
    </row>
    <row r="29177" spans="37:40">
      <c r="AK29177" s="22"/>
      <c r="AL29177" s="22"/>
      <c r="AM29177" s="22"/>
      <c r="AN29177" s="22"/>
    </row>
    <row r="29178" spans="37:40">
      <c r="AK29178" s="22"/>
      <c r="AL29178" s="22"/>
      <c r="AM29178" s="22"/>
      <c r="AN29178" s="22"/>
    </row>
    <row r="29179" spans="37:40">
      <c r="AK29179" s="22"/>
      <c r="AL29179" s="22"/>
      <c r="AM29179" s="22"/>
      <c r="AN29179" s="22"/>
    </row>
    <row r="29180" spans="37:40">
      <c r="AK29180" s="22"/>
      <c r="AL29180" s="22"/>
      <c r="AM29180" s="22"/>
      <c r="AN29180" s="22"/>
    </row>
    <row r="29181" spans="37:40">
      <c r="AK29181" s="22"/>
      <c r="AL29181" s="22"/>
      <c r="AM29181" s="22"/>
      <c r="AN29181" s="22"/>
    </row>
    <row r="29182" spans="37:40">
      <c r="AK29182" s="22"/>
      <c r="AL29182" s="22"/>
      <c r="AM29182" s="22"/>
      <c r="AN29182" s="22"/>
    </row>
    <row r="29183" spans="37:40">
      <c r="AK29183" s="22"/>
      <c r="AL29183" s="22"/>
      <c r="AM29183" s="22"/>
      <c r="AN29183" s="22"/>
    </row>
    <row r="29184" spans="37:40">
      <c r="AK29184" s="22"/>
      <c r="AL29184" s="22"/>
      <c r="AM29184" s="22"/>
      <c r="AN29184" s="22"/>
    </row>
    <row r="29185" spans="37:40">
      <c r="AK29185" s="22"/>
      <c r="AL29185" s="22"/>
      <c r="AM29185" s="22"/>
      <c r="AN29185" s="22"/>
    </row>
    <row r="29186" spans="37:40">
      <c r="AK29186" s="22"/>
      <c r="AL29186" s="22"/>
      <c r="AM29186" s="22"/>
      <c r="AN29186" s="22"/>
    </row>
    <row r="29187" spans="37:40">
      <c r="AK29187" s="22"/>
      <c r="AL29187" s="22"/>
      <c r="AM29187" s="22"/>
      <c r="AN29187" s="22"/>
    </row>
    <row r="29188" spans="37:40">
      <c r="AK29188" s="22"/>
      <c r="AL29188" s="22"/>
      <c r="AM29188" s="22"/>
      <c r="AN29188" s="22"/>
    </row>
    <row r="29189" spans="37:40">
      <c r="AK29189" s="22"/>
      <c r="AL29189" s="22"/>
      <c r="AM29189" s="22"/>
      <c r="AN29189" s="22"/>
    </row>
    <row r="29190" spans="37:40">
      <c r="AK29190" s="22"/>
      <c r="AL29190" s="22"/>
      <c r="AM29190" s="22"/>
      <c r="AN29190" s="22"/>
    </row>
    <row r="29191" spans="37:40">
      <c r="AK29191" s="22"/>
      <c r="AL29191" s="22"/>
      <c r="AM29191" s="22"/>
      <c r="AN29191" s="22"/>
    </row>
    <row r="29192" spans="37:40">
      <c r="AK29192" s="22"/>
      <c r="AL29192" s="22"/>
      <c r="AM29192" s="22"/>
      <c r="AN29192" s="22"/>
    </row>
    <row r="29193" spans="37:40">
      <c r="AK29193" s="22"/>
      <c r="AL29193" s="22"/>
      <c r="AM29193" s="22"/>
      <c r="AN29193" s="22"/>
    </row>
    <row r="29194" spans="37:40">
      <c r="AK29194" s="22"/>
      <c r="AL29194" s="22"/>
      <c r="AM29194" s="22"/>
      <c r="AN29194" s="22"/>
    </row>
    <row r="29195" spans="37:40">
      <c r="AK29195" s="22"/>
      <c r="AL29195" s="22"/>
      <c r="AM29195" s="22"/>
      <c r="AN29195" s="22"/>
    </row>
    <row r="29196" spans="37:40">
      <c r="AK29196" s="22"/>
      <c r="AL29196" s="22"/>
      <c r="AM29196" s="22"/>
      <c r="AN29196" s="22"/>
    </row>
    <row r="29197" spans="37:40">
      <c r="AK29197" s="22"/>
      <c r="AL29197" s="22"/>
      <c r="AM29197" s="22"/>
      <c r="AN29197" s="22"/>
    </row>
    <row r="29198" spans="37:40">
      <c r="AK29198" s="22"/>
      <c r="AL29198" s="22"/>
      <c r="AM29198" s="22"/>
      <c r="AN29198" s="22"/>
    </row>
    <row r="29199" spans="37:40">
      <c r="AK29199" s="22"/>
      <c r="AL29199" s="22"/>
      <c r="AM29199" s="22"/>
      <c r="AN29199" s="22"/>
    </row>
    <row r="29200" spans="37:40">
      <c r="AK29200" s="22"/>
      <c r="AL29200" s="22"/>
      <c r="AM29200" s="22"/>
      <c r="AN29200" s="22"/>
    </row>
    <row r="29201" spans="37:40">
      <c r="AK29201" s="22"/>
      <c r="AL29201" s="22"/>
      <c r="AM29201" s="22"/>
      <c r="AN29201" s="22"/>
    </row>
    <row r="29202" spans="37:40">
      <c r="AK29202" s="22"/>
      <c r="AL29202" s="22"/>
      <c r="AM29202" s="22"/>
      <c r="AN29202" s="22"/>
    </row>
    <row r="29203" spans="37:40">
      <c r="AK29203" s="22"/>
      <c r="AL29203" s="22"/>
      <c r="AM29203" s="22"/>
      <c r="AN29203" s="22"/>
    </row>
    <row r="29204" spans="37:40">
      <c r="AK29204" s="22"/>
      <c r="AL29204" s="22"/>
      <c r="AM29204" s="22"/>
      <c r="AN29204" s="22"/>
    </row>
    <row r="29205" spans="37:40">
      <c r="AK29205" s="22"/>
      <c r="AL29205" s="22"/>
      <c r="AM29205" s="22"/>
      <c r="AN29205" s="22"/>
    </row>
    <row r="29206" spans="37:40">
      <c r="AK29206" s="22"/>
      <c r="AL29206" s="22"/>
      <c r="AM29206" s="22"/>
      <c r="AN29206" s="22"/>
    </row>
    <row r="29207" spans="37:40">
      <c r="AK29207" s="22"/>
      <c r="AL29207" s="22"/>
      <c r="AM29207" s="22"/>
      <c r="AN29207" s="22"/>
    </row>
    <row r="29208" spans="37:40">
      <c r="AK29208" s="22"/>
      <c r="AL29208" s="22"/>
      <c r="AM29208" s="22"/>
      <c r="AN29208" s="22"/>
    </row>
    <row r="29209" spans="37:40">
      <c r="AK29209" s="22"/>
      <c r="AL29209" s="22"/>
      <c r="AM29209" s="22"/>
      <c r="AN29209" s="22"/>
    </row>
    <row r="29210" spans="37:40">
      <c r="AK29210" s="22"/>
      <c r="AL29210" s="22"/>
      <c r="AM29210" s="22"/>
      <c r="AN29210" s="22"/>
    </row>
    <row r="29211" spans="37:40">
      <c r="AK29211" s="22"/>
      <c r="AL29211" s="22"/>
      <c r="AM29211" s="22"/>
      <c r="AN29211" s="22"/>
    </row>
    <row r="29212" spans="37:40">
      <c r="AK29212" s="22"/>
      <c r="AL29212" s="22"/>
      <c r="AM29212" s="22"/>
      <c r="AN29212" s="22"/>
    </row>
    <row r="29213" spans="37:40">
      <c r="AK29213" s="22"/>
      <c r="AL29213" s="22"/>
      <c r="AM29213" s="22"/>
      <c r="AN29213" s="22"/>
    </row>
    <row r="29214" spans="37:40">
      <c r="AK29214" s="22"/>
      <c r="AL29214" s="22"/>
      <c r="AM29214" s="22"/>
      <c r="AN29214" s="22"/>
    </row>
    <row r="29215" spans="37:40">
      <c r="AK29215" s="22"/>
      <c r="AL29215" s="22"/>
      <c r="AM29215" s="22"/>
      <c r="AN29215" s="22"/>
    </row>
    <row r="29216" spans="37:40">
      <c r="AK29216" s="22"/>
      <c r="AL29216" s="22"/>
      <c r="AM29216" s="22"/>
      <c r="AN29216" s="22"/>
    </row>
    <row r="29217" spans="37:40">
      <c r="AK29217" s="22"/>
      <c r="AL29217" s="22"/>
      <c r="AM29217" s="22"/>
      <c r="AN29217" s="22"/>
    </row>
    <row r="29218" spans="37:40">
      <c r="AK29218" s="22"/>
      <c r="AL29218" s="22"/>
      <c r="AM29218" s="22"/>
      <c r="AN29218" s="22"/>
    </row>
    <row r="29219" spans="37:40">
      <c r="AK29219" s="22"/>
      <c r="AL29219" s="22"/>
      <c r="AM29219" s="22"/>
      <c r="AN29219" s="22"/>
    </row>
    <row r="29220" spans="37:40">
      <c r="AK29220" s="22"/>
      <c r="AL29220" s="22"/>
      <c r="AM29220" s="22"/>
      <c r="AN29220" s="22"/>
    </row>
    <row r="29221" spans="37:40">
      <c r="AK29221" s="22"/>
      <c r="AL29221" s="22"/>
      <c r="AM29221" s="22"/>
      <c r="AN29221" s="22"/>
    </row>
    <row r="29222" spans="37:40">
      <c r="AK29222" s="22"/>
      <c r="AL29222" s="22"/>
      <c r="AM29222" s="22"/>
      <c r="AN29222" s="22"/>
    </row>
    <row r="29223" spans="37:40">
      <c r="AK29223" s="22"/>
      <c r="AL29223" s="22"/>
      <c r="AM29223" s="22"/>
      <c r="AN29223" s="22"/>
    </row>
    <row r="29224" spans="37:40">
      <c r="AK29224" s="22"/>
      <c r="AL29224" s="22"/>
      <c r="AM29224" s="22"/>
      <c r="AN29224" s="22"/>
    </row>
    <row r="29225" spans="37:40">
      <c r="AK29225" s="22"/>
      <c r="AL29225" s="22"/>
      <c r="AM29225" s="22"/>
      <c r="AN29225" s="22"/>
    </row>
    <row r="29226" spans="37:40">
      <c r="AK29226" s="22"/>
      <c r="AL29226" s="22"/>
      <c r="AM29226" s="22"/>
      <c r="AN29226" s="22"/>
    </row>
    <row r="29227" spans="37:40">
      <c r="AK29227" s="22"/>
      <c r="AL29227" s="22"/>
      <c r="AM29227" s="22"/>
      <c r="AN29227" s="22"/>
    </row>
    <row r="29228" spans="37:40">
      <c r="AK29228" s="22"/>
      <c r="AL29228" s="22"/>
      <c r="AM29228" s="22"/>
      <c r="AN29228" s="22"/>
    </row>
    <row r="29229" spans="37:40">
      <c r="AK29229" s="22"/>
      <c r="AL29229" s="22"/>
      <c r="AM29229" s="22"/>
      <c r="AN29229" s="22"/>
    </row>
    <row r="29230" spans="37:40">
      <c r="AK29230" s="22"/>
      <c r="AL29230" s="22"/>
      <c r="AM29230" s="22"/>
      <c r="AN29230" s="22"/>
    </row>
    <row r="29231" spans="37:40">
      <c r="AK29231" s="22"/>
      <c r="AL29231" s="22"/>
      <c r="AM29231" s="22"/>
      <c r="AN29231" s="22"/>
    </row>
    <row r="29232" spans="37:40">
      <c r="AK29232" s="22"/>
      <c r="AL29232" s="22"/>
      <c r="AM29232" s="22"/>
      <c r="AN29232" s="22"/>
    </row>
    <row r="29233" spans="37:40">
      <c r="AK29233" s="22"/>
      <c r="AL29233" s="22"/>
      <c r="AM29233" s="22"/>
      <c r="AN29233" s="22"/>
    </row>
    <row r="29234" spans="37:40">
      <c r="AK29234" s="22"/>
      <c r="AL29234" s="22"/>
      <c r="AM29234" s="22"/>
      <c r="AN29234" s="22"/>
    </row>
    <row r="29235" spans="37:40">
      <c r="AK29235" s="22"/>
      <c r="AL29235" s="22"/>
      <c r="AM29235" s="22"/>
      <c r="AN29235" s="22"/>
    </row>
    <row r="29236" spans="37:40">
      <c r="AK29236" s="22"/>
      <c r="AL29236" s="22"/>
      <c r="AM29236" s="22"/>
      <c r="AN29236" s="22"/>
    </row>
    <row r="29237" spans="37:40">
      <c r="AK29237" s="22"/>
      <c r="AL29237" s="22"/>
      <c r="AM29237" s="22"/>
      <c r="AN29237" s="22"/>
    </row>
    <row r="29238" spans="37:40">
      <c r="AK29238" s="22"/>
      <c r="AL29238" s="22"/>
      <c r="AM29238" s="22"/>
      <c r="AN29238" s="22"/>
    </row>
    <row r="29239" spans="37:40">
      <c r="AK29239" s="22"/>
      <c r="AL29239" s="22"/>
      <c r="AM29239" s="22"/>
      <c r="AN29239" s="22"/>
    </row>
    <row r="29240" spans="37:40">
      <c r="AK29240" s="22"/>
      <c r="AL29240" s="22"/>
      <c r="AM29240" s="22"/>
      <c r="AN29240" s="22"/>
    </row>
    <row r="29241" spans="37:40">
      <c r="AK29241" s="22"/>
      <c r="AL29241" s="22"/>
      <c r="AM29241" s="22"/>
      <c r="AN29241" s="22"/>
    </row>
    <row r="29242" spans="37:40">
      <c r="AK29242" s="22"/>
      <c r="AL29242" s="22"/>
      <c r="AM29242" s="22"/>
      <c r="AN29242" s="22"/>
    </row>
    <row r="29243" spans="37:40">
      <c r="AK29243" s="22"/>
      <c r="AL29243" s="22"/>
      <c r="AM29243" s="22"/>
      <c r="AN29243" s="22"/>
    </row>
    <row r="29244" spans="37:40">
      <c r="AK29244" s="22"/>
      <c r="AL29244" s="22"/>
      <c r="AM29244" s="22"/>
      <c r="AN29244" s="22"/>
    </row>
    <row r="29245" spans="37:40">
      <c r="AK29245" s="22"/>
      <c r="AL29245" s="22"/>
      <c r="AM29245" s="22"/>
      <c r="AN29245" s="22"/>
    </row>
    <row r="29246" spans="37:40">
      <c r="AK29246" s="22"/>
      <c r="AL29246" s="22"/>
      <c r="AM29246" s="22"/>
      <c r="AN29246" s="22"/>
    </row>
    <row r="29247" spans="37:40">
      <c r="AK29247" s="22"/>
      <c r="AL29247" s="22"/>
      <c r="AM29247" s="22"/>
      <c r="AN29247" s="22"/>
    </row>
    <row r="29248" spans="37:40">
      <c r="AK29248" s="22"/>
      <c r="AL29248" s="22"/>
      <c r="AM29248" s="22"/>
      <c r="AN29248" s="22"/>
    </row>
    <row r="29249" spans="37:40">
      <c r="AK29249" s="22"/>
      <c r="AL29249" s="22"/>
      <c r="AM29249" s="22"/>
      <c r="AN29249" s="22"/>
    </row>
    <row r="29250" spans="37:40">
      <c r="AK29250" s="22"/>
      <c r="AL29250" s="22"/>
      <c r="AM29250" s="22"/>
      <c r="AN29250" s="22"/>
    </row>
    <row r="29251" spans="37:40">
      <c r="AK29251" s="22"/>
      <c r="AL29251" s="22"/>
      <c r="AM29251" s="22"/>
      <c r="AN29251" s="22"/>
    </row>
    <row r="29252" spans="37:40">
      <c r="AK29252" s="22"/>
      <c r="AL29252" s="22"/>
      <c r="AM29252" s="22"/>
      <c r="AN29252" s="22"/>
    </row>
    <row r="29253" spans="37:40">
      <c r="AK29253" s="22"/>
      <c r="AL29253" s="22"/>
      <c r="AM29253" s="22"/>
      <c r="AN29253" s="22"/>
    </row>
    <row r="29254" spans="37:40">
      <c r="AK29254" s="22"/>
      <c r="AL29254" s="22"/>
      <c r="AM29254" s="22"/>
      <c r="AN29254" s="22"/>
    </row>
    <row r="29255" spans="37:40">
      <c r="AK29255" s="22"/>
      <c r="AL29255" s="22"/>
      <c r="AM29255" s="22"/>
      <c r="AN29255" s="22"/>
    </row>
    <row r="29256" spans="37:40">
      <c r="AK29256" s="22"/>
      <c r="AL29256" s="22"/>
      <c r="AM29256" s="22"/>
      <c r="AN29256" s="22"/>
    </row>
    <row r="29257" spans="37:40">
      <c r="AK29257" s="22"/>
      <c r="AL29257" s="22"/>
      <c r="AM29257" s="22"/>
      <c r="AN29257" s="22"/>
    </row>
    <row r="29258" spans="37:40">
      <c r="AK29258" s="22"/>
      <c r="AL29258" s="22"/>
      <c r="AM29258" s="22"/>
      <c r="AN29258" s="22"/>
    </row>
    <row r="29259" spans="37:40">
      <c r="AK29259" s="22"/>
      <c r="AL29259" s="22"/>
      <c r="AM29259" s="22"/>
      <c r="AN29259" s="22"/>
    </row>
    <row r="29260" spans="37:40">
      <c r="AK29260" s="22"/>
      <c r="AL29260" s="22"/>
      <c r="AM29260" s="22"/>
      <c r="AN29260" s="22"/>
    </row>
    <row r="29261" spans="37:40">
      <c r="AK29261" s="22"/>
      <c r="AL29261" s="22"/>
      <c r="AM29261" s="22"/>
      <c r="AN29261" s="22"/>
    </row>
    <row r="29262" spans="37:40">
      <c r="AK29262" s="22"/>
      <c r="AL29262" s="22"/>
      <c r="AM29262" s="22"/>
      <c r="AN29262" s="22"/>
    </row>
    <row r="29263" spans="37:40">
      <c r="AK29263" s="22"/>
      <c r="AL29263" s="22"/>
      <c r="AM29263" s="22"/>
      <c r="AN29263" s="22"/>
    </row>
    <row r="29264" spans="37:40">
      <c r="AK29264" s="22"/>
      <c r="AL29264" s="22"/>
      <c r="AM29264" s="22"/>
      <c r="AN29264" s="22"/>
    </row>
    <row r="29265" spans="37:40">
      <c r="AK29265" s="22"/>
      <c r="AL29265" s="22"/>
      <c r="AM29265" s="22"/>
      <c r="AN29265" s="22"/>
    </row>
    <row r="29266" spans="37:40">
      <c r="AK29266" s="22"/>
      <c r="AL29266" s="22"/>
      <c r="AM29266" s="22"/>
      <c r="AN29266" s="22"/>
    </row>
    <row r="29267" spans="37:40">
      <c r="AK29267" s="22"/>
      <c r="AL29267" s="22"/>
      <c r="AM29267" s="22"/>
      <c r="AN29267" s="22"/>
    </row>
    <row r="29268" spans="37:40">
      <c r="AK29268" s="22"/>
      <c r="AL29268" s="22"/>
      <c r="AM29268" s="22"/>
      <c r="AN29268" s="22"/>
    </row>
    <row r="29269" spans="37:40">
      <c r="AK29269" s="22"/>
      <c r="AL29269" s="22"/>
      <c r="AM29269" s="22"/>
      <c r="AN29269" s="22"/>
    </row>
    <row r="29270" spans="37:40">
      <c r="AK29270" s="22"/>
      <c r="AL29270" s="22"/>
      <c r="AM29270" s="22"/>
      <c r="AN29270" s="22"/>
    </row>
    <row r="29271" spans="37:40">
      <c r="AK29271" s="22"/>
      <c r="AL29271" s="22"/>
      <c r="AM29271" s="22"/>
      <c r="AN29271" s="22"/>
    </row>
    <row r="29272" spans="37:40">
      <c r="AK29272" s="22"/>
      <c r="AL29272" s="22"/>
      <c r="AM29272" s="22"/>
      <c r="AN29272" s="22"/>
    </row>
    <row r="29273" spans="37:40">
      <c r="AK29273" s="22"/>
      <c r="AL29273" s="22"/>
      <c r="AM29273" s="22"/>
      <c r="AN29273" s="22"/>
    </row>
    <row r="29274" spans="37:40">
      <c r="AK29274" s="22"/>
      <c r="AL29274" s="22"/>
      <c r="AM29274" s="22"/>
      <c r="AN29274" s="22"/>
    </row>
    <row r="29275" spans="37:40">
      <c r="AK29275" s="22"/>
      <c r="AL29275" s="22"/>
      <c r="AM29275" s="22"/>
      <c r="AN29275" s="22"/>
    </row>
    <row r="29276" spans="37:40">
      <c r="AK29276" s="22"/>
      <c r="AL29276" s="22"/>
      <c r="AM29276" s="22"/>
      <c r="AN29276" s="22"/>
    </row>
    <row r="29277" spans="37:40">
      <c r="AK29277" s="22"/>
      <c r="AL29277" s="22"/>
      <c r="AM29277" s="22"/>
      <c r="AN29277" s="22"/>
    </row>
    <row r="29278" spans="37:40">
      <c r="AK29278" s="22"/>
      <c r="AL29278" s="22"/>
      <c r="AM29278" s="22"/>
      <c r="AN29278" s="22"/>
    </row>
    <row r="29279" spans="37:40">
      <c r="AK29279" s="22"/>
      <c r="AL29279" s="22"/>
      <c r="AM29279" s="22"/>
      <c r="AN29279" s="22"/>
    </row>
    <row r="29280" spans="37:40">
      <c r="AK29280" s="22"/>
      <c r="AL29280" s="22"/>
      <c r="AM29280" s="22"/>
      <c r="AN29280" s="22"/>
    </row>
    <row r="29281" spans="37:40">
      <c r="AK29281" s="22"/>
      <c r="AL29281" s="22"/>
      <c r="AM29281" s="22"/>
      <c r="AN29281" s="22"/>
    </row>
    <row r="29282" spans="37:40">
      <c r="AK29282" s="22"/>
      <c r="AL29282" s="22"/>
      <c r="AM29282" s="22"/>
      <c r="AN29282" s="22"/>
    </row>
    <row r="29283" spans="37:40">
      <c r="AK29283" s="22"/>
      <c r="AL29283" s="22"/>
      <c r="AM29283" s="22"/>
      <c r="AN29283" s="22"/>
    </row>
    <row r="29284" spans="37:40">
      <c r="AK29284" s="22"/>
      <c r="AL29284" s="22"/>
      <c r="AM29284" s="22"/>
      <c r="AN29284" s="22"/>
    </row>
    <row r="29285" spans="37:40">
      <c r="AK29285" s="22"/>
      <c r="AL29285" s="22"/>
      <c r="AM29285" s="22"/>
      <c r="AN29285" s="22"/>
    </row>
    <row r="29286" spans="37:40">
      <c r="AK29286" s="22"/>
      <c r="AL29286" s="22"/>
      <c r="AM29286" s="22"/>
      <c r="AN29286" s="22"/>
    </row>
    <row r="29287" spans="37:40">
      <c r="AK29287" s="22"/>
      <c r="AL29287" s="22"/>
      <c r="AM29287" s="22"/>
      <c r="AN29287" s="22"/>
    </row>
    <row r="29288" spans="37:40">
      <c r="AK29288" s="22"/>
      <c r="AL29288" s="22"/>
      <c r="AM29288" s="22"/>
      <c r="AN29288" s="22"/>
    </row>
    <row r="29289" spans="37:40">
      <c r="AK29289" s="22"/>
      <c r="AL29289" s="22"/>
      <c r="AM29289" s="22"/>
      <c r="AN29289" s="22"/>
    </row>
    <row r="29290" spans="37:40">
      <c r="AK29290" s="22"/>
      <c r="AL29290" s="22"/>
      <c r="AM29290" s="22"/>
      <c r="AN29290" s="22"/>
    </row>
    <row r="29291" spans="37:40">
      <c r="AK29291" s="22"/>
      <c r="AL29291" s="22"/>
      <c r="AM29291" s="22"/>
      <c r="AN29291" s="22"/>
    </row>
    <row r="29292" spans="37:40">
      <c r="AK29292" s="22"/>
      <c r="AL29292" s="22"/>
      <c r="AM29292" s="22"/>
      <c r="AN29292" s="22"/>
    </row>
    <row r="29293" spans="37:40">
      <c r="AK29293" s="22"/>
      <c r="AL29293" s="22"/>
      <c r="AM29293" s="22"/>
      <c r="AN29293" s="22"/>
    </row>
    <row r="29294" spans="37:40">
      <c r="AK29294" s="22"/>
      <c r="AL29294" s="22"/>
      <c r="AM29294" s="22"/>
      <c r="AN29294" s="22"/>
    </row>
    <row r="29295" spans="37:40">
      <c r="AK29295" s="22"/>
      <c r="AL29295" s="22"/>
      <c r="AM29295" s="22"/>
      <c r="AN29295" s="22"/>
    </row>
    <row r="29296" spans="37:40">
      <c r="AK29296" s="22"/>
      <c r="AL29296" s="22"/>
      <c r="AM29296" s="22"/>
      <c r="AN29296" s="22"/>
    </row>
    <row r="29297" spans="37:40">
      <c r="AK29297" s="22"/>
      <c r="AL29297" s="22"/>
      <c r="AM29297" s="22"/>
      <c r="AN29297" s="22"/>
    </row>
    <row r="29298" spans="37:40">
      <c r="AK29298" s="22"/>
      <c r="AL29298" s="22"/>
      <c r="AM29298" s="22"/>
      <c r="AN29298" s="22"/>
    </row>
    <row r="29299" spans="37:40">
      <c r="AK29299" s="22"/>
      <c r="AL29299" s="22"/>
      <c r="AM29299" s="22"/>
      <c r="AN29299" s="22"/>
    </row>
    <row r="29300" spans="37:40">
      <c r="AK29300" s="22"/>
      <c r="AL29300" s="22"/>
      <c r="AM29300" s="22"/>
      <c r="AN29300" s="22"/>
    </row>
    <row r="29301" spans="37:40">
      <c r="AK29301" s="22"/>
      <c r="AL29301" s="22"/>
      <c r="AM29301" s="22"/>
      <c r="AN29301" s="22"/>
    </row>
    <row r="29302" spans="37:40">
      <c r="AK29302" s="22"/>
      <c r="AL29302" s="22"/>
      <c r="AM29302" s="22"/>
      <c r="AN29302" s="22"/>
    </row>
    <row r="29303" spans="37:40">
      <c r="AK29303" s="22"/>
      <c r="AL29303" s="22"/>
      <c r="AM29303" s="22"/>
      <c r="AN29303" s="22"/>
    </row>
    <row r="29304" spans="37:40">
      <c r="AK29304" s="22"/>
      <c r="AL29304" s="22"/>
      <c r="AM29304" s="22"/>
      <c r="AN29304" s="22"/>
    </row>
    <row r="29305" spans="37:40">
      <c r="AK29305" s="22"/>
      <c r="AL29305" s="22"/>
      <c r="AM29305" s="22"/>
      <c r="AN29305" s="22"/>
    </row>
    <row r="29306" spans="37:40">
      <c r="AK29306" s="22"/>
      <c r="AL29306" s="22"/>
      <c r="AM29306" s="22"/>
      <c r="AN29306" s="22"/>
    </row>
    <row r="29307" spans="37:40">
      <c r="AK29307" s="22"/>
      <c r="AL29307" s="22"/>
      <c r="AM29307" s="22"/>
      <c r="AN29307" s="22"/>
    </row>
    <row r="29308" spans="37:40">
      <c r="AK29308" s="22"/>
      <c r="AL29308" s="22"/>
      <c r="AM29308" s="22"/>
      <c r="AN29308" s="22"/>
    </row>
    <row r="29309" spans="37:40">
      <c r="AK29309" s="22"/>
      <c r="AL29309" s="22"/>
      <c r="AM29309" s="22"/>
      <c r="AN29309" s="22"/>
    </row>
    <row r="29310" spans="37:40">
      <c r="AK29310" s="22"/>
      <c r="AL29310" s="22"/>
      <c r="AM29310" s="22"/>
      <c r="AN29310" s="22"/>
    </row>
    <row r="29311" spans="37:40">
      <c r="AK29311" s="22"/>
      <c r="AL29311" s="22"/>
      <c r="AM29311" s="22"/>
      <c r="AN29311" s="22"/>
    </row>
    <row r="29312" spans="37:40">
      <c r="AK29312" s="22"/>
      <c r="AL29312" s="22"/>
      <c r="AM29312" s="22"/>
      <c r="AN29312" s="22"/>
    </row>
    <row r="29313" spans="37:40">
      <c r="AK29313" s="22"/>
      <c r="AL29313" s="22"/>
      <c r="AM29313" s="22"/>
      <c r="AN29313" s="22"/>
    </row>
    <row r="29314" spans="37:40">
      <c r="AK29314" s="22"/>
      <c r="AL29314" s="22"/>
      <c r="AM29314" s="22"/>
      <c r="AN29314" s="22"/>
    </row>
    <row r="29315" spans="37:40">
      <c r="AK29315" s="22"/>
      <c r="AL29315" s="22"/>
      <c r="AM29315" s="22"/>
      <c r="AN29315" s="22"/>
    </row>
    <row r="29316" spans="37:40">
      <c r="AK29316" s="22"/>
      <c r="AL29316" s="22"/>
      <c r="AM29316" s="22"/>
      <c r="AN29316" s="22"/>
    </row>
    <row r="29317" spans="37:40">
      <c r="AK29317" s="22"/>
      <c r="AL29317" s="22"/>
      <c r="AM29317" s="22"/>
      <c r="AN29317" s="22"/>
    </row>
    <row r="29318" spans="37:40">
      <c r="AK29318" s="22"/>
      <c r="AL29318" s="22"/>
      <c r="AM29318" s="22"/>
      <c r="AN29318" s="22"/>
    </row>
    <row r="29319" spans="37:40">
      <c r="AK29319" s="22"/>
      <c r="AL29319" s="22"/>
      <c r="AM29319" s="22"/>
      <c r="AN29319" s="22"/>
    </row>
    <row r="29320" spans="37:40">
      <c r="AK29320" s="22"/>
      <c r="AL29320" s="22"/>
      <c r="AM29320" s="22"/>
      <c r="AN29320" s="22"/>
    </row>
    <row r="29321" spans="37:40">
      <c r="AK29321" s="22"/>
      <c r="AL29321" s="22"/>
      <c r="AM29321" s="22"/>
      <c r="AN29321" s="22"/>
    </row>
    <row r="29322" spans="37:40">
      <c r="AK29322" s="22"/>
      <c r="AL29322" s="22"/>
      <c r="AM29322" s="22"/>
      <c r="AN29322" s="22"/>
    </row>
    <row r="29323" spans="37:40">
      <c r="AK29323" s="22"/>
      <c r="AL29323" s="22"/>
      <c r="AM29323" s="22"/>
      <c r="AN29323" s="22"/>
    </row>
    <row r="29324" spans="37:40">
      <c r="AK29324" s="22"/>
      <c r="AL29324" s="22"/>
      <c r="AM29324" s="22"/>
      <c r="AN29324" s="22"/>
    </row>
    <row r="29325" spans="37:40">
      <c r="AK29325" s="22"/>
      <c r="AL29325" s="22"/>
      <c r="AM29325" s="22"/>
      <c r="AN29325" s="22"/>
    </row>
    <row r="29326" spans="37:40">
      <c r="AK29326" s="22"/>
      <c r="AL29326" s="22"/>
      <c r="AM29326" s="22"/>
      <c r="AN29326" s="22"/>
    </row>
    <row r="29327" spans="37:40">
      <c r="AK29327" s="22"/>
      <c r="AL29327" s="22"/>
      <c r="AM29327" s="22"/>
      <c r="AN29327" s="22"/>
    </row>
    <row r="29328" spans="37:40">
      <c r="AK29328" s="22"/>
      <c r="AL29328" s="22"/>
      <c r="AM29328" s="22"/>
      <c r="AN29328" s="22"/>
    </row>
    <row r="29329" spans="37:40">
      <c r="AK29329" s="22"/>
      <c r="AL29329" s="22"/>
      <c r="AM29329" s="22"/>
      <c r="AN29329" s="22"/>
    </row>
    <row r="29330" spans="37:40">
      <c r="AK29330" s="22"/>
      <c r="AL29330" s="22"/>
      <c r="AM29330" s="22"/>
      <c r="AN29330" s="22"/>
    </row>
    <row r="29331" spans="37:40">
      <c r="AK29331" s="22"/>
      <c r="AL29331" s="22"/>
      <c r="AM29331" s="22"/>
      <c r="AN29331" s="22"/>
    </row>
    <row r="29332" spans="37:40">
      <c r="AK29332" s="22"/>
      <c r="AL29332" s="22"/>
      <c r="AM29332" s="22"/>
      <c r="AN29332" s="22"/>
    </row>
    <row r="29333" spans="37:40">
      <c r="AK29333" s="22"/>
      <c r="AL29333" s="22"/>
      <c r="AM29333" s="22"/>
      <c r="AN29333" s="22"/>
    </row>
    <row r="29334" spans="37:40">
      <c r="AK29334" s="22"/>
      <c r="AL29334" s="22"/>
      <c r="AM29334" s="22"/>
      <c r="AN29334" s="22"/>
    </row>
    <row r="29335" spans="37:40">
      <c r="AK29335" s="22"/>
      <c r="AL29335" s="22"/>
      <c r="AM29335" s="22"/>
      <c r="AN29335" s="22"/>
    </row>
    <row r="29336" spans="37:40">
      <c r="AK29336" s="22"/>
      <c r="AL29336" s="22"/>
      <c r="AM29336" s="22"/>
      <c r="AN29336" s="22"/>
    </row>
    <row r="29337" spans="37:40">
      <c r="AK29337" s="22"/>
      <c r="AL29337" s="22"/>
      <c r="AM29337" s="22"/>
      <c r="AN29337" s="22"/>
    </row>
    <row r="29338" spans="37:40">
      <c r="AK29338" s="22"/>
      <c r="AL29338" s="22"/>
      <c r="AM29338" s="22"/>
      <c r="AN29338" s="22"/>
    </row>
    <row r="29339" spans="37:40">
      <c r="AK29339" s="22"/>
      <c r="AL29339" s="22"/>
      <c r="AM29339" s="22"/>
      <c r="AN29339" s="22"/>
    </row>
    <row r="29340" spans="37:40">
      <c r="AK29340" s="22"/>
      <c r="AL29340" s="22"/>
      <c r="AM29340" s="22"/>
      <c r="AN29340" s="22"/>
    </row>
    <row r="29341" spans="37:40">
      <c r="AK29341" s="22"/>
      <c r="AL29341" s="22"/>
      <c r="AM29341" s="22"/>
      <c r="AN29341" s="22"/>
    </row>
    <row r="29342" spans="37:40">
      <c r="AK29342" s="22"/>
      <c r="AL29342" s="22"/>
      <c r="AM29342" s="22"/>
      <c r="AN29342" s="22"/>
    </row>
    <row r="29343" spans="37:40">
      <c r="AK29343" s="22"/>
      <c r="AL29343" s="22"/>
      <c r="AM29343" s="22"/>
      <c r="AN29343" s="22"/>
    </row>
    <row r="29344" spans="37:40">
      <c r="AK29344" s="22"/>
      <c r="AL29344" s="22"/>
      <c r="AM29344" s="22"/>
      <c r="AN29344" s="22"/>
    </row>
    <row r="29345" spans="37:40">
      <c r="AK29345" s="22"/>
      <c r="AL29345" s="22"/>
      <c r="AM29345" s="22"/>
      <c r="AN29345" s="22"/>
    </row>
    <row r="29346" spans="37:40">
      <c r="AK29346" s="22"/>
      <c r="AL29346" s="22"/>
      <c r="AM29346" s="22"/>
      <c r="AN29346" s="22"/>
    </row>
    <row r="29347" spans="37:40">
      <c r="AK29347" s="22"/>
      <c r="AL29347" s="22"/>
      <c r="AM29347" s="22"/>
      <c r="AN29347" s="22"/>
    </row>
    <row r="29348" spans="37:40">
      <c r="AK29348" s="22"/>
      <c r="AL29348" s="22"/>
      <c r="AM29348" s="22"/>
      <c r="AN29348" s="22"/>
    </row>
    <row r="29349" spans="37:40">
      <c r="AK29349" s="22"/>
      <c r="AL29349" s="22"/>
      <c r="AM29349" s="22"/>
      <c r="AN29349" s="22"/>
    </row>
    <row r="29350" spans="37:40">
      <c r="AK29350" s="22"/>
      <c r="AL29350" s="22"/>
      <c r="AM29350" s="22"/>
      <c r="AN29350" s="22"/>
    </row>
    <row r="29351" spans="37:40">
      <c r="AK29351" s="22"/>
      <c r="AL29351" s="22"/>
      <c r="AM29351" s="22"/>
      <c r="AN29351" s="22"/>
    </row>
    <row r="29352" spans="37:40">
      <c r="AK29352" s="22"/>
      <c r="AL29352" s="22"/>
      <c r="AM29352" s="22"/>
      <c r="AN29352" s="22"/>
    </row>
    <row r="29353" spans="37:40">
      <c r="AK29353" s="22"/>
      <c r="AL29353" s="22"/>
      <c r="AM29353" s="22"/>
      <c r="AN29353" s="22"/>
    </row>
    <row r="29354" spans="37:40">
      <c r="AK29354" s="22"/>
      <c r="AL29354" s="22"/>
      <c r="AM29354" s="22"/>
      <c r="AN29354" s="22"/>
    </row>
    <row r="29355" spans="37:40">
      <c r="AK29355" s="22"/>
      <c r="AL29355" s="22"/>
      <c r="AM29355" s="22"/>
      <c r="AN29355" s="22"/>
    </row>
    <row r="29356" spans="37:40">
      <c r="AK29356" s="22"/>
      <c r="AL29356" s="22"/>
      <c r="AM29356" s="22"/>
      <c r="AN29356" s="22"/>
    </row>
    <row r="29357" spans="37:40">
      <c r="AK29357" s="22"/>
      <c r="AL29357" s="22"/>
      <c r="AM29357" s="22"/>
      <c r="AN29357" s="22"/>
    </row>
    <row r="29358" spans="37:40">
      <c r="AK29358" s="22"/>
      <c r="AL29358" s="22"/>
      <c r="AM29358" s="22"/>
      <c r="AN29358" s="22"/>
    </row>
    <row r="29359" spans="37:40">
      <c r="AK29359" s="22"/>
      <c r="AL29359" s="22"/>
      <c r="AM29359" s="22"/>
      <c r="AN29359" s="22"/>
    </row>
    <row r="29360" spans="37:40">
      <c r="AK29360" s="22"/>
      <c r="AL29360" s="22"/>
      <c r="AM29360" s="22"/>
      <c r="AN29360" s="22"/>
    </row>
    <row r="29361" spans="37:40">
      <c r="AK29361" s="22"/>
      <c r="AL29361" s="22"/>
      <c r="AM29361" s="22"/>
      <c r="AN29361" s="22"/>
    </row>
    <row r="29362" spans="37:40">
      <c r="AK29362" s="22"/>
      <c r="AL29362" s="22"/>
      <c r="AM29362" s="22"/>
      <c r="AN29362" s="22"/>
    </row>
    <row r="29363" spans="37:40">
      <c r="AK29363" s="22"/>
      <c r="AL29363" s="22"/>
      <c r="AM29363" s="22"/>
      <c r="AN29363" s="22"/>
    </row>
    <row r="29364" spans="37:40">
      <c r="AK29364" s="22"/>
      <c r="AL29364" s="22"/>
      <c r="AM29364" s="22"/>
      <c r="AN29364" s="22"/>
    </row>
    <row r="29365" spans="37:40">
      <c r="AK29365" s="22"/>
      <c r="AL29365" s="22"/>
      <c r="AM29365" s="22"/>
      <c r="AN29365" s="22"/>
    </row>
    <row r="29366" spans="37:40">
      <c r="AK29366" s="22"/>
      <c r="AL29366" s="22"/>
      <c r="AM29366" s="22"/>
      <c r="AN29366" s="22"/>
    </row>
    <row r="29367" spans="37:40">
      <c r="AK29367" s="22"/>
      <c r="AL29367" s="22"/>
      <c r="AM29367" s="22"/>
      <c r="AN29367" s="22"/>
    </row>
    <row r="29368" spans="37:40">
      <c r="AK29368" s="22"/>
      <c r="AL29368" s="22"/>
      <c r="AM29368" s="22"/>
      <c r="AN29368" s="22"/>
    </row>
    <row r="29369" spans="37:40">
      <c r="AK29369" s="22"/>
      <c r="AL29369" s="22"/>
      <c r="AM29369" s="22"/>
      <c r="AN29369" s="22"/>
    </row>
    <row r="29370" spans="37:40">
      <c r="AK29370" s="22"/>
      <c r="AL29370" s="22"/>
      <c r="AM29370" s="22"/>
      <c r="AN29370" s="22"/>
    </row>
    <row r="29371" spans="37:40">
      <c r="AK29371" s="22"/>
      <c r="AL29371" s="22"/>
      <c r="AM29371" s="22"/>
      <c r="AN29371" s="22"/>
    </row>
    <row r="29372" spans="37:40">
      <c r="AK29372" s="22"/>
      <c r="AL29372" s="22"/>
      <c r="AM29372" s="22"/>
      <c r="AN29372" s="22"/>
    </row>
    <row r="29373" spans="37:40">
      <c r="AK29373" s="22"/>
      <c r="AL29373" s="22"/>
      <c r="AM29373" s="22"/>
      <c r="AN29373" s="22"/>
    </row>
    <row r="29374" spans="37:40">
      <c r="AK29374" s="22"/>
      <c r="AL29374" s="22"/>
      <c r="AM29374" s="22"/>
      <c r="AN29374" s="22"/>
    </row>
    <row r="29375" spans="37:40">
      <c r="AK29375" s="22"/>
      <c r="AL29375" s="22"/>
      <c r="AM29375" s="22"/>
      <c r="AN29375" s="22"/>
    </row>
    <row r="29376" spans="37:40">
      <c r="AK29376" s="22"/>
      <c r="AL29376" s="22"/>
      <c r="AM29376" s="22"/>
      <c r="AN29376" s="22"/>
    </row>
    <row r="29377" spans="37:40">
      <c r="AK29377" s="22"/>
      <c r="AL29377" s="22"/>
      <c r="AM29377" s="22"/>
      <c r="AN29377" s="22"/>
    </row>
    <row r="29378" spans="37:40">
      <c r="AK29378" s="22"/>
      <c r="AL29378" s="22"/>
      <c r="AM29378" s="22"/>
      <c r="AN29378" s="22"/>
    </row>
    <row r="29379" spans="37:40">
      <c r="AK29379" s="22"/>
      <c r="AL29379" s="22"/>
      <c r="AM29379" s="22"/>
      <c r="AN29379" s="22"/>
    </row>
    <row r="29380" spans="37:40">
      <c r="AK29380" s="22"/>
      <c r="AL29380" s="22"/>
      <c r="AM29380" s="22"/>
      <c r="AN29380" s="22"/>
    </row>
    <row r="29381" spans="37:40">
      <c r="AK29381" s="22"/>
      <c r="AL29381" s="22"/>
      <c r="AM29381" s="22"/>
      <c r="AN29381" s="22"/>
    </row>
    <row r="29382" spans="37:40">
      <c r="AK29382" s="22"/>
      <c r="AL29382" s="22"/>
      <c r="AM29382" s="22"/>
      <c r="AN29382" s="22"/>
    </row>
    <row r="29383" spans="37:40">
      <c r="AK29383" s="22"/>
      <c r="AL29383" s="22"/>
      <c r="AM29383" s="22"/>
      <c r="AN29383" s="22"/>
    </row>
    <row r="29384" spans="37:40">
      <c r="AK29384" s="22"/>
      <c r="AL29384" s="22"/>
      <c r="AM29384" s="22"/>
      <c r="AN29384" s="22"/>
    </row>
    <row r="29385" spans="37:40">
      <c r="AK29385" s="22"/>
      <c r="AL29385" s="22"/>
      <c r="AM29385" s="22"/>
      <c r="AN29385" s="22"/>
    </row>
    <row r="29386" spans="37:40">
      <c r="AK29386" s="22"/>
      <c r="AL29386" s="22"/>
      <c r="AM29386" s="22"/>
      <c r="AN29386" s="22"/>
    </row>
    <row r="29387" spans="37:40">
      <c r="AK29387" s="22"/>
      <c r="AL29387" s="22"/>
      <c r="AM29387" s="22"/>
      <c r="AN29387" s="22"/>
    </row>
    <row r="29388" spans="37:40">
      <c r="AK29388" s="22"/>
      <c r="AL29388" s="22"/>
      <c r="AM29388" s="22"/>
      <c r="AN29388" s="22"/>
    </row>
    <row r="29389" spans="37:40">
      <c r="AK29389" s="22"/>
      <c r="AL29389" s="22"/>
      <c r="AM29389" s="22"/>
      <c r="AN29389" s="22"/>
    </row>
    <row r="29390" spans="37:40">
      <c r="AK29390" s="22"/>
      <c r="AL29390" s="22"/>
      <c r="AM29390" s="22"/>
      <c r="AN29390" s="22"/>
    </row>
    <row r="29391" spans="37:40">
      <c r="AK29391" s="22"/>
      <c r="AL29391" s="22"/>
      <c r="AM29391" s="22"/>
      <c r="AN29391" s="22"/>
    </row>
    <row r="29392" spans="37:40">
      <c r="AK29392" s="22"/>
      <c r="AL29392" s="22"/>
      <c r="AM29392" s="22"/>
      <c r="AN29392" s="22"/>
    </row>
    <row r="29393" spans="37:40">
      <c r="AK29393" s="22"/>
      <c r="AL29393" s="22"/>
      <c r="AM29393" s="22"/>
      <c r="AN29393" s="22"/>
    </row>
    <row r="29394" spans="37:40">
      <c r="AK29394" s="22"/>
      <c r="AL29394" s="22"/>
      <c r="AM29394" s="22"/>
      <c r="AN29394" s="22"/>
    </row>
    <row r="29395" spans="37:40">
      <c r="AK29395" s="22"/>
      <c r="AL29395" s="22"/>
      <c r="AM29395" s="22"/>
      <c r="AN29395" s="22"/>
    </row>
    <row r="29396" spans="37:40">
      <c r="AK29396" s="22"/>
      <c r="AL29396" s="22"/>
      <c r="AM29396" s="22"/>
      <c r="AN29396" s="22"/>
    </row>
    <row r="29397" spans="37:40">
      <c r="AK29397" s="22"/>
      <c r="AL29397" s="22"/>
      <c r="AM29397" s="22"/>
      <c r="AN29397" s="22"/>
    </row>
    <row r="29398" spans="37:40">
      <c r="AK29398" s="22"/>
      <c r="AL29398" s="22"/>
      <c r="AM29398" s="22"/>
      <c r="AN29398" s="22"/>
    </row>
    <row r="29399" spans="37:40">
      <c r="AK29399" s="22"/>
      <c r="AL29399" s="22"/>
      <c r="AM29399" s="22"/>
      <c r="AN29399" s="22"/>
    </row>
    <row r="29400" spans="37:40">
      <c r="AK29400" s="22"/>
      <c r="AL29400" s="22"/>
      <c r="AM29400" s="22"/>
      <c r="AN29400" s="22"/>
    </row>
    <row r="29401" spans="37:40">
      <c r="AK29401" s="22"/>
      <c r="AL29401" s="22"/>
      <c r="AM29401" s="22"/>
      <c r="AN29401" s="22"/>
    </row>
    <row r="29402" spans="37:40">
      <c r="AK29402" s="22"/>
      <c r="AL29402" s="22"/>
      <c r="AM29402" s="22"/>
      <c r="AN29402" s="22"/>
    </row>
    <row r="29403" spans="37:40">
      <c r="AK29403" s="22"/>
      <c r="AL29403" s="22"/>
      <c r="AM29403" s="22"/>
      <c r="AN29403" s="22"/>
    </row>
    <row r="29404" spans="37:40">
      <c r="AK29404" s="22"/>
      <c r="AL29404" s="22"/>
      <c r="AM29404" s="22"/>
      <c r="AN29404" s="22"/>
    </row>
    <row r="29405" spans="37:40">
      <c r="AK29405" s="22"/>
      <c r="AL29405" s="22"/>
      <c r="AM29405" s="22"/>
      <c r="AN29405" s="22"/>
    </row>
    <row r="29406" spans="37:40">
      <c r="AK29406" s="22"/>
      <c r="AL29406" s="22"/>
      <c r="AM29406" s="22"/>
      <c r="AN29406" s="22"/>
    </row>
    <row r="29407" spans="37:40">
      <c r="AK29407" s="22"/>
      <c r="AL29407" s="22"/>
      <c r="AM29407" s="22"/>
      <c r="AN29407" s="22"/>
    </row>
    <row r="29408" spans="37:40">
      <c r="AK29408" s="22"/>
      <c r="AL29408" s="22"/>
      <c r="AM29408" s="22"/>
      <c r="AN29408" s="22"/>
    </row>
    <row r="29409" spans="37:40">
      <c r="AK29409" s="22"/>
      <c r="AL29409" s="22"/>
      <c r="AM29409" s="22"/>
      <c r="AN29409" s="22"/>
    </row>
    <row r="29410" spans="37:40">
      <c r="AK29410" s="22"/>
      <c r="AL29410" s="22"/>
      <c r="AM29410" s="22"/>
      <c r="AN29410" s="22"/>
    </row>
    <row r="29411" spans="37:40">
      <c r="AK29411" s="22"/>
      <c r="AL29411" s="22"/>
      <c r="AM29411" s="22"/>
      <c r="AN29411" s="22"/>
    </row>
    <row r="29412" spans="37:40">
      <c r="AK29412" s="22"/>
      <c r="AL29412" s="22"/>
      <c r="AM29412" s="22"/>
      <c r="AN29412" s="22"/>
    </row>
    <row r="29413" spans="37:40">
      <c r="AK29413" s="22"/>
      <c r="AL29413" s="22"/>
      <c r="AM29413" s="22"/>
      <c r="AN29413" s="22"/>
    </row>
    <row r="29414" spans="37:40">
      <c r="AK29414" s="22"/>
      <c r="AL29414" s="22"/>
      <c r="AM29414" s="22"/>
      <c r="AN29414" s="22"/>
    </row>
    <row r="29415" spans="37:40">
      <c r="AK29415" s="22"/>
      <c r="AL29415" s="22"/>
      <c r="AM29415" s="22"/>
      <c r="AN29415" s="22"/>
    </row>
    <row r="29416" spans="37:40">
      <c r="AK29416" s="22"/>
      <c r="AL29416" s="22"/>
      <c r="AM29416" s="22"/>
      <c r="AN29416" s="22"/>
    </row>
    <row r="29417" spans="37:40">
      <c r="AK29417" s="22"/>
      <c r="AL29417" s="22"/>
      <c r="AM29417" s="22"/>
      <c r="AN29417" s="22"/>
    </row>
    <row r="29418" spans="37:40">
      <c r="AK29418" s="22"/>
      <c r="AL29418" s="22"/>
      <c r="AM29418" s="22"/>
      <c r="AN29418" s="22"/>
    </row>
    <row r="29419" spans="37:40">
      <c r="AK29419" s="22"/>
      <c r="AL29419" s="22"/>
      <c r="AM29419" s="22"/>
      <c r="AN29419" s="22"/>
    </row>
    <row r="29420" spans="37:40">
      <c r="AK29420" s="22"/>
      <c r="AL29420" s="22"/>
      <c r="AM29420" s="22"/>
      <c r="AN29420" s="22"/>
    </row>
    <row r="29421" spans="37:40">
      <c r="AK29421" s="22"/>
      <c r="AL29421" s="22"/>
      <c r="AM29421" s="22"/>
      <c r="AN29421" s="22"/>
    </row>
    <row r="29422" spans="37:40">
      <c r="AK29422" s="22"/>
      <c r="AL29422" s="22"/>
      <c r="AM29422" s="22"/>
      <c r="AN29422" s="22"/>
    </row>
    <row r="29423" spans="37:40">
      <c r="AK29423" s="22"/>
      <c r="AL29423" s="22"/>
      <c r="AM29423" s="22"/>
      <c r="AN29423" s="22"/>
    </row>
    <row r="29424" spans="37:40">
      <c r="AK29424" s="22"/>
      <c r="AL29424" s="22"/>
      <c r="AM29424" s="22"/>
      <c r="AN29424" s="22"/>
    </row>
    <row r="29425" spans="37:40">
      <c r="AK29425" s="22"/>
      <c r="AL29425" s="22"/>
      <c r="AM29425" s="22"/>
      <c r="AN29425" s="22"/>
    </row>
    <row r="29426" spans="37:40">
      <c r="AK29426" s="22"/>
      <c r="AL29426" s="22"/>
      <c r="AM29426" s="22"/>
      <c r="AN29426" s="22"/>
    </row>
    <row r="29427" spans="37:40">
      <c r="AK29427" s="22"/>
      <c r="AL29427" s="22"/>
      <c r="AM29427" s="22"/>
      <c r="AN29427" s="22"/>
    </row>
    <row r="29428" spans="37:40">
      <c r="AK29428" s="22"/>
      <c r="AL29428" s="22"/>
      <c r="AM29428" s="22"/>
      <c r="AN29428" s="22"/>
    </row>
    <row r="29429" spans="37:40">
      <c r="AK29429" s="22"/>
      <c r="AL29429" s="22"/>
      <c r="AM29429" s="22"/>
      <c r="AN29429" s="22"/>
    </row>
    <row r="29430" spans="37:40">
      <c r="AK29430" s="22"/>
      <c r="AL29430" s="22"/>
      <c r="AM29430" s="22"/>
      <c r="AN29430" s="22"/>
    </row>
    <row r="29431" spans="37:40">
      <c r="AK29431" s="22"/>
      <c r="AL29431" s="22"/>
      <c r="AM29431" s="22"/>
      <c r="AN29431" s="22"/>
    </row>
    <row r="29432" spans="37:40">
      <c r="AK29432" s="22"/>
      <c r="AL29432" s="22"/>
      <c r="AM29432" s="22"/>
      <c r="AN29432" s="22"/>
    </row>
    <row r="29433" spans="37:40">
      <c r="AK29433" s="22"/>
      <c r="AL29433" s="22"/>
      <c r="AM29433" s="22"/>
      <c r="AN29433" s="22"/>
    </row>
    <row r="29434" spans="37:40">
      <c r="AK29434" s="22"/>
      <c r="AL29434" s="22"/>
      <c r="AM29434" s="22"/>
      <c r="AN29434" s="22"/>
    </row>
    <row r="29435" spans="37:40">
      <c r="AK29435" s="22"/>
      <c r="AL29435" s="22"/>
      <c r="AM29435" s="22"/>
      <c r="AN29435" s="22"/>
    </row>
    <row r="29436" spans="37:40">
      <c r="AK29436" s="22"/>
      <c r="AL29436" s="22"/>
      <c r="AM29436" s="22"/>
      <c r="AN29436" s="22"/>
    </row>
    <row r="29437" spans="37:40">
      <c r="AK29437" s="22"/>
      <c r="AL29437" s="22"/>
      <c r="AM29437" s="22"/>
      <c r="AN29437" s="22"/>
    </row>
    <row r="29438" spans="37:40">
      <c r="AK29438" s="22"/>
      <c r="AL29438" s="22"/>
      <c r="AM29438" s="22"/>
      <c r="AN29438" s="22"/>
    </row>
    <row r="29439" spans="37:40">
      <c r="AK29439" s="22"/>
      <c r="AL29439" s="22"/>
      <c r="AM29439" s="22"/>
      <c r="AN29439" s="22"/>
    </row>
    <row r="29440" spans="37:40">
      <c r="AK29440" s="22"/>
      <c r="AL29440" s="22"/>
      <c r="AM29440" s="22"/>
      <c r="AN29440" s="22"/>
    </row>
    <row r="29441" spans="37:40">
      <c r="AK29441" s="22"/>
      <c r="AL29441" s="22"/>
      <c r="AM29441" s="22"/>
      <c r="AN29441" s="22"/>
    </row>
    <row r="29442" spans="37:40">
      <c r="AK29442" s="22"/>
      <c r="AL29442" s="22"/>
      <c r="AM29442" s="22"/>
      <c r="AN29442" s="22"/>
    </row>
    <row r="29443" spans="37:40">
      <c r="AK29443" s="22"/>
      <c r="AL29443" s="22"/>
      <c r="AM29443" s="22"/>
      <c r="AN29443" s="22"/>
    </row>
    <row r="29444" spans="37:40">
      <c r="AK29444" s="22"/>
      <c r="AL29444" s="22"/>
      <c r="AM29444" s="22"/>
      <c r="AN29444" s="22"/>
    </row>
    <row r="29445" spans="37:40">
      <c r="AK29445" s="22"/>
      <c r="AL29445" s="22"/>
      <c r="AM29445" s="22"/>
      <c r="AN29445" s="22"/>
    </row>
    <row r="29446" spans="37:40">
      <c r="AK29446" s="22"/>
      <c r="AL29446" s="22"/>
      <c r="AM29446" s="22"/>
      <c r="AN29446" s="22"/>
    </row>
    <row r="29447" spans="37:40">
      <c r="AK29447" s="22"/>
      <c r="AL29447" s="22"/>
      <c r="AM29447" s="22"/>
      <c r="AN29447" s="22"/>
    </row>
    <row r="29448" spans="37:40">
      <c r="AK29448" s="22"/>
      <c r="AL29448" s="22"/>
      <c r="AM29448" s="22"/>
      <c r="AN29448" s="22"/>
    </row>
    <row r="29449" spans="37:40">
      <c r="AK29449" s="22"/>
      <c r="AL29449" s="22"/>
      <c r="AM29449" s="22"/>
      <c r="AN29449" s="22"/>
    </row>
    <row r="29450" spans="37:40">
      <c r="AK29450" s="22"/>
      <c r="AL29450" s="22"/>
      <c r="AM29450" s="22"/>
      <c r="AN29450" s="22"/>
    </row>
    <row r="29451" spans="37:40">
      <c r="AK29451" s="22"/>
      <c r="AL29451" s="22"/>
      <c r="AM29451" s="22"/>
      <c r="AN29451" s="22"/>
    </row>
    <row r="29452" spans="37:40">
      <c r="AK29452" s="22"/>
      <c r="AL29452" s="22"/>
      <c r="AM29452" s="22"/>
      <c r="AN29452" s="22"/>
    </row>
    <row r="29453" spans="37:40">
      <c r="AK29453" s="22"/>
      <c r="AL29453" s="22"/>
      <c r="AM29453" s="22"/>
      <c r="AN29453" s="22"/>
    </row>
    <row r="29454" spans="37:40">
      <c r="AK29454" s="22"/>
      <c r="AL29454" s="22"/>
      <c r="AM29454" s="22"/>
      <c r="AN29454" s="22"/>
    </row>
    <row r="29455" spans="37:40">
      <c r="AK29455" s="22"/>
      <c r="AL29455" s="22"/>
      <c r="AM29455" s="22"/>
      <c r="AN29455" s="22"/>
    </row>
    <row r="29456" spans="37:40">
      <c r="AK29456" s="22"/>
      <c r="AL29456" s="22"/>
      <c r="AM29456" s="22"/>
      <c r="AN29456" s="22"/>
    </row>
    <row r="29457" spans="37:40">
      <c r="AK29457" s="22"/>
      <c r="AL29457" s="22"/>
      <c r="AM29457" s="22"/>
      <c r="AN29457" s="22"/>
    </row>
    <row r="29458" spans="37:40">
      <c r="AK29458" s="22"/>
      <c r="AL29458" s="22"/>
      <c r="AM29458" s="22"/>
      <c r="AN29458" s="22"/>
    </row>
    <row r="29459" spans="37:40">
      <c r="AK29459" s="22"/>
      <c r="AL29459" s="22"/>
      <c r="AM29459" s="22"/>
      <c r="AN29459" s="22"/>
    </row>
    <row r="29460" spans="37:40">
      <c r="AK29460" s="22"/>
      <c r="AL29460" s="22"/>
      <c r="AM29460" s="22"/>
      <c r="AN29460" s="22"/>
    </row>
    <row r="29461" spans="37:40">
      <c r="AK29461" s="22"/>
      <c r="AL29461" s="22"/>
      <c r="AM29461" s="22"/>
      <c r="AN29461" s="22"/>
    </row>
    <row r="29462" spans="37:40">
      <c r="AK29462" s="22"/>
      <c r="AL29462" s="22"/>
      <c r="AM29462" s="22"/>
      <c r="AN29462" s="22"/>
    </row>
    <row r="29463" spans="37:40">
      <c r="AK29463" s="22"/>
      <c r="AL29463" s="22"/>
      <c r="AM29463" s="22"/>
      <c r="AN29463" s="22"/>
    </row>
    <row r="29464" spans="37:40">
      <c r="AK29464" s="22"/>
      <c r="AL29464" s="22"/>
      <c r="AM29464" s="22"/>
      <c r="AN29464" s="22"/>
    </row>
    <row r="29465" spans="37:40">
      <c r="AK29465" s="22"/>
      <c r="AL29465" s="22"/>
      <c r="AM29465" s="22"/>
      <c r="AN29465" s="22"/>
    </row>
    <row r="29466" spans="37:40">
      <c r="AK29466" s="22"/>
      <c r="AL29466" s="22"/>
      <c r="AM29466" s="22"/>
      <c r="AN29466" s="22"/>
    </row>
    <row r="29467" spans="37:40">
      <c r="AK29467" s="22"/>
      <c r="AL29467" s="22"/>
      <c r="AM29467" s="22"/>
      <c r="AN29467" s="22"/>
    </row>
    <row r="29468" spans="37:40">
      <c r="AK29468" s="22"/>
      <c r="AL29468" s="22"/>
      <c r="AM29468" s="22"/>
      <c r="AN29468" s="22"/>
    </row>
    <row r="29469" spans="37:40">
      <c r="AK29469" s="22"/>
      <c r="AL29469" s="22"/>
      <c r="AM29469" s="22"/>
      <c r="AN29469" s="22"/>
    </row>
    <row r="29470" spans="37:40">
      <c r="AK29470" s="22"/>
      <c r="AL29470" s="22"/>
      <c r="AM29470" s="22"/>
      <c r="AN29470" s="22"/>
    </row>
    <row r="29471" spans="37:40">
      <c r="AK29471" s="22"/>
      <c r="AL29471" s="22"/>
      <c r="AM29471" s="22"/>
      <c r="AN29471" s="22"/>
    </row>
    <row r="29472" spans="37:40">
      <c r="AK29472" s="22"/>
      <c r="AL29472" s="22"/>
      <c r="AM29472" s="22"/>
      <c r="AN29472" s="22"/>
    </row>
    <row r="29473" spans="37:40">
      <c r="AK29473" s="22"/>
      <c r="AL29473" s="22"/>
      <c r="AM29473" s="22"/>
      <c r="AN29473" s="22"/>
    </row>
    <row r="29474" spans="37:40">
      <c r="AK29474" s="22"/>
      <c r="AL29474" s="22"/>
      <c r="AM29474" s="22"/>
      <c r="AN29474" s="22"/>
    </row>
    <row r="29475" spans="37:40">
      <c r="AK29475" s="22"/>
      <c r="AL29475" s="22"/>
      <c r="AM29475" s="22"/>
      <c r="AN29475" s="22"/>
    </row>
    <row r="29476" spans="37:40">
      <c r="AK29476" s="22"/>
      <c r="AL29476" s="22"/>
      <c r="AM29476" s="22"/>
      <c r="AN29476" s="22"/>
    </row>
    <row r="29477" spans="37:40">
      <c r="AK29477" s="22"/>
      <c r="AL29477" s="22"/>
      <c r="AM29477" s="22"/>
      <c r="AN29477" s="22"/>
    </row>
    <row r="29478" spans="37:40">
      <c r="AK29478" s="22"/>
      <c r="AL29478" s="22"/>
      <c r="AM29478" s="22"/>
      <c r="AN29478" s="22"/>
    </row>
    <row r="29479" spans="37:40">
      <c r="AK29479" s="22"/>
      <c r="AL29479" s="22"/>
      <c r="AM29479" s="22"/>
      <c r="AN29479" s="22"/>
    </row>
    <row r="29480" spans="37:40">
      <c r="AK29480" s="22"/>
      <c r="AL29480" s="22"/>
      <c r="AM29480" s="22"/>
      <c r="AN29480" s="22"/>
    </row>
    <row r="29481" spans="37:40">
      <c r="AK29481" s="22"/>
      <c r="AL29481" s="22"/>
      <c r="AM29481" s="22"/>
      <c r="AN29481" s="22"/>
    </row>
    <row r="29482" spans="37:40">
      <c r="AK29482" s="22"/>
      <c r="AL29482" s="22"/>
      <c r="AM29482" s="22"/>
      <c r="AN29482" s="22"/>
    </row>
    <row r="29483" spans="37:40">
      <c r="AK29483" s="22"/>
      <c r="AL29483" s="22"/>
      <c r="AM29483" s="22"/>
      <c r="AN29483" s="22"/>
    </row>
    <row r="29484" spans="37:40">
      <c r="AK29484" s="22"/>
      <c r="AL29484" s="22"/>
      <c r="AM29484" s="22"/>
      <c r="AN29484" s="22"/>
    </row>
    <row r="29485" spans="37:40">
      <c r="AK29485" s="22"/>
      <c r="AL29485" s="22"/>
      <c r="AM29485" s="22"/>
      <c r="AN29485" s="22"/>
    </row>
    <row r="29486" spans="37:40">
      <c r="AK29486" s="22"/>
      <c r="AL29486" s="22"/>
      <c r="AM29486" s="22"/>
      <c r="AN29486" s="22"/>
    </row>
    <row r="29487" spans="37:40">
      <c r="AK29487" s="22"/>
      <c r="AL29487" s="22"/>
      <c r="AM29487" s="22"/>
      <c r="AN29487" s="22"/>
    </row>
    <row r="29488" spans="37:40">
      <c r="AK29488" s="22"/>
      <c r="AL29488" s="22"/>
      <c r="AM29488" s="22"/>
      <c r="AN29488" s="22"/>
    </row>
    <row r="29489" spans="37:40">
      <c r="AK29489" s="22"/>
      <c r="AL29489" s="22"/>
      <c r="AM29489" s="22"/>
      <c r="AN29489" s="22"/>
    </row>
    <row r="29490" spans="37:40">
      <c r="AK29490" s="22"/>
      <c r="AL29490" s="22"/>
      <c r="AM29490" s="22"/>
      <c r="AN29490" s="22"/>
    </row>
    <row r="29491" spans="37:40">
      <c r="AK29491" s="22"/>
      <c r="AL29491" s="22"/>
      <c r="AM29491" s="22"/>
      <c r="AN29491" s="22"/>
    </row>
    <row r="29492" spans="37:40">
      <c r="AK29492" s="22"/>
      <c r="AL29492" s="22"/>
      <c r="AM29492" s="22"/>
      <c r="AN29492" s="22"/>
    </row>
    <row r="29493" spans="37:40">
      <c r="AK29493" s="22"/>
      <c r="AL29493" s="22"/>
      <c r="AM29493" s="22"/>
      <c r="AN29493" s="22"/>
    </row>
    <row r="29494" spans="37:40">
      <c r="AK29494" s="22"/>
      <c r="AL29494" s="22"/>
      <c r="AM29494" s="22"/>
      <c r="AN29494" s="22"/>
    </row>
    <row r="29495" spans="37:40">
      <c r="AK29495" s="22"/>
      <c r="AL29495" s="22"/>
      <c r="AM29495" s="22"/>
      <c r="AN29495" s="22"/>
    </row>
    <row r="29496" spans="37:40">
      <c r="AK29496" s="22"/>
      <c r="AL29496" s="22"/>
      <c r="AM29496" s="22"/>
      <c r="AN29496" s="22"/>
    </row>
    <row r="29497" spans="37:40">
      <c r="AK29497" s="22"/>
      <c r="AL29497" s="22"/>
      <c r="AM29497" s="22"/>
      <c r="AN29497" s="22"/>
    </row>
    <row r="29498" spans="37:40">
      <c r="AK29498" s="22"/>
      <c r="AL29498" s="22"/>
      <c r="AM29498" s="22"/>
      <c r="AN29498" s="22"/>
    </row>
    <row r="29499" spans="37:40">
      <c r="AK29499" s="22"/>
      <c r="AL29499" s="22"/>
      <c r="AM29499" s="22"/>
      <c r="AN29499" s="22"/>
    </row>
    <row r="29500" spans="37:40">
      <c r="AK29500" s="22"/>
      <c r="AL29500" s="22"/>
      <c r="AM29500" s="22"/>
      <c r="AN29500" s="22"/>
    </row>
    <row r="29501" spans="37:40">
      <c r="AK29501" s="22"/>
      <c r="AL29501" s="22"/>
      <c r="AM29501" s="22"/>
      <c r="AN29501" s="22"/>
    </row>
    <row r="29502" spans="37:40">
      <c r="AK29502" s="22"/>
      <c r="AL29502" s="22"/>
      <c r="AM29502" s="22"/>
      <c r="AN29502" s="22"/>
    </row>
    <row r="29503" spans="37:40">
      <c r="AK29503" s="22"/>
      <c r="AL29503" s="22"/>
      <c r="AM29503" s="22"/>
      <c r="AN29503" s="22"/>
    </row>
    <row r="29504" spans="37:40">
      <c r="AK29504" s="22"/>
      <c r="AL29504" s="22"/>
      <c r="AM29504" s="22"/>
      <c r="AN29504" s="22"/>
    </row>
    <row r="29505" spans="37:40">
      <c r="AK29505" s="22"/>
      <c r="AL29505" s="22"/>
      <c r="AM29505" s="22"/>
      <c r="AN29505" s="22"/>
    </row>
    <row r="29506" spans="37:40">
      <c r="AK29506" s="22"/>
      <c r="AL29506" s="22"/>
      <c r="AM29506" s="22"/>
      <c r="AN29506" s="22"/>
    </row>
    <row r="29507" spans="37:40">
      <c r="AK29507" s="22"/>
      <c r="AL29507" s="22"/>
      <c r="AM29507" s="22"/>
      <c r="AN29507" s="22"/>
    </row>
    <row r="29508" spans="37:40">
      <c r="AK29508" s="22"/>
      <c r="AL29508" s="22"/>
      <c r="AM29508" s="22"/>
      <c r="AN29508" s="22"/>
    </row>
    <row r="29509" spans="37:40">
      <c r="AK29509" s="22"/>
      <c r="AL29509" s="22"/>
      <c r="AM29509" s="22"/>
      <c r="AN29509" s="22"/>
    </row>
    <row r="29510" spans="37:40">
      <c r="AK29510" s="22"/>
      <c r="AL29510" s="22"/>
      <c r="AM29510" s="22"/>
      <c r="AN29510" s="22"/>
    </row>
    <row r="29511" spans="37:40">
      <c r="AK29511" s="22"/>
      <c r="AL29511" s="22"/>
      <c r="AM29511" s="22"/>
      <c r="AN29511" s="22"/>
    </row>
    <row r="29512" spans="37:40">
      <c r="AK29512" s="22"/>
      <c r="AL29512" s="22"/>
      <c r="AM29512" s="22"/>
      <c r="AN29512" s="22"/>
    </row>
    <row r="29513" spans="37:40">
      <c r="AK29513" s="22"/>
      <c r="AL29513" s="22"/>
      <c r="AM29513" s="22"/>
      <c r="AN29513" s="22"/>
    </row>
    <row r="29514" spans="37:40">
      <c r="AK29514" s="22"/>
      <c r="AL29514" s="22"/>
      <c r="AM29514" s="22"/>
      <c r="AN29514" s="22"/>
    </row>
    <row r="29515" spans="37:40">
      <c r="AK29515" s="22"/>
      <c r="AL29515" s="22"/>
      <c r="AM29515" s="22"/>
      <c r="AN29515" s="22"/>
    </row>
    <row r="29516" spans="37:40">
      <c r="AK29516" s="22"/>
      <c r="AL29516" s="22"/>
      <c r="AM29516" s="22"/>
      <c r="AN29516" s="22"/>
    </row>
    <row r="29517" spans="37:40">
      <c r="AK29517" s="22"/>
      <c r="AL29517" s="22"/>
      <c r="AM29517" s="22"/>
      <c r="AN29517" s="22"/>
    </row>
    <row r="29518" spans="37:40">
      <c r="AK29518" s="22"/>
      <c r="AL29518" s="22"/>
      <c r="AM29518" s="22"/>
      <c r="AN29518" s="22"/>
    </row>
    <row r="29519" spans="37:40">
      <c r="AK29519" s="22"/>
      <c r="AL29519" s="22"/>
      <c r="AM29519" s="22"/>
      <c r="AN29519" s="22"/>
    </row>
    <row r="29520" spans="37:40">
      <c r="AK29520" s="22"/>
      <c r="AL29520" s="22"/>
      <c r="AM29520" s="22"/>
      <c r="AN29520" s="22"/>
    </row>
    <row r="29521" spans="37:40">
      <c r="AK29521" s="22"/>
      <c r="AL29521" s="22"/>
      <c r="AM29521" s="22"/>
      <c r="AN29521" s="22"/>
    </row>
    <row r="29522" spans="37:40">
      <c r="AK29522" s="22"/>
      <c r="AL29522" s="22"/>
      <c r="AM29522" s="22"/>
      <c r="AN29522" s="22"/>
    </row>
    <row r="29523" spans="37:40">
      <c r="AK29523" s="22"/>
      <c r="AL29523" s="22"/>
      <c r="AM29523" s="22"/>
      <c r="AN29523" s="22"/>
    </row>
    <row r="29524" spans="37:40">
      <c r="AK29524" s="22"/>
      <c r="AL29524" s="22"/>
      <c r="AM29524" s="22"/>
      <c r="AN29524" s="22"/>
    </row>
    <row r="29525" spans="37:40">
      <c r="AK29525" s="22"/>
      <c r="AL29525" s="22"/>
      <c r="AM29525" s="22"/>
      <c r="AN29525" s="22"/>
    </row>
    <row r="29526" spans="37:40">
      <c r="AK29526" s="22"/>
      <c r="AL29526" s="22"/>
      <c r="AM29526" s="22"/>
      <c r="AN29526" s="22"/>
    </row>
    <row r="29527" spans="37:40">
      <c r="AK29527" s="22"/>
      <c r="AL29527" s="22"/>
      <c r="AM29527" s="22"/>
      <c r="AN29527" s="22"/>
    </row>
    <row r="29528" spans="37:40">
      <c r="AK29528" s="22"/>
      <c r="AL29528" s="22"/>
      <c r="AM29528" s="22"/>
      <c r="AN29528" s="22"/>
    </row>
    <row r="29529" spans="37:40">
      <c r="AK29529" s="22"/>
      <c r="AL29529" s="22"/>
      <c r="AM29529" s="22"/>
      <c r="AN29529" s="22"/>
    </row>
    <row r="29530" spans="37:40">
      <c r="AK29530" s="22"/>
      <c r="AL29530" s="22"/>
      <c r="AM29530" s="22"/>
      <c r="AN29530" s="22"/>
    </row>
    <row r="29531" spans="37:40">
      <c r="AK29531" s="22"/>
      <c r="AL29531" s="22"/>
      <c r="AM29531" s="22"/>
      <c r="AN29531" s="22"/>
    </row>
    <row r="29532" spans="37:40">
      <c r="AK29532" s="22"/>
      <c r="AL29532" s="22"/>
      <c r="AM29532" s="22"/>
      <c r="AN29532" s="22"/>
    </row>
    <row r="29533" spans="37:40">
      <c r="AK29533" s="22"/>
      <c r="AL29533" s="22"/>
      <c r="AM29533" s="22"/>
      <c r="AN29533" s="22"/>
    </row>
    <row r="29534" spans="37:40">
      <c r="AK29534" s="22"/>
      <c r="AL29534" s="22"/>
      <c r="AM29534" s="22"/>
      <c r="AN29534" s="22"/>
    </row>
    <row r="29535" spans="37:40">
      <c r="AK29535" s="22"/>
      <c r="AL29535" s="22"/>
      <c r="AM29535" s="22"/>
      <c r="AN29535" s="22"/>
    </row>
    <row r="29536" spans="37:40">
      <c r="AK29536" s="22"/>
      <c r="AL29536" s="22"/>
      <c r="AM29536" s="22"/>
      <c r="AN29536" s="22"/>
    </row>
    <row r="29537" spans="37:40">
      <c r="AK29537" s="22"/>
      <c r="AL29537" s="22"/>
      <c r="AM29537" s="22"/>
      <c r="AN29537" s="22"/>
    </row>
    <row r="29538" spans="37:40">
      <c r="AK29538" s="22"/>
      <c r="AL29538" s="22"/>
      <c r="AM29538" s="22"/>
      <c r="AN29538" s="22"/>
    </row>
    <row r="29539" spans="37:40">
      <c r="AK29539" s="22"/>
      <c r="AL29539" s="22"/>
      <c r="AM29539" s="22"/>
      <c r="AN29539" s="22"/>
    </row>
    <row r="29540" spans="37:40">
      <c r="AK29540" s="22"/>
      <c r="AL29540" s="22"/>
      <c r="AM29540" s="22"/>
      <c r="AN29540" s="22"/>
    </row>
    <row r="29541" spans="37:40">
      <c r="AK29541" s="22"/>
      <c r="AL29541" s="22"/>
      <c r="AM29541" s="22"/>
      <c r="AN29541" s="22"/>
    </row>
    <row r="29542" spans="37:40">
      <c r="AK29542" s="22"/>
      <c r="AL29542" s="22"/>
      <c r="AM29542" s="22"/>
      <c r="AN29542" s="22"/>
    </row>
    <row r="29543" spans="37:40">
      <c r="AK29543" s="22"/>
      <c r="AL29543" s="22"/>
      <c r="AM29543" s="22"/>
      <c r="AN29543" s="22"/>
    </row>
    <row r="29544" spans="37:40">
      <c r="AK29544" s="22"/>
      <c r="AL29544" s="22"/>
      <c r="AM29544" s="22"/>
      <c r="AN29544" s="22"/>
    </row>
    <row r="29545" spans="37:40">
      <c r="AK29545" s="22"/>
      <c r="AL29545" s="22"/>
      <c r="AM29545" s="22"/>
      <c r="AN29545" s="22"/>
    </row>
    <row r="29546" spans="37:40">
      <c r="AK29546" s="22"/>
      <c r="AL29546" s="22"/>
      <c r="AM29546" s="22"/>
      <c r="AN29546" s="22"/>
    </row>
    <row r="29547" spans="37:40">
      <c r="AK29547" s="22"/>
      <c r="AL29547" s="22"/>
      <c r="AM29547" s="22"/>
      <c r="AN29547" s="22"/>
    </row>
    <row r="29548" spans="37:40">
      <c r="AK29548" s="22"/>
      <c r="AL29548" s="22"/>
      <c r="AM29548" s="22"/>
      <c r="AN29548" s="22"/>
    </row>
    <row r="29549" spans="37:40">
      <c r="AK29549" s="22"/>
      <c r="AL29549" s="22"/>
      <c r="AM29549" s="22"/>
      <c r="AN29549" s="22"/>
    </row>
    <row r="29550" spans="37:40">
      <c r="AK29550" s="22"/>
      <c r="AL29550" s="22"/>
      <c r="AM29550" s="22"/>
      <c r="AN29550" s="22"/>
    </row>
    <row r="29551" spans="37:40">
      <c r="AK29551" s="22"/>
      <c r="AL29551" s="22"/>
      <c r="AM29551" s="22"/>
      <c r="AN29551" s="22"/>
    </row>
    <row r="29552" spans="37:40">
      <c r="AK29552" s="22"/>
      <c r="AL29552" s="22"/>
      <c r="AM29552" s="22"/>
      <c r="AN29552" s="22"/>
    </row>
    <row r="29553" spans="37:40">
      <c r="AK29553" s="22"/>
      <c r="AL29553" s="22"/>
      <c r="AM29553" s="22"/>
      <c r="AN29553" s="22"/>
    </row>
    <row r="29554" spans="37:40">
      <c r="AK29554" s="22"/>
      <c r="AL29554" s="22"/>
      <c r="AM29554" s="22"/>
      <c r="AN29554" s="22"/>
    </row>
    <row r="29555" spans="37:40">
      <c r="AK29555" s="22"/>
      <c r="AL29555" s="22"/>
      <c r="AM29555" s="22"/>
      <c r="AN29555" s="22"/>
    </row>
    <row r="29556" spans="37:40">
      <c r="AK29556" s="22"/>
      <c r="AL29556" s="22"/>
      <c r="AM29556" s="22"/>
      <c r="AN29556" s="22"/>
    </row>
    <row r="29557" spans="37:40">
      <c r="AK29557" s="22"/>
      <c r="AL29557" s="22"/>
      <c r="AM29557" s="22"/>
      <c r="AN29557" s="22"/>
    </row>
    <row r="29558" spans="37:40">
      <c r="AK29558" s="22"/>
      <c r="AL29558" s="22"/>
      <c r="AM29558" s="22"/>
      <c r="AN29558" s="22"/>
    </row>
    <row r="29559" spans="37:40">
      <c r="AK29559" s="22"/>
      <c r="AL29559" s="22"/>
      <c r="AM29559" s="22"/>
      <c r="AN29559" s="22"/>
    </row>
    <row r="29560" spans="37:40">
      <c r="AK29560" s="22"/>
      <c r="AL29560" s="22"/>
      <c r="AM29560" s="22"/>
      <c r="AN29560" s="22"/>
    </row>
    <row r="29561" spans="37:40">
      <c r="AK29561" s="22"/>
      <c r="AL29561" s="22"/>
      <c r="AM29561" s="22"/>
      <c r="AN29561" s="22"/>
    </row>
    <row r="29562" spans="37:40">
      <c r="AK29562" s="22"/>
      <c r="AL29562" s="22"/>
      <c r="AM29562" s="22"/>
      <c r="AN29562" s="22"/>
    </row>
    <row r="29563" spans="37:40">
      <c r="AK29563" s="22"/>
      <c r="AL29563" s="22"/>
      <c r="AM29563" s="22"/>
      <c r="AN29563" s="22"/>
    </row>
    <row r="29564" spans="37:40">
      <c r="AK29564" s="22"/>
      <c r="AL29564" s="22"/>
      <c r="AM29564" s="22"/>
      <c r="AN29564" s="22"/>
    </row>
    <row r="29565" spans="37:40">
      <c r="AK29565" s="22"/>
      <c r="AL29565" s="22"/>
      <c r="AM29565" s="22"/>
      <c r="AN29565" s="22"/>
    </row>
    <row r="29566" spans="37:40">
      <c r="AK29566" s="22"/>
      <c r="AL29566" s="22"/>
      <c r="AM29566" s="22"/>
      <c r="AN29566" s="22"/>
    </row>
    <row r="29567" spans="37:40">
      <c r="AK29567" s="22"/>
      <c r="AL29567" s="22"/>
      <c r="AM29567" s="22"/>
      <c r="AN29567" s="22"/>
    </row>
    <row r="29568" spans="37:40">
      <c r="AK29568" s="22"/>
      <c r="AL29568" s="22"/>
      <c r="AM29568" s="22"/>
      <c r="AN29568" s="22"/>
    </row>
    <row r="29569" spans="37:40">
      <c r="AK29569" s="22"/>
      <c r="AL29569" s="22"/>
      <c r="AM29569" s="22"/>
      <c r="AN29569" s="22"/>
    </row>
    <row r="29570" spans="37:40">
      <c r="AK29570" s="22"/>
      <c r="AL29570" s="22"/>
      <c r="AM29570" s="22"/>
      <c r="AN29570" s="22"/>
    </row>
    <row r="29571" spans="37:40">
      <c r="AK29571" s="22"/>
      <c r="AL29571" s="22"/>
      <c r="AM29571" s="22"/>
      <c r="AN29571" s="22"/>
    </row>
    <row r="29572" spans="37:40">
      <c r="AK29572" s="22"/>
      <c r="AL29572" s="22"/>
      <c r="AM29572" s="22"/>
      <c r="AN29572" s="22"/>
    </row>
    <row r="29573" spans="37:40">
      <c r="AK29573" s="22"/>
      <c r="AL29573" s="22"/>
      <c r="AM29573" s="22"/>
      <c r="AN29573" s="22"/>
    </row>
    <row r="29574" spans="37:40">
      <c r="AK29574" s="22"/>
      <c r="AL29574" s="22"/>
      <c r="AM29574" s="22"/>
      <c r="AN29574" s="22"/>
    </row>
    <row r="29575" spans="37:40">
      <c r="AK29575" s="22"/>
      <c r="AL29575" s="22"/>
      <c r="AM29575" s="22"/>
      <c r="AN29575" s="22"/>
    </row>
    <row r="29576" spans="37:40">
      <c r="AK29576" s="22"/>
      <c r="AL29576" s="22"/>
      <c r="AM29576" s="22"/>
      <c r="AN29576" s="22"/>
    </row>
    <row r="29577" spans="37:40">
      <c r="AK29577" s="22"/>
      <c r="AL29577" s="22"/>
      <c r="AM29577" s="22"/>
      <c r="AN29577" s="22"/>
    </row>
    <row r="29578" spans="37:40">
      <c r="AK29578" s="22"/>
      <c r="AL29578" s="22"/>
      <c r="AM29578" s="22"/>
      <c r="AN29578" s="22"/>
    </row>
    <row r="29579" spans="37:40">
      <c r="AK29579" s="22"/>
      <c r="AL29579" s="22"/>
      <c r="AM29579" s="22"/>
      <c r="AN29579" s="22"/>
    </row>
    <row r="29580" spans="37:40">
      <c r="AK29580" s="22"/>
      <c r="AL29580" s="22"/>
      <c r="AM29580" s="22"/>
      <c r="AN29580" s="22"/>
    </row>
    <row r="29581" spans="37:40">
      <c r="AK29581" s="22"/>
      <c r="AL29581" s="22"/>
      <c r="AM29581" s="22"/>
      <c r="AN29581" s="22"/>
    </row>
    <row r="29582" spans="37:40">
      <c r="AK29582" s="22"/>
      <c r="AL29582" s="22"/>
      <c r="AM29582" s="22"/>
      <c r="AN29582" s="22"/>
    </row>
    <row r="29583" spans="37:40">
      <c r="AK29583" s="22"/>
      <c r="AL29583" s="22"/>
      <c r="AM29583" s="22"/>
      <c r="AN29583" s="22"/>
    </row>
    <row r="29584" spans="37:40">
      <c r="AK29584" s="22"/>
      <c r="AL29584" s="22"/>
      <c r="AM29584" s="22"/>
      <c r="AN29584" s="22"/>
    </row>
    <row r="29585" spans="37:40">
      <c r="AK29585" s="22"/>
      <c r="AL29585" s="22"/>
      <c r="AM29585" s="22"/>
      <c r="AN29585" s="22"/>
    </row>
    <row r="29586" spans="37:40">
      <c r="AK29586" s="22"/>
      <c r="AL29586" s="22"/>
      <c r="AM29586" s="22"/>
      <c r="AN29586" s="22"/>
    </row>
    <row r="29587" spans="37:40">
      <c r="AK29587" s="22"/>
      <c r="AL29587" s="22"/>
      <c r="AM29587" s="22"/>
      <c r="AN29587" s="22"/>
    </row>
    <row r="29588" spans="37:40">
      <c r="AK29588" s="22"/>
      <c r="AL29588" s="22"/>
      <c r="AM29588" s="22"/>
      <c r="AN29588" s="22"/>
    </row>
    <row r="29589" spans="37:40">
      <c r="AK29589" s="22"/>
      <c r="AL29589" s="22"/>
      <c r="AM29589" s="22"/>
      <c r="AN29589" s="22"/>
    </row>
    <row r="29590" spans="37:40">
      <c r="AK29590" s="22"/>
      <c r="AL29590" s="22"/>
      <c r="AM29590" s="22"/>
      <c r="AN29590" s="22"/>
    </row>
    <row r="29591" spans="37:40">
      <c r="AK29591" s="22"/>
      <c r="AL29591" s="22"/>
      <c r="AM29591" s="22"/>
      <c r="AN29591" s="22"/>
    </row>
    <row r="29592" spans="37:40">
      <c r="AK29592" s="22"/>
      <c r="AL29592" s="22"/>
      <c r="AM29592" s="22"/>
      <c r="AN29592" s="22"/>
    </row>
    <row r="29593" spans="37:40">
      <c r="AK29593" s="22"/>
      <c r="AL29593" s="22"/>
      <c r="AM29593" s="22"/>
      <c r="AN29593" s="22"/>
    </row>
    <row r="29594" spans="37:40">
      <c r="AK29594" s="22"/>
      <c r="AL29594" s="22"/>
      <c r="AM29594" s="22"/>
      <c r="AN29594" s="22"/>
    </row>
    <row r="29595" spans="37:40">
      <c r="AK29595" s="22"/>
      <c r="AL29595" s="22"/>
      <c r="AM29595" s="22"/>
      <c r="AN29595" s="22"/>
    </row>
    <row r="29596" spans="37:40">
      <c r="AK29596" s="22"/>
      <c r="AL29596" s="22"/>
      <c r="AM29596" s="22"/>
      <c r="AN29596" s="22"/>
    </row>
    <row r="29597" spans="37:40">
      <c r="AK29597" s="22"/>
      <c r="AL29597" s="22"/>
      <c r="AM29597" s="22"/>
      <c r="AN29597" s="22"/>
    </row>
    <row r="29598" spans="37:40">
      <c r="AK29598" s="22"/>
      <c r="AL29598" s="22"/>
      <c r="AM29598" s="22"/>
      <c r="AN29598" s="22"/>
    </row>
    <row r="29599" spans="37:40">
      <c r="AK29599" s="22"/>
      <c r="AL29599" s="22"/>
      <c r="AM29599" s="22"/>
      <c r="AN29599" s="22"/>
    </row>
    <row r="29600" spans="37:40">
      <c r="AK29600" s="22"/>
      <c r="AL29600" s="22"/>
      <c r="AM29600" s="22"/>
      <c r="AN29600" s="22"/>
    </row>
    <row r="29601" spans="37:40">
      <c r="AK29601" s="22"/>
      <c r="AL29601" s="22"/>
      <c r="AM29601" s="22"/>
      <c r="AN29601" s="22"/>
    </row>
    <row r="29602" spans="37:40">
      <c r="AK29602" s="22"/>
      <c r="AL29602" s="22"/>
      <c r="AM29602" s="22"/>
      <c r="AN29602" s="22"/>
    </row>
    <row r="29603" spans="37:40">
      <c r="AK29603" s="22"/>
      <c r="AL29603" s="22"/>
      <c r="AM29603" s="22"/>
      <c r="AN29603" s="22"/>
    </row>
    <row r="29604" spans="37:40">
      <c r="AK29604" s="22"/>
      <c r="AL29604" s="22"/>
      <c r="AM29604" s="22"/>
      <c r="AN29604" s="22"/>
    </row>
    <row r="29605" spans="37:40">
      <c r="AK29605" s="22"/>
      <c r="AL29605" s="22"/>
      <c r="AM29605" s="22"/>
      <c r="AN29605" s="22"/>
    </row>
    <row r="29606" spans="37:40">
      <c r="AK29606" s="22"/>
      <c r="AL29606" s="22"/>
      <c r="AM29606" s="22"/>
      <c r="AN29606" s="22"/>
    </row>
    <row r="29607" spans="37:40">
      <c r="AK29607" s="22"/>
      <c r="AL29607" s="22"/>
      <c r="AM29607" s="22"/>
      <c r="AN29607" s="22"/>
    </row>
    <row r="29608" spans="37:40">
      <c r="AK29608" s="22"/>
      <c r="AL29608" s="22"/>
      <c r="AM29608" s="22"/>
      <c r="AN29608" s="22"/>
    </row>
    <row r="29609" spans="37:40">
      <c r="AK29609" s="22"/>
      <c r="AL29609" s="22"/>
      <c r="AM29609" s="22"/>
      <c r="AN29609" s="22"/>
    </row>
    <row r="29610" spans="37:40">
      <c r="AK29610" s="22"/>
      <c r="AL29610" s="22"/>
      <c r="AM29610" s="22"/>
      <c r="AN29610" s="22"/>
    </row>
    <row r="29611" spans="37:40">
      <c r="AK29611" s="22"/>
      <c r="AL29611" s="22"/>
      <c r="AM29611" s="22"/>
      <c r="AN29611" s="22"/>
    </row>
    <row r="29612" spans="37:40">
      <c r="AK29612" s="22"/>
      <c r="AL29612" s="22"/>
      <c r="AM29612" s="22"/>
      <c r="AN29612" s="22"/>
    </row>
    <row r="29613" spans="37:40">
      <c r="AK29613" s="22"/>
      <c r="AL29613" s="22"/>
      <c r="AM29613" s="22"/>
      <c r="AN29613" s="22"/>
    </row>
    <row r="29614" spans="37:40">
      <c r="AK29614" s="22"/>
      <c r="AL29614" s="22"/>
      <c r="AM29614" s="22"/>
      <c r="AN29614" s="22"/>
    </row>
    <row r="29615" spans="37:40">
      <c r="AK29615" s="22"/>
      <c r="AL29615" s="22"/>
      <c r="AM29615" s="22"/>
      <c r="AN29615" s="22"/>
    </row>
    <row r="29616" spans="37:40">
      <c r="AK29616" s="22"/>
      <c r="AL29616" s="22"/>
      <c r="AM29616" s="22"/>
      <c r="AN29616" s="22"/>
    </row>
    <row r="29617" spans="37:40">
      <c r="AK29617" s="22"/>
      <c r="AL29617" s="22"/>
      <c r="AM29617" s="22"/>
      <c r="AN29617" s="22"/>
    </row>
    <row r="29618" spans="37:40">
      <c r="AK29618" s="22"/>
      <c r="AL29618" s="22"/>
      <c r="AM29618" s="22"/>
      <c r="AN29618" s="22"/>
    </row>
    <row r="29619" spans="37:40">
      <c r="AK29619" s="22"/>
      <c r="AL29619" s="22"/>
      <c r="AM29619" s="22"/>
      <c r="AN29619" s="22"/>
    </row>
    <row r="29620" spans="37:40">
      <c r="AK29620" s="22"/>
      <c r="AL29620" s="22"/>
      <c r="AM29620" s="22"/>
      <c r="AN29620" s="22"/>
    </row>
    <row r="29621" spans="37:40">
      <c r="AK29621" s="22"/>
      <c r="AL29621" s="22"/>
      <c r="AM29621" s="22"/>
      <c r="AN29621" s="22"/>
    </row>
    <row r="29622" spans="37:40">
      <c r="AK29622" s="22"/>
      <c r="AL29622" s="22"/>
      <c r="AM29622" s="22"/>
      <c r="AN29622" s="22"/>
    </row>
    <row r="29623" spans="37:40">
      <c r="AK29623" s="22"/>
      <c r="AL29623" s="22"/>
      <c r="AM29623" s="22"/>
      <c r="AN29623" s="22"/>
    </row>
    <row r="29624" spans="37:40">
      <c r="AK29624" s="22"/>
      <c r="AL29624" s="22"/>
      <c r="AM29624" s="22"/>
      <c r="AN29624" s="22"/>
    </row>
    <row r="29625" spans="37:40">
      <c r="AK29625" s="22"/>
      <c r="AL29625" s="22"/>
      <c r="AM29625" s="22"/>
      <c r="AN29625" s="22"/>
    </row>
    <row r="29626" spans="37:40">
      <c r="AK29626" s="22"/>
      <c r="AL29626" s="22"/>
      <c r="AM29626" s="22"/>
      <c r="AN29626" s="22"/>
    </row>
    <row r="29627" spans="37:40">
      <c r="AK29627" s="22"/>
      <c r="AL29627" s="22"/>
      <c r="AM29627" s="22"/>
      <c r="AN29627" s="22"/>
    </row>
    <row r="29628" spans="37:40">
      <c r="AK29628" s="22"/>
      <c r="AL29628" s="22"/>
      <c r="AM29628" s="22"/>
      <c r="AN29628" s="22"/>
    </row>
    <row r="29629" spans="37:40">
      <c r="AK29629" s="22"/>
      <c r="AL29629" s="22"/>
      <c r="AM29629" s="22"/>
      <c r="AN29629" s="22"/>
    </row>
    <row r="29630" spans="37:40">
      <c r="AK29630" s="22"/>
      <c r="AL29630" s="22"/>
      <c r="AM29630" s="22"/>
      <c r="AN29630" s="22"/>
    </row>
    <row r="29631" spans="37:40">
      <c r="AK29631" s="22"/>
      <c r="AL29631" s="22"/>
      <c r="AM29631" s="22"/>
      <c r="AN29631" s="22"/>
    </row>
    <row r="29632" spans="37:40">
      <c r="AK29632" s="22"/>
      <c r="AL29632" s="22"/>
      <c r="AM29632" s="22"/>
      <c r="AN29632" s="22"/>
    </row>
    <row r="29633" spans="37:40">
      <c r="AK29633" s="22"/>
      <c r="AL29633" s="22"/>
      <c r="AM29633" s="22"/>
      <c r="AN29633" s="22"/>
    </row>
    <row r="29634" spans="37:40">
      <c r="AK29634" s="22"/>
      <c r="AL29634" s="22"/>
      <c r="AM29634" s="22"/>
      <c r="AN29634" s="22"/>
    </row>
    <row r="29635" spans="37:40">
      <c r="AK29635" s="22"/>
      <c r="AL29635" s="22"/>
      <c r="AM29635" s="22"/>
      <c r="AN29635" s="22"/>
    </row>
    <row r="29636" spans="37:40">
      <c r="AK29636" s="22"/>
      <c r="AL29636" s="22"/>
      <c r="AM29636" s="22"/>
      <c r="AN29636" s="22"/>
    </row>
    <row r="29637" spans="37:40">
      <c r="AK29637" s="22"/>
      <c r="AL29637" s="22"/>
      <c r="AM29637" s="22"/>
      <c r="AN29637" s="22"/>
    </row>
    <row r="29638" spans="37:40">
      <c r="AK29638" s="22"/>
      <c r="AL29638" s="22"/>
      <c r="AM29638" s="22"/>
      <c r="AN29638" s="22"/>
    </row>
    <row r="29639" spans="37:40">
      <c r="AK29639" s="22"/>
      <c r="AL29639" s="22"/>
      <c r="AM29639" s="22"/>
      <c r="AN29639" s="22"/>
    </row>
    <row r="29640" spans="37:40">
      <c r="AK29640" s="22"/>
      <c r="AL29640" s="22"/>
      <c r="AM29640" s="22"/>
      <c r="AN29640" s="22"/>
    </row>
    <row r="29641" spans="37:40">
      <c r="AK29641" s="22"/>
      <c r="AL29641" s="22"/>
      <c r="AM29641" s="22"/>
      <c r="AN29641" s="22"/>
    </row>
    <row r="29642" spans="37:40">
      <c r="AK29642" s="22"/>
      <c r="AL29642" s="22"/>
      <c r="AM29642" s="22"/>
      <c r="AN29642" s="22"/>
    </row>
    <row r="29643" spans="37:40">
      <c r="AK29643" s="22"/>
      <c r="AL29643" s="22"/>
      <c r="AM29643" s="22"/>
      <c r="AN29643" s="22"/>
    </row>
    <row r="29644" spans="37:40">
      <c r="AK29644" s="22"/>
      <c r="AL29644" s="22"/>
      <c r="AM29644" s="22"/>
      <c r="AN29644" s="22"/>
    </row>
    <row r="29645" spans="37:40">
      <c r="AK29645" s="22"/>
      <c r="AL29645" s="22"/>
      <c r="AM29645" s="22"/>
      <c r="AN29645" s="22"/>
    </row>
    <row r="29646" spans="37:40">
      <c r="AK29646" s="22"/>
      <c r="AL29646" s="22"/>
      <c r="AM29646" s="22"/>
      <c r="AN29646" s="22"/>
    </row>
    <row r="29647" spans="37:40">
      <c r="AK29647" s="22"/>
      <c r="AL29647" s="22"/>
      <c r="AM29647" s="22"/>
      <c r="AN29647" s="22"/>
    </row>
    <row r="29648" spans="37:40">
      <c r="AK29648" s="22"/>
      <c r="AL29648" s="22"/>
      <c r="AM29648" s="22"/>
      <c r="AN29648" s="22"/>
    </row>
    <row r="29649" spans="37:40">
      <c r="AK29649" s="22"/>
      <c r="AL29649" s="22"/>
      <c r="AM29649" s="22"/>
      <c r="AN29649" s="22"/>
    </row>
    <row r="29650" spans="37:40">
      <c r="AK29650" s="22"/>
      <c r="AL29650" s="22"/>
      <c r="AM29650" s="22"/>
      <c r="AN29650" s="22"/>
    </row>
    <row r="29651" spans="37:40">
      <c r="AK29651" s="22"/>
      <c r="AL29651" s="22"/>
      <c r="AM29651" s="22"/>
      <c r="AN29651" s="22"/>
    </row>
    <row r="29652" spans="37:40">
      <c r="AK29652" s="22"/>
      <c r="AL29652" s="22"/>
      <c r="AM29652" s="22"/>
      <c r="AN29652" s="22"/>
    </row>
    <row r="29653" spans="37:40">
      <c r="AK29653" s="22"/>
      <c r="AL29653" s="22"/>
      <c r="AM29653" s="22"/>
      <c r="AN29653" s="22"/>
    </row>
    <row r="29654" spans="37:40">
      <c r="AK29654" s="22"/>
      <c r="AL29654" s="22"/>
      <c r="AM29654" s="22"/>
      <c r="AN29654" s="22"/>
    </row>
    <row r="29655" spans="37:40">
      <c r="AK29655" s="22"/>
      <c r="AL29655" s="22"/>
      <c r="AM29655" s="22"/>
      <c r="AN29655" s="22"/>
    </row>
    <row r="29656" spans="37:40">
      <c r="AK29656" s="22"/>
      <c r="AL29656" s="22"/>
      <c r="AM29656" s="22"/>
      <c r="AN29656" s="22"/>
    </row>
    <row r="29657" spans="37:40">
      <c r="AK29657" s="22"/>
      <c r="AL29657" s="22"/>
      <c r="AM29657" s="22"/>
      <c r="AN29657" s="22"/>
    </row>
    <row r="29658" spans="37:40">
      <c r="AK29658" s="22"/>
      <c r="AL29658" s="22"/>
      <c r="AM29658" s="22"/>
      <c r="AN29658" s="22"/>
    </row>
    <row r="29659" spans="37:40">
      <c r="AK29659" s="22"/>
      <c r="AL29659" s="22"/>
      <c r="AM29659" s="22"/>
      <c r="AN29659" s="22"/>
    </row>
    <row r="29660" spans="37:40">
      <c r="AK29660" s="22"/>
      <c r="AL29660" s="22"/>
      <c r="AM29660" s="22"/>
      <c r="AN29660" s="22"/>
    </row>
    <row r="29661" spans="37:40">
      <c r="AK29661" s="22"/>
      <c r="AL29661" s="22"/>
      <c r="AM29661" s="22"/>
      <c r="AN29661" s="22"/>
    </row>
    <row r="29662" spans="37:40">
      <c r="AK29662" s="22"/>
      <c r="AL29662" s="22"/>
      <c r="AM29662" s="22"/>
      <c r="AN29662" s="22"/>
    </row>
    <row r="29663" spans="37:40">
      <c r="AK29663" s="22"/>
      <c r="AL29663" s="22"/>
      <c r="AM29663" s="22"/>
      <c r="AN29663" s="22"/>
    </row>
    <row r="29664" spans="37:40">
      <c r="AK29664" s="22"/>
      <c r="AL29664" s="22"/>
      <c r="AM29664" s="22"/>
      <c r="AN29664" s="22"/>
    </row>
    <row r="29665" spans="37:40">
      <c r="AK29665" s="22"/>
      <c r="AL29665" s="22"/>
      <c r="AM29665" s="22"/>
      <c r="AN29665" s="22"/>
    </row>
    <row r="29666" spans="37:40">
      <c r="AK29666" s="22"/>
      <c r="AL29666" s="22"/>
      <c r="AM29666" s="22"/>
      <c r="AN29666" s="22"/>
    </row>
    <row r="29667" spans="37:40">
      <c r="AK29667" s="22"/>
      <c r="AL29667" s="22"/>
      <c r="AM29667" s="22"/>
      <c r="AN29667" s="22"/>
    </row>
    <row r="29668" spans="37:40">
      <c r="AK29668" s="22"/>
      <c r="AL29668" s="22"/>
      <c r="AM29668" s="22"/>
      <c r="AN29668" s="22"/>
    </row>
    <row r="29669" spans="37:40">
      <c r="AK29669" s="22"/>
      <c r="AL29669" s="22"/>
      <c r="AM29669" s="22"/>
      <c r="AN29669" s="22"/>
    </row>
    <row r="29670" spans="37:40">
      <c r="AK29670" s="22"/>
      <c r="AL29670" s="22"/>
      <c r="AM29670" s="22"/>
      <c r="AN29670" s="22"/>
    </row>
    <row r="29671" spans="37:40">
      <c r="AK29671" s="22"/>
      <c r="AL29671" s="22"/>
      <c r="AM29671" s="22"/>
      <c r="AN29671" s="22"/>
    </row>
    <row r="29672" spans="37:40">
      <c r="AK29672" s="22"/>
      <c r="AL29672" s="22"/>
      <c r="AM29672" s="22"/>
      <c r="AN29672" s="22"/>
    </row>
    <row r="29673" spans="37:40">
      <c r="AK29673" s="22"/>
      <c r="AL29673" s="22"/>
      <c r="AM29673" s="22"/>
      <c r="AN29673" s="22"/>
    </row>
    <row r="29674" spans="37:40">
      <c r="AK29674" s="22"/>
      <c r="AL29674" s="22"/>
      <c r="AM29674" s="22"/>
      <c r="AN29674" s="22"/>
    </row>
    <row r="29675" spans="37:40">
      <c r="AK29675" s="22"/>
      <c r="AL29675" s="22"/>
      <c r="AM29675" s="22"/>
      <c r="AN29675" s="22"/>
    </row>
    <row r="29676" spans="37:40">
      <c r="AK29676" s="22"/>
      <c r="AL29676" s="22"/>
      <c r="AM29676" s="22"/>
      <c r="AN29676" s="22"/>
    </row>
    <row r="29677" spans="37:40">
      <c r="AK29677" s="22"/>
      <c r="AL29677" s="22"/>
      <c r="AM29677" s="22"/>
      <c r="AN29677" s="22"/>
    </row>
    <row r="29678" spans="37:40">
      <c r="AK29678" s="22"/>
      <c r="AL29678" s="22"/>
      <c r="AM29678" s="22"/>
      <c r="AN29678" s="22"/>
    </row>
    <row r="29679" spans="37:40">
      <c r="AK29679" s="22"/>
      <c r="AL29679" s="22"/>
      <c r="AM29679" s="22"/>
      <c r="AN29679" s="22"/>
    </row>
    <row r="29680" spans="37:40">
      <c r="AK29680" s="22"/>
      <c r="AL29680" s="22"/>
      <c r="AM29680" s="22"/>
      <c r="AN29680" s="22"/>
    </row>
    <row r="29681" spans="37:40">
      <c r="AK29681" s="22"/>
      <c r="AL29681" s="22"/>
      <c r="AM29681" s="22"/>
      <c r="AN29681" s="22"/>
    </row>
    <row r="29682" spans="37:40">
      <c r="AK29682" s="22"/>
      <c r="AL29682" s="22"/>
      <c r="AM29682" s="22"/>
      <c r="AN29682" s="22"/>
    </row>
    <row r="29683" spans="37:40">
      <c r="AK29683" s="22"/>
      <c r="AL29683" s="22"/>
      <c r="AM29683" s="22"/>
      <c r="AN29683" s="22"/>
    </row>
    <row r="29684" spans="37:40">
      <c r="AK29684" s="22"/>
      <c r="AL29684" s="22"/>
      <c r="AM29684" s="22"/>
      <c r="AN29684" s="22"/>
    </row>
    <row r="29685" spans="37:40">
      <c r="AK29685" s="22"/>
      <c r="AL29685" s="22"/>
      <c r="AM29685" s="22"/>
      <c r="AN29685" s="22"/>
    </row>
    <row r="29686" spans="37:40">
      <c r="AK29686" s="22"/>
      <c r="AL29686" s="22"/>
      <c r="AM29686" s="22"/>
      <c r="AN29686" s="22"/>
    </row>
    <row r="29687" spans="37:40">
      <c r="AK29687" s="22"/>
      <c r="AL29687" s="22"/>
      <c r="AM29687" s="22"/>
      <c r="AN29687" s="22"/>
    </row>
    <row r="29688" spans="37:40">
      <c r="AK29688" s="22"/>
      <c r="AL29688" s="22"/>
      <c r="AM29688" s="22"/>
      <c r="AN29688" s="22"/>
    </row>
    <row r="29689" spans="37:40">
      <c r="AK29689" s="22"/>
      <c r="AL29689" s="22"/>
      <c r="AM29689" s="22"/>
      <c r="AN29689" s="22"/>
    </row>
    <row r="29690" spans="37:40">
      <c r="AK29690" s="22"/>
      <c r="AL29690" s="22"/>
      <c r="AM29690" s="22"/>
      <c r="AN29690" s="22"/>
    </row>
    <row r="29691" spans="37:40">
      <c r="AK29691" s="22"/>
      <c r="AL29691" s="22"/>
      <c r="AM29691" s="22"/>
      <c r="AN29691" s="22"/>
    </row>
    <row r="29692" spans="37:40">
      <c r="AK29692" s="22"/>
      <c r="AL29692" s="22"/>
      <c r="AM29692" s="22"/>
      <c r="AN29692" s="22"/>
    </row>
    <row r="29693" spans="37:40">
      <c r="AK29693" s="22"/>
      <c r="AL29693" s="22"/>
      <c r="AM29693" s="22"/>
      <c r="AN29693" s="22"/>
    </row>
    <row r="29694" spans="37:40">
      <c r="AK29694" s="22"/>
      <c r="AL29694" s="22"/>
      <c r="AM29694" s="22"/>
      <c r="AN29694" s="22"/>
    </row>
    <row r="29695" spans="37:40">
      <c r="AK29695" s="22"/>
      <c r="AL29695" s="22"/>
      <c r="AM29695" s="22"/>
      <c r="AN29695" s="22"/>
    </row>
    <row r="29696" spans="37:40">
      <c r="AK29696" s="22"/>
      <c r="AL29696" s="22"/>
      <c r="AM29696" s="22"/>
      <c r="AN29696" s="22"/>
    </row>
    <row r="29697" spans="37:40">
      <c r="AK29697" s="22"/>
      <c r="AL29697" s="22"/>
      <c r="AM29697" s="22"/>
      <c r="AN29697" s="22"/>
    </row>
    <row r="29698" spans="37:40">
      <c r="AK29698" s="22"/>
      <c r="AL29698" s="22"/>
      <c r="AM29698" s="22"/>
      <c r="AN29698" s="22"/>
    </row>
    <row r="29699" spans="37:40">
      <c r="AK29699" s="22"/>
      <c r="AL29699" s="22"/>
      <c r="AM29699" s="22"/>
      <c r="AN29699" s="22"/>
    </row>
    <row r="29700" spans="37:40">
      <c r="AK29700" s="22"/>
      <c r="AL29700" s="22"/>
      <c r="AM29700" s="22"/>
      <c r="AN29700" s="22"/>
    </row>
    <row r="29701" spans="37:40">
      <c r="AK29701" s="22"/>
      <c r="AL29701" s="22"/>
      <c r="AM29701" s="22"/>
      <c r="AN29701" s="22"/>
    </row>
    <row r="29702" spans="37:40">
      <c r="AK29702" s="22"/>
      <c r="AL29702" s="22"/>
      <c r="AM29702" s="22"/>
      <c r="AN29702" s="22"/>
    </row>
    <row r="29703" spans="37:40">
      <c r="AK29703" s="22"/>
      <c r="AL29703" s="22"/>
      <c r="AM29703" s="22"/>
      <c r="AN29703" s="22"/>
    </row>
    <row r="29704" spans="37:40">
      <c r="AK29704" s="22"/>
      <c r="AL29704" s="22"/>
      <c r="AM29704" s="22"/>
      <c r="AN29704" s="22"/>
    </row>
    <row r="29705" spans="37:40">
      <c r="AK29705" s="22"/>
      <c r="AL29705" s="22"/>
      <c r="AM29705" s="22"/>
      <c r="AN29705" s="22"/>
    </row>
    <row r="29706" spans="37:40">
      <c r="AK29706" s="22"/>
      <c r="AL29706" s="22"/>
      <c r="AM29706" s="22"/>
      <c r="AN29706" s="22"/>
    </row>
    <row r="29707" spans="37:40">
      <c r="AK29707" s="22"/>
      <c r="AL29707" s="22"/>
      <c r="AM29707" s="22"/>
      <c r="AN29707" s="22"/>
    </row>
    <row r="29708" spans="37:40">
      <c r="AK29708" s="22"/>
      <c r="AL29708" s="22"/>
      <c r="AM29708" s="22"/>
      <c r="AN29708" s="22"/>
    </row>
    <row r="29709" spans="37:40">
      <c r="AK29709" s="22"/>
      <c r="AL29709" s="22"/>
      <c r="AM29709" s="22"/>
      <c r="AN29709" s="22"/>
    </row>
    <row r="29710" spans="37:40">
      <c r="AK29710" s="22"/>
      <c r="AL29710" s="22"/>
      <c r="AM29710" s="22"/>
      <c r="AN29710" s="22"/>
    </row>
    <row r="29711" spans="37:40">
      <c r="AK29711" s="22"/>
      <c r="AL29711" s="22"/>
      <c r="AM29711" s="22"/>
      <c r="AN29711" s="22"/>
    </row>
    <row r="29712" spans="37:40">
      <c r="AK29712" s="22"/>
      <c r="AL29712" s="22"/>
      <c r="AM29712" s="22"/>
      <c r="AN29712" s="22"/>
    </row>
    <row r="29713" spans="37:40">
      <c r="AK29713" s="22"/>
      <c r="AL29713" s="22"/>
      <c r="AM29713" s="22"/>
      <c r="AN29713" s="22"/>
    </row>
    <row r="29714" spans="37:40">
      <c r="AK29714" s="22"/>
      <c r="AL29714" s="22"/>
      <c r="AM29714" s="22"/>
      <c r="AN29714" s="22"/>
    </row>
    <row r="29715" spans="37:40">
      <c r="AK29715" s="22"/>
      <c r="AL29715" s="22"/>
      <c r="AM29715" s="22"/>
      <c r="AN29715" s="22"/>
    </row>
    <row r="29716" spans="37:40">
      <c r="AK29716" s="22"/>
      <c r="AL29716" s="22"/>
      <c r="AM29716" s="22"/>
      <c r="AN29716" s="22"/>
    </row>
    <row r="29717" spans="37:40">
      <c r="AK29717" s="22"/>
      <c r="AL29717" s="22"/>
      <c r="AM29717" s="22"/>
      <c r="AN29717" s="22"/>
    </row>
    <row r="29718" spans="37:40">
      <c r="AK29718" s="22"/>
      <c r="AL29718" s="22"/>
      <c r="AM29718" s="22"/>
      <c r="AN29718" s="22"/>
    </row>
    <row r="29719" spans="37:40">
      <c r="AK29719" s="22"/>
      <c r="AL29719" s="22"/>
      <c r="AM29719" s="22"/>
      <c r="AN29719" s="22"/>
    </row>
    <row r="29720" spans="37:40">
      <c r="AK29720" s="22"/>
      <c r="AL29720" s="22"/>
      <c r="AM29720" s="22"/>
      <c r="AN29720" s="22"/>
    </row>
    <row r="29721" spans="37:40">
      <c r="AK29721" s="22"/>
      <c r="AL29721" s="22"/>
      <c r="AM29721" s="22"/>
      <c r="AN29721" s="22"/>
    </row>
    <row r="29722" spans="37:40">
      <c r="AK29722" s="22"/>
      <c r="AL29722" s="22"/>
      <c r="AM29722" s="22"/>
      <c r="AN29722" s="22"/>
    </row>
    <row r="29723" spans="37:40">
      <c r="AK29723" s="22"/>
      <c r="AL29723" s="22"/>
      <c r="AM29723" s="22"/>
      <c r="AN29723" s="22"/>
    </row>
    <row r="29724" spans="37:40">
      <c r="AK29724" s="22"/>
      <c r="AL29724" s="22"/>
      <c r="AM29724" s="22"/>
      <c r="AN29724" s="22"/>
    </row>
    <row r="29725" spans="37:40">
      <c r="AK29725" s="22"/>
      <c r="AL29725" s="22"/>
      <c r="AM29725" s="22"/>
      <c r="AN29725" s="22"/>
    </row>
    <row r="29726" spans="37:40">
      <c r="AK29726" s="22"/>
      <c r="AL29726" s="22"/>
      <c r="AM29726" s="22"/>
      <c r="AN29726" s="22"/>
    </row>
    <row r="29727" spans="37:40">
      <c r="AK29727" s="22"/>
      <c r="AL29727" s="22"/>
      <c r="AM29727" s="22"/>
      <c r="AN29727" s="22"/>
    </row>
    <row r="29728" spans="37:40">
      <c r="AK29728" s="22"/>
      <c r="AL29728" s="22"/>
      <c r="AM29728" s="22"/>
      <c r="AN29728" s="22"/>
    </row>
    <row r="29729" spans="37:40">
      <c r="AK29729" s="22"/>
      <c r="AL29729" s="22"/>
      <c r="AM29729" s="22"/>
      <c r="AN29729" s="22"/>
    </row>
    <row r="29730" spans="37:40">
      <c r="AK29730" s="22"/>
      <c r="AL29730" s="22"/>
      <c r="AM29730" s="22"/>
      <c r="AN29730" s="22"/>
    </row>
    <row r="29731" spans="37:40">
      <c r="AK29731" s="22"/>
      <c r="AL29731" s="22"/>
      <c r="AM29731" s="22"/>
      <c r="AN29731" s="22"/>
    </row>
    <row r="29732" spans="37:40">
      <c r="AK29732" s="22"/>
      <c r="AL29732" s="22"/>
      <c r="AM29732" s="22"/>
      <c r="AN29732" s="22"/>
    </row>
    <row r="29733" spans="37:40">
      <c r="AK29733" s="22"/>
      <c r="AL29733" s="22"/>
      <c r="AM29733" s="22"/>
      <c r="AN29733" s="22"/>
    </row>
    <row r="29734" spans="37:40">
      <c r="AK29734" s="22"/>
      <c r="AL29734" s="22"/>
      <c r="AM29734" s="22"/>
      <c r="AN29734" s="22"/>
    </row>
    <row r="29735" spans="37:40">
      <c r="AK29735" s="22"/>
      <c r="AL29735" s="22"/>
      <c r="AM29735" s="22"/>
      <c r="AN29735" s="22"/>
    </row>
    <row r="29736" spans="37:40">
      <c r="AK29736" s="22"/>
      <c r="AL29736" s="22"/>
      <c r="AM29736" s="22"/>
      <c r="AN29736" s="22"/>
    </row>
    <row r="29737" spans="37:40">
      <c r="AK29737" s="22"/>
      <c r="AL29737" s="22"/>
      <c r="AM29737" s="22"/>
      <c r="AN29737" s="22"/>
    </row>
    <row r="29738" spans="37:40">
      <c r="AK29738" s="22"/>
      <c r="AL29738" s="22"/>
      <c r="AM29738" s="22"/>
      <c r="AN29738" s="22"/>
    </row>
    <row r="29739" spans="37:40">
      <c r="AK29739" s="22"/>
      <c r="AL29739" s="22"/>
      <c r="AM29739" s="22"/>
      <c r="AN29739" s="22"/>
    </row>
    <row r="29740" spans="37:40">
      <c r="AK29740" s="22"/>
      <c r="AL29740" s="22"/>
      <c r="AM29740" s="22"/>
      <c r="AN29740" s="22"/>
    </row>
    <row r="29741" spans="37:40">
      <c r="AK29741" s="22"/>
      <c r="AL29741" s="22"/>
      <c r="AM29741" s="22"/>
      <c r="AN29741" s="22"/>
    </row>
    <row r="29742" spans="37:40">
      <c r="AK29742" s="22"/>
      <c r="AL29742" s="22"/>
      <c r="AM29742" s="22"/>
      <c r="AN29742" s="22"/>
    </row>
    <row r="29743" spans="37:40">
      <c r="AK29743" s="22"/>
      <c r="AL29743" s="22"/>
      <c r="AM29743" s="22"/>
      <c r="AN29743" s="22"/>
    </row>
    <row r="29744" spans="37:40">
      <c r="AK29744" s="22"/>
      <c r="AL29744" s="22"/>
      <c r="AM29744" s="22"/>
      <c r="AN29744" s="22"/>
    </row>
    <row r="29745" spans="37:40">
      <c r="AK29745" s="22"/>
      <c r="AL29745" s="22"/>
      <c r="AM29745" s="22"/>
      <c r="AN29745" s="22"/>
    </row>
    <row r="29746" spans="37:40">
      <c r="AK29746" s="22"/>
      <c r="AL29746" s="22"/>
      <c r="AM29746" s="22"/>
      <c r="AN29746" s="22"/>
    </row>
    <row r="29747" spans="37:40">
      <c r="AK29747" s="22"/>
      <c r="AL29747" s="22"/>
      <c r="AM29747" s="22"/>
      <c r="AN29747" s="22"/>
    </row>
    <row r="29748" spans="37:40">
      <c r="AK29748" s="22"/>
      <c r="AL29748" s="22"/>
      <c r="AM29748" s="22"/>
      <c r="AN29748" s="22"/>
    </row>
    <row r="29749" spans="37:40">
      <c r="AK29749" s="22"/>
      <c r="AL29749" s="22"/>
      <c r="AM29749" s="22"/>
      <c r="AN29749" s="22"/>
    </row>
    <row r="29750" spans="37:40">
      <c r="AK29750" s="22"/>
      <c r="AL29750" s="22"/>
      <c r="AM29750" s="22"/>
      <c r="AN29750" s="22"/>
    </row>
    <row r="29751" spans="37:40">
      <c r="AK29751" s="22"/>
      <c r="AL29751" s="22"/>
      <c r="AM29751" s="22"/>
      <c r="AN29751" s="22"/>
    </row>
    <row r="29752" spans="37:40">
      <c r="AK29752" s="22"/>
      <c r="AL29752" s="22"/>
      <c r="AM29752" s="22"/>
      <c r="AN29752" s="22"/>
    </row>
    <row r="29753" spans="37:40">
      <c r="AK29753" s="22"/>
      <c r="AL29753" s="22"/>
      <c r="AM29753" s="22"/>
      <c r="AN29753" s="22"/>
    </row>
    <row r="29754" spans="37:40">
      <c r="AK29754" s="22"/>
      <c r="AL29754" s="22"/>
      <c r="AM29754" s="22"/>
      <c r="AN29754" s="22"/>
    </row>
    <row r="29755" spans="37:40">
      <c r="AK29755" s="22"/>
      <c r="AL29755" s="22"/>
      <c r="AM29755" s="22"/>
      <c r="AN29755" s="22"/>
    </row>
    <row r="29756" spans="37:40">
      <c r="AK29756" s="22"/>
      <c r="AL29756" s="22"/>
      <c r="AM29756" s="22"/>
      <c r="AN29756" s="22"/>
    </row>
    <row r="29757" spans="37:40">
      <c r="AK29757" s="22"/>
      <c r="AL29757" s="22"/>
      <c r="AM29757" s="22"/>
      <c r="AN29757" s="22"/>
    </row>
    <row r="29758" spans="37:40">
      <c r="AK29758" s="22"/>
      <c r="AL29758" s="22"/>
      <c r="AM29758" s="22"/>
      <c r="AN29758" s="22"/>
    </row>
    <row r="29759" spans="37:40">
      <c r="AK29759" s="22"/>
      <c r="AL29759" s="22"/>
      <c r="AM29759" s="22"/>
      <c r="AN29759" s="22"/>
    </row>
    <row r="29760" spans="37:40">
      <c r="AK29760" s="22"/>
      <c r="AL29760" s="22"/>
      <c r="AM29760" s="22"/>
      <c r="AN29760" s="22"/>
    </row>
    <row r="29761" spans="37:40">
      <c r="AK29761" s="22"/>
      <c r="AL29761" s="22"/>
      <c r="AM29761" s="22"/>
      <c r="AN29761" s="22"/>
    </row>
    <row r="29762" spans="37:40">
      <c r="AK29762" s="22"/>
      <c r="AL29762" s="22"/>
      <c r="AM29762" s="22"/>
      <c r="AN29762" s="22"/>
    </row>
    <row r="29763" spans="37:40">
      <c r="AK29763" s="22"/>
      <c r="AL29763" s="22"/>
      <c r="AM29763" s="22"/>
      <c r="AN29763" s="22"/>
    </row>
    <row r="29764" spans="37:40">
      <c r="AK29764" s="22"/>
      <c r="AL29764" s="22"/>
      <c r="AM29764" s="22"/>
      <c r="AN29764" s="22"/>
    </row>
    <row r="29765" spans="37:40">
      <c r="AK29765" s="22"/>
      <c r="AL29765" s="22"/>
      <c r="AM29765" s="22"/>
      <c r="AN29765" s="22"/>
    </row>
    <row r="29766" spans="37:40">
      <c r="AK29766" s="22"/>
      <c r="AL29766" s="22"/>
      <c r="AM29766" s="22"/>
      <c r="AN29766" s="22"/>
    </row>
    <row r="29767" spans="37:40">
      <c r="AK29767" s="22"/>
      <c r="AL29767" s="22"/>
      <c r="AM29767" s="22"/>
      <c r="AN29767" s="22"/>
    </row>
    <row r="29768" spans="37:40">
      <c r="AK29768" s="22"/>
      <c r="AL29768" s="22"/>
      <c r="AM29768" s="22"/>
      <c r="AN29768" s="22"/>
    </row>
    <row r="29769" spans="37:40">
      <c r="AK29769" s="22"/>
      <c r="AL29769" s="22"/>
      <c r="AM29769" s="22"/>
      <c r="AN29769" s="22"/>
    </row>
    <row r="29770" spans="37:40">
      <c r="AK29770" s="22"/>
      <c r="AL29770" s="22"/>
      <c r="AM29770" s="22"/>
      <c r="AN29770" s="22"/>
    </row>
    <row r="29771" spans="37:40">
      <c r="AK29771" s="22"/>
      <c r="AL29771" s="22"/>
      <c r="AM29771" s="22"/>
      <c r="AN29771" s="22"/>
    </row>
    <row r="29772" spans="37:40">
      <c r="AK29772" s="22"/>
      <c r="AL29772" s="22"/>
      <c r="AM29772" s="22"/>
      <c r="AN29772" s="22"/>
    </row>
    <row r="29773" spans="37:40">
      <c r="AK29773" s="22"/>
      <c r="AL29773" s="22"/>
      <c r="AM29773" s="22"/>
      <c r="AN29773" s="22"/>
    </row>
    <row r="29774" spans="37:40">
      <c r="AK29774" s="22"/>
      <c r="AL29774" s="22"/>
      <c r="AM29774" s="22"/>
      <c r="AN29774" s="22"/>
    </row>
    <row r="29775" spans="37:40">
      <c r="AK29775" s="22"/>
      <c r="AL29775" s="22"/>
      <c r="AM29775" s="22"/>
      <c r="AN29775" s="22"/>
    </row>
    <row r="29776" spans="37:40">
      <c r="AK29776" s="22"/>
      <c r="AL29776" s="22"/>
      <c r="AM29776" s="22"/>
      <c r="AN29776" s="22"/>
    </row>
    <row r="29777" spans="37:40">
      <c r="AK29777" s="22"/>
      <c r="AL29777" s="22"/>
      <c r="AM29777" s="22"/>
      <c r="AN29777" s="22"/>
    </row>
    <row r="29778" spans="37:40">
      <c r="AK29778" s="22"/>
      <c r="AL29778" s="22"/>
      <c r="AM29778" s="22"/>
      <c r="AN29778" s="22"/>
    </row>
    <row r="29779" spans="37:40">
      <c r="AK29779" s="22"/>
      <c r="AL29779" s="22"/>
      <c r="AM29779" s="22"/>
      <c r="AN29779" s="22"/>
    </row>
    <row r="29780" spans="37:40">
      <c r="AK29780" s="22"/>
      <c r="AL29780" s="22"/>
      <c r="AM29780" s="22"/>
      <c r="AN29780" s="22"/>
    </row>
    <row r="29781" spans="37:40">
      <c r="AK29781" s="22"/>
      <c r="AL29781" s="22"/>
      <c r="AM29781" s="22"/>
      <c r="AN29781" s="22"/>
    </row>
    <row r="29782" spans="37:40">
      <c r="AK29782" s="22"/>
      <c r="AL29782" s="22"/>
      <c r="AM29782" s="22"/>
      <c r="AN29782" s="22"/>
    </row>
    <row r="29783" spans="37:40">
      <c r="AK29783" s="22"/>
      <c r="AL29783" s="22"/>
      <c r="AM29783" s="22"/>
      <c r="AN29783" s="22"/>
    </row>
    <row r="29784" spans="37:40">
      <c r="AK29784" s="22"/>
      <c r="AL29784" s="22"/>
      <c r="AM29784" s="22"/>
      <c r="AN29784" s="22"/>
    </row>
    <row r="29785" spans="37:40">
      <c r="AK29785" s="22"/>
      <c r="AL29785" s="22"/>
      <c r="AM29785" s="22"/>
      <c r="AN29785" s="22"/>
    </row>
    <row r="29786" spans="37:40">
      <c r="AK29786" s="22"/>
      <c r="AL29786" s="22"/>
      <c r="AM29786" s="22"/>
      <c r="AN29786" s="22"/>
    </row>
    <row r="29787" spans="37:40">
      <c r="AK29787" s="22"/>
      <c r="AL29787" s="22"/>
      <c r="AM29787" s="22"/>
      <c r="AN29787" s="22"/>
    </row>
    <row r="29788" spans="37:40">
      <c r="AK29788" s="22"/>
      <c r="AL29788" s="22"/>
      <c r="AM29788" s="22"/>
      <c r="AN29788" s="22"/>
    </row>
    <row r="29789" spans="37:40">
      <c r="AK29789" s="22"/>
      <c r="AL29789" s="22"/>
      <c r="AM29789" s="22"/>
      <c r="AN29789" s="22"/>
    </row>
    <row r="29790" spans="37:40">
      <c r="AK29790" s="22"/>
      <c r="AL29790" s="22"/>
      <c r="AM29790" s="22"/>
      <c r="AN29790" s="22"/>
    </row>
    <row r="29791" spans="37:40">
      <c r="AK29791" s="22"/>
      <c r="AL29791" s="22"/>
      <c r="AM29791" s="22"/>
      <c r="AN29791" s="22"/>
    </row>
    <row r="29792" spans="37:40">
      <c r="AK29792" s="22"/>
      <c r="AL29792" s="22"/>
      <c r="AM29792" s="22"/>
      <c r="AN29792" s="22"/>
    </row>
    <row r="29793" spans="37:40">
      <c r="AK29793" s="22"/>
      <c r="AL29793" s="22"/>
      <c r="AM29793" s="22"/>
      <c r="AN29793" s="22"/>
    </row>
    <row r="29794" spans="37:40">
      <c r="AK29794" s="22"/>
      <c r="AL29794" s="22"/>
      <c r="AM29794" s="22"/>
      <c r="AN29794" s="22"/>
    </row>
    <row r="29795" spans="37:40">
      <c r="AK29795" s="22"/>
      <c r="AL29795" s="22"/>
      <c r="AM29795" s="22"/>
      <c r="AN29795" s="22"/>
    </row>
    <row r="29796" spans="37:40">
      <c r="AK29796" s="22"/>
      <c r="AL29796" s="22"/>
      <c r="AM29796" s="22"/>
      <c r="AN29796" s="22"/>
    </row>
    <row r="29797" spans="37:40">
      <c r="AK29797" s="22"/>
      <c r="AL29797" s="22"/>
      <c r="AM29797" s="22"/>
      <c r="AN29797" s="22"/>
    </row>
    <row r="29798" spans="37:40">
      <c r="AK29798" s="22"/>
      <c r="AL29798" s="22"/>
      <c r="AM29798" s="22"/>
      <c r="AN29798" s="22"/>
    </row>
    <row r="29799" spans="37:40">
      <c r="AK29799" s="22"/>
      <c r="AL29799" s="22"/>
      <c r="AM29799" s="22"/>
      <c r="AN29799" s="22"/>
    </row>
    <row r="29800" spans="37:40">
      <c r="AK29800" s="22"/>
      <c r="AL29800" s="22"/>
      <c r="AM29800" s="22"/>
      <c r="AN29800" s="22"/>
    </row>
    <row r="29801" spans="37:40">
      <c r="AK29801" s="22"/>
      <c r="AL29801" s="22"/>
      <c r="AM29801" s="22"/>
      <c r="AN29801" s="22"/>
    </row>
    <row r="29802" spans="37:40">
      <c r="AK29802" s="22"/>
      <c r="AL29802" s="22"/>
      <c r="AM29802" s="22"/>
      <c r="AN29802" s="22"/>
    </row>
    <row r="29803" spans="37:40">
      <c r="AK29803" s="22"/>
      <c r="AL29803" s="22"/>
      <c r="AM29803" s="22"/>
      <c r="AN29803" s="22"/>
    </row>
    <row r="29804" spans="37:40">
      <c r="AK29804" s="22"/>
      <c r="AL29804" s="22"/>
      <c r="AM29804" s="22"/>
      <c r="AN29804" s="22"/>
    </row>
    <row r="29805" spans="37:40">
      <c r="AK29805" s="22"/>
      <c r="AL29805" s="22"/>
      <c r="AM29805" s="22"/>
      <c r="AN29805" s="22"/>
    </row>
    <row r="29806" spans="37:40">
      <c r="AK29806" s="22"/>
      <c r="AL29806" s="22"/>
      <c r="AM29806" s="22"/>
      <c r="AN29806" s="22"/>
    </row>
    <row r="29807" spans="37:40">
      <c r="AK29807" s="22"/>
      <c r="AL29807" s="22"/>
      <c r="AM29807" s="22"/>
      <c r="AN29807" s="22"/>
    </row>
    <row r="29808" spans="37:40">
      <c r="AK29808" s="22"/>
      <c r="AL29808" s="22"/>
      <c r="AM29808" s="22"/>
      <c r="AN29808" s="22"/>
    </row>
    <row r="29809" spans="37:40">
      <c r="AK29809" s="22"/>
      <c r="AL29809" s="22"/>
      <c r="AM29809" s="22"/>
      <c r="AN29809" s="22"/>
    </row>
    <row r="29810" spans="37:40">
      <c r="AK29810" s="22"/>
      <c r="AL29810" s="22"/>
      <c r="AM29810" s="22"/>
      <c r="AN29810" s="22"/>
    </row>
    <row r="29811" spans="37:40">
      <c r="AK29811" s="22"/>
      <c r="AL29811" s="22"/>
      <c r="AM29811" s="22"/>
      <c r="AN29811" s="22"/>
    </row>
    <row r="29812" spans="37:40">
      <c r="AK29812" s="22"/>
      <c r="AL29812" s="22"/>
      <c r="AM29812" s="22"/>
      <c r="AN29812" s="22"/>
    </row>
    <row r="29813" spans="37:40">
      <c r="AK29813" s="22"/>
      <c r="AL29813" s="22"/>
      <c r="AM29813" s="22"/>
      <c r="AN29813" s="22"/>
    </row>
    <row r="29814" spans="37:40">
      <c r="AK29814" s="22"/>
      <c r="AL29814" s="22"/>
      <c r="AM29814" s="22"/>
      <c r="AN29814" s="22"/>
    </row>
    <row r="29815" spans="37:40">
      <c r="AK29815" s="22"/>
      <c r="AL29815" s="22"/>
      <c r="AM29815" s="22"/>
      <c r="AN29815" s="22"/>
    </row>
    <row r="29816" spans="37:40">
      <c r="AK29816" s="22"/>
      <c r="AL29816" s="22"/>
      <c r="AM29816" s="22"/>
      <c r="AN29816" s="22"/>
    </row>
    <row r="29817" spans="37:40">
      <c r="AK29817" s="22"/>
      <c r="AL29817" s="22"/>
      <c r="AM29817" s="22"/>
      <c r="AN29817" s="22"/>
    </row>
    <row r="29818" spans="37:40">
      <c r="AK29818" s="22"/>
      <c r="AL29818" s="22"/>
      <c r="AM29818" s="22"/>
      <c r="AN29818" s="22"/>
    </row>
    <row r="29819" spans="37:40">
      <c r="AK29819" s="22"/>
      <c r="AL29819" s="22"/>
      <c r="AM29819" s="22"/>
      <c r="AN29819" s="22"/>
    </row>
    <row r="29820" spans="37:40">
      <c r="AK29820" s="22"/>
      <c r="AL29820" s="22"/>
      <c r="AM29820" s="22"/>
      <c r="AN29820" s="22"/>
    </row>
    <row r="29821" spans="37:40">
      <c r="AK29821" s="22"/>
      <c r="AL29821" s="22"/>
      <c r="AM29821" s="22"/>
      <c r="AN29821" s="22"/>
    </row>
    <row r="29822" spans="37:40">
      <c r="AK29822" s="22"/>
      <c r="AL29822" s="22"/>
      <c r="AM29822" s="22"/>
      <c r="AN29822" s="22"/>
    </row>
    <row r="29823" spans="37:40">
      <c r="AK29823" s="22"/>
      <c r="AL29823" s="22"/>
      <c r="AM29823" s="22"/>
      <c r="AN29823" s="22"/>
    </row>
    <row r="29824" spans="37:40">
      <c r="AK29824" s="22"/>
      <c r="AL29824" s="22"/>
      <c r="AM29824" s="22"/>
      <c r="AN29824" s="22"/>
    </row>
    <row r="29825" spans="37:40">
      <c r="AK29825" s="22"/>
      <c r="AL29825" s="22"/>
      <c r="AM29825" s="22"/>
      <c r="AN29825" s="22"/>
    </row>
    <row r="29826" spans="37:40">
      <c r="AK29826" s="22"/>
      <c r="AL29826" s="22"/>
      <c r="AM29826" s="22"/>
      <c r="AN29826" s="22"/>
    </row>
    <row r="29827" spans="37:40">
      <c r="AK29827" s="22"/>
      <c r="AL29827" s="22"/>
      <c r="AM29827" s="22"/>
      <c r="AN29827" s="22"/>
    </row>
    <row r="29828" spans="37:40">
      <c r="AK29828" s="22"/>
      <c r="AL29828" s="22"/>
      <c r="AM29828" s="22"/>
      <c r="AN29828" s="22"/>
    </row>
    <row r="29829" spans="37:40">
      <c r="AK29829" s="22"/>
      <c r="AL29829" s="22"/>
      <c r="AM29829" s="22"/>
      <c r="AN29829" s="22"/>
    </row>
    <row r="29830" spans="37:40">
      <c r="AK29830" s="22"/>
      <c r="AL29830" s="22"/>
      <c r="AM29830" s="22"/>
      <c r="AN29830" s="22"/>
    </row>
    <row r="29831" spans="37:40">
      <c r="AK29831" s="22"/>
      <c r="AL29831" s="22"/>
      <c r="AM29831" s="22"/>
      <c r="AN29831" s="22"/>
    </row>
    <row r="29832" spans="37:40">
      <c r="AK29832" s="22"/>
      <c r="AL29832" s="22"/>
      <c r="AM29832" s="22"/>
      <c r="AN29832" s="22"/>
    </row>
    <row r="29833" spans="37:40">
      <c r="AK29833" s="22"/>
      <c r="AL29833" s="22"/>
      <c r="AM29833" s="22"/>
      <c r="AN29833" s="22"/>
    </row>
    <row r="29834" spans="37:40">
      <c r="AK29834" s="22"/>
      <c r="AL29834" s="22"/>
      <c r="AM29834" s="22"/>
      <c r="AN29834" s="22"/>
    </row>
    <row r="29835" spans="37:40">
      <c r="AK29835" s="22"/>
      <c r="AL29835" s="22"/>
      <c r="AM29835" s="22"/>
      <c r="AN29835" s="22"/>
    </row>
    <row r="29836" spans="37:40">
      <c r="AK29836" s="22"/>
      <c r="AL29836" s="22"/>
      <c r="AM29836" s="22"/>
      <c r="AN29836" s="22"/>
    </row>
    <row r="29837" spans="37:40">
      <c r="AK29837" s="22"/>
      <c r="AL29837" s="22"/>
      <c r="AM29837" s="22"/>
      <c r="AN29837" s="22"/>
    </row>
    <row r="29838" spans="37:40">
      <c r="AK29838" s="22"/>
      <c r="AL29838" s="22"/>
      <c r="AM29838" s="22"/>
      <c r="AN29838" s="22"/>
    </row>
    <row r="29839" spans="37:40">
      <c r="AK29839" s="22"/>
      <c r="AL29839" s="22"/>
      <c r="AM29839" s="22"/>
      <c r="AN29839" s="22"/>
    </row>
    <row r="29840" spans="37:40">
      <c r="AK29840" s="22"/>
      <c r="AL29840" s="22"/>
      <c r="AM29840" s="22"/>
      <c r="AN29840" s="22"/>
    </row>
    <row r="29841" spans="37:40">
      <c r="AK29841" s="22"/>
      <c r="AL29841" s="22"/>
      <c r="AM29841" s="22"/>
      <c r="AN29841" s="22"/>
    </row>
    <row r="29842" spans="37:40">
      <c r="AK29842" s="22"/>
      <c r="AL29842" s="22"/>
      <c r="AM29842" s="22"/>
      <c r="AN29842" s="22"/>
    </row>
    <row r="29843" spans="37:40">
      <c r="AK29843" s="22"/>
      <c r="AL29843" s="22"/>
      <c r="AM29843" s="22"/>
      <c r="AN29843" s="22"/>
    </row>
    <row r="29844" spans="37:40">
      <c r="AK29844" s="22"/>
      <c r="AL29844" s="22"/>
      <c r="AM29844" s="22"/>
      <c r="AN29844" s="22"/>
    </row>
    <row r="29845" spans="37:40">
      <c r="AK29845" s="22"/>
      <c r="AL29845" s="22"/>
      <c r="AM29845" s="22"/>
      <c r="AN29845" s="22"/>
    </row>
    <row r="29846" spans="37:40">
      <c r="AK29846" s="22"/>
      <c r="AL29846" s="22"/>
      <c r="AM29846" s="22"/>
      <c r="AN29846" s="22"/>
    </row>
    <row r="29847" spans="37:40">
      <c r="AK29847" s="22"/>
      <c r="AL29847" s="22"/>
      <c r="AM29847" s="22"/>
      <c r="AN29847" s="22"/>
    </row>
    <row r="29848" spans="37:40">
      <c r="AK29848" s="22"/>
      <c r="AL29848" s="22"/>
      <c r="AM29848" s="22"/>
      <c r="AN29848" s="22"/>
    </row>
    <row r="29849" spans="37:40">
      <c r="AK29849" s="22"/>
      <c r="AL29849" s="22"/>
      <c r="AM29849" s="22"/>
      <c r="AN29849" s="22"/>
    </row>
    <row r="29850" spans="37:40">
      <c r="AK29850" s="22"/>
      <c r="AL29850" s="22"/>
      <c r="AM29850" s="22"/>
      <c r="AN29850" s="22"/>
    </row>
    <row r="29851" spans="37:40">
      <c r="AK29851" s="22"/>
      <c r="AL29851" s="22"/>
      <c r="AM29851" s="22"/>
      <c r="AN29851" s="22"/>
    </row>
    <row r="29852" spans="37:40">
      <c r="AK29852" s="22"/>
      <c r="AL29852" s="22"/>
      <c r="AM29852" s="22"/>
      <c r="AN29852" s="22"/>
    </row>
    <row r="29853" spans="37:40">
      <c r="AK29853" s="22"/>
      <c r="AL29853" s="22"/>
      <c r="AM29853" s="22"/>
      <c r="AN29853" s="22"/>
    </row>
    <row r="29854" spans="37:40">
      <c r="AK29854" s="22"/>
      <c r="AL29854" s="22"/>
      <c r="AM29854" s="22"/>
      <c r="AN29854" s="22"/>
    </row>
    <row r="29855" spans="37:40">
      <c r="AK29855" s="22"/>
      <c r="AL29855" s="22"/>
      <c r="AM29855" s="22"/>
      <c r="AN29855" s="22"/>
    </row>
    <row r="29856" spans="37:40">
      <c r="AK29856" s="22"/>
      <c r="AL29856" s="22"/>
      <c r="AM29856" s="22"/>
      <c r="AN29856" s="22"/>
    </row>
    <row r="29857" spans="37:40">
      <c r="AK29857" s="22"/>
      <c r="AL29857" s="22"/>
      <c r="AM29857" s="22"/>
      <c r="AN29857" s="22"/>
    </row>
    <row r="29858" spans="37:40">
      <c r="AK29858" s="22"/>
      <c r="AL29858" s="22"/>
      <c r="AM29858" s="22"/>
      <c r="AN29858" s="22"/>
    </row>
    <row r="29859" spans="37:40">
      <c r="AK29859" s="22"/>
      <c r="AL29859" s="22"/>
      <c r="AM29859" s="22"/>
      <c r="AN29859" s="22"/>
    </row>
    <row r="29860" spans="37:40">
      <c r="AK29860" s="22"/>
      <c r="AL29860" s="22"/>
      <c r="AM29860" s="22"/>
      <c r="AN29860" s="22"/>
    </row>
    <row r="29861" spans="37:40">
      <c r="AK29861" s="22"/>
      <c r="AL29861" s="22"/>
      <c r="AM29861" s="22"/>
      <c r="AN29861" s="22"/>
    </row>
    <row r="29862" spans="37:40">
      <c r="AK29862" s="22"/>
      <c r="AL29862" s="22"/>
      <c r="AM29862" s="22"/>
      <c r="AN29862" s="22"/>
    </row>
    <row r="29863" spans="37:40">
      <c r="AK29863" s="22"/>
      <c r="AL29863" s="22"/>
      <c r="AM29863" s="22"/>
      <c r="AN29863" s="22"/>
    </row>
    <row r="29864" spans="37:40">
      <c r="AK29864" s="22"/>
      <c r="AL29864" s="22"/>
      <c r="AM29864" s="22"/>
      <c r="AN29864" s="22"/>
    </row>
    <row r="29865" spans="37:40">
      <c r="AK29865" s="22"/>
      <c r="AL29865" s="22"/>
      <c r="AM29865" s="22"/>
      <c r="AN29865" s="22"/>
    </row>
    <row r="29866" spans="37:40">
      <c r="AK29866" s="22"/>
      <c r="AL29866" s="22"/>
      <c r="AM29866" s="22"/>
      <c r="AN29866" s="22"/>
    </row>
    <row r="29867" spans="37:40">
      <c r="AK29867" s="22"/>
      <c r="AL29867" s="22"/>
      <c r="AM29867" s="22"/>
      <c r="AN29867" s="22"/>
    </row>
    <row r="29868" spans="37:40">
      <c r="AK29868" s="22"/>
      <c r="AL29868" s="22"/>
      <c r="AM29868" s="22"/>
      <c r="AN29868" s="22"/>
    </row>
    <row r="29869" spans="37:40">
      <c r="AK29869" s="22"/>
      <c r="AL29869" s="22"/>
      <c r="AM29869" s="22"/>
      <c r="AN29869" s="22"/>
    </row>
    <row r="29870" spans="37:40">
      <c r="AK29870" s="22"/>
      <c r="AL29870" s="22"/>
      <c r="AM29870" s="22"/>
      <c r="AN29870" s="22"/>
    </row>
    <row r="29871" spans="37:40">
      <c r="AK29871" s="22"/>
      <c r="AL29871" s="22"/>
      <c r="AM29871" s="22"/>
      <c r="AN29871" s="22"/>
    </row>
    <row r="29872" spans="37:40">
      <c r="AK29872" s="22"/>
      <c r="AL29872" s="22"/>
      <c r="AM29872" s="22"/>
      <c r="AN29872" s="22"/>
    </row>
    <row r="29873" spans="37:40">
      <c r="AK29873" s="22"/>
      <c r="AL29873" s="22"/>
      <c r="AM29873" s="22"/>
      <c r="AN29873" s="22"/>
    </row>
    <row r="29874" spans="37:40">
      <c r="AK29874" s="22"/>
      <c r="AL29874" s="22"/>
      <c r="AM29874" s="22"/>
      <c r="AN29874" s="22"/>
    </row>
    <row r="29875" spans="37:40">
      <c r="AK29875" s="22"/>
      <c r="AL29875" s="22"/>
      <c r="AM29875" s="22"/>
      <c r="AN29875" s="22"/>
    </row>
    <row r="29876" spans="37:40">
      <c r="AK29876" s="22"/>
      <c r="AL29876" s="22"/>
      <c r="AM29876" s="22"/>
      <c r="AN29876" s="22"/>
    </row>
    <row r="29877" spans="37:40">
      <c r="AK29877" s="22"/>
      <c r="AL29877" s="22"/>
      <c r="AM29877" s="22"/>
      <c r="AN29877" s="22"/>
    </row>
    <row r="29878" spans="37:40">
      <c r="AK29878" s="22"/>
      <c r="AL29878" s="22"/>
      <c r="AM29878" s="22"/>
      <c r="AN29878" s="22"/>
    </row>
    <row r="29879" spans="37:40">
      <c r="AK29879" s="22"/>
      <c r="AL29879" s="22"/>
      <c r="AM29879" s="22"/>
      <c r="AN29879" s="22"/>
    </row>
    <row r="29880" spans="37:40">
      <c r="AK29880" s="22"/>
      <c r="AL29880" s="22"/>
      <c r="AM29880" s="22"/>
      <c r="AN29880" s="22"/>
    </row>
    <row r="29881" spans="37:40">
      <c r="AK29881" s="22"/>
      <c r="AL29881" s="22"/>
      <c r="AM29881" s="22"/>
      <c r="AN29881" s="22"/>
    </row>
    <row r="29882" spans="37:40">
      <c r="AK29882" s="22"/>
      <c r="AL29882" s="22"/>
      <c r="AM29882" s="22"/>
      <c r="AN29882" s="22"/>
    </row>
    <row r="29883" spans="37:40">
      <c r="AK29883" s="22"/>
      <c r="AL29883" s="22"/>
      <c r="AM29883" s="22"/>
      <c r="AN29883" s="22"/>
    </row>
    <row r="29884" spans="37:40">
      <c r="AK29884" s="22"/>
      <c r="AL29884" s="22"/>
      <c r="AM29884" s="22"/>
      <c r="AN29884" s="22"/>
    </row>
    <row r="29885" spans="37:40">
      <c r="AK29885" s="22"/>
      <c r="AL29885" s="22"/>
      <c r="AM29885" s="22"/>
      <c r="AN29885" s="22"/>
    </row>
    <row r="29886" spans="37:40">
      <c r="AK29886" s="22"/>
      <c r="AL29886" s="22"/>
      <c r="AM29886" s="22"/>
      <c r="AN29886" s="22"/>
    </row>
    <row r="29887" spans="37:40">
      <c r="AK29887" s="22"/>
      <c r="AL29887" s="22"/>
      <c r="AM29887" s="22"/>
      <c r="AN29887" s="22"/>
    </row>
    <row r="29888" spans="37:40">
      <c r="AK29888" s="22"/>
      <c r="AL29888" s="22"/>
      <c r="AM29888" s="22"/>
      <c r="AN29888" s="22"/>
    </row>
    <row r="29889" spans="37:40">
      <c r="AK29889" s="22"/>
      <c r="AL29889" s="22"/>
      <c r="AM29889" s="22"/>
      <c r="AN29889" s="22"/>
    </row>
    <row r="29890" spans="37:40">
      <c r="AK29890" s="22"/>
      <c r="AL29890" s="22"/>
      <c r="AM29890" s="22"/>
      <c r="AN29890" s="22"/>
    </row>
    <row r="29891" spans="37:40">
      <c r="AK29891" s="22"/>
      <c r="AL29891" s="22"/>
      <c r="AM29891" s="22"/>
      <c r="AN29891" s="22"/>
    </row>
    <row r="29892" spans="37:40">
      <c r="AK29892" s="22"/>
      <c r="AL29892" s="22"/>
      <c r="AM29892" s="22"/>
      <c r="AN29892" s="22"/>
    </row>
    <row r="29893" spans="37:40">
      <c r="AK29893" s="22"/>
      <c r="AL29893" s="22"/>
      <c r="AM29893" s="22"/>
      <c r="AN29893" s="22"/>
    </row>
    <row r="29894" spans="37:40">
      <c r="AK29894" s="22"/>
      <c r="AL29894" s="22"/>
      <c r="AM29894" s="22"/>
      <c r="AN29894" s="22"/>
    </row>
    <row r="29895" spans="37:40">
      <c r="AK29895" s="22"/>
      <c r="AL29895" s="22"/>
      <c r="AM29895" s="22"/>
      <c r="AN29895" s="22"/>
    </row>
    <row r="29896" spans="37:40">
      <c r="AK29896" s="22"/>
      <c r="AL29896" s="22"/>
      <c r="AM29896" s="22"/>
      <c r="AN29896" s="22"/>
    </row>
    <row r="29897" spans="37:40">
      <c r="AK29897" s="22"/>
      <c r="AL29897" s="22"/>
      <c r="AM29897" s="22"/>
      <c r="AN29897" s="22"/>
    </row>
    <row r="29898" spans="37:40">
      <c r="AK29898" s="22"/>
      <c r="AL29898" s="22"/>
      <c r="AM29898" s="22"/>
      <c r="AN29898" s="22"/>
    </row>
    <row r="29899" spans="37:40">
      <c r="AK29899" s="22"/>
      <c r="AL29899" s="22"/>
      <c r="AM29899" s="22"/>
      <c r="AN29899" s="22"/>
    </row>
    <row r="29900" spans="37:40">
      <c r="AK29900" s="22"/>
      <c r="AL29900" s="22"/>
      <c r="AM29900" s="22"/>
      <c r="AN29900" s="22"/>
    </row>
    <row r="29901" spans="37:40">
      <c r="AK29901" s="22"/>
      <c r="AL29901" s="22"/>
      <c r="AM29901" s="22"/>
      <c r="AN29901" s="22"/>
    </row>
    <row r="29902" spans="37:40">
      <c r="AK29902" s="22"/>
      <c r="AL29902" s="22"/>
      <c r="AM29902" s="22"/>
      <c r="AN29902" s="22"/>
    </row>
    <row r="29903" spans="37:40">
      <c r="AK29903" s="22"/>
      <c r="AL29903" s="22"/>
      <c r="AM29903" s="22"/>
      <c r="AN29903" s="22"/>
    </row>
    <row r="29904" spans="37:40">
      <c r="AK29904" s="22"/>
      <c r="AL29904" s="22"/>
      <c r="AM29904" s="22"/>
      <c r="AN29904" s="22"/>
    </row>
    <row r="29905" spans="37:40">
      <c r="AK29905" s="22"/>
      <c r="AL29905" s="22"/>
      <c r="AM29905" s="22"/>
      <c r="AN29905" s="22"/>
    </row>
    <row r="29906" spans="37:40">
      <c r="AK29906" s="22"/>
      <c r="AL29906" s="22"/>
      <c r="AM29906" s="22"/>
      <c r="AN29906" s="22"/>
    </row>
    <row r="29907" spans="37:40">
      <c r="AK29907" s="22"/>
      <c r="AL29907" s="22"/>
      <c r="AM29907" s="22"/>
      <c r="AN29907" s="22"/>
    </row>
    <row r="29908" spans="37:40">
      <c r="AK29908" s="22"/>
      <c r="AL29908" s="22"/>
      <c r="AM29908" s="22"/>
      <c r="AN29908" s="22"/>
    </row>
    <row r="29909" spans="37:40">
      <c r="AK29909" s="22"/>
      <c r="AL29909" s="22"/>
      <c r="AM29909" s="22"/>
      <c r="AN29909" s="22"/>
    </row>
    <row r="29910" spans="37:40">
      <c r="AK29910" s="22"/>
      <c r="AL29910" s="22"/>
      <c r="AM29910" s="22"/>
      <c r="AN29910" s="22"/>
    </row>
    <row r="29911" spans="37:40">
      <c r="AK29911" s="22"/>
      <c r="AL29911" s="22"/>
      <c r="AM29911" s="22"/>
      <c r="AN29911" s="22"/>
    </row>
    <row r="29912" spans="37:40">
      <c r="AK29912" s="22"/>
      <c r="AL29912" s="22"/>
      <c r="AM29912" s="22"/>
      <c r="AN29912" s="22"/>
    </row>
    <row r="29913" spans="37:40">
      <c r="AK29913" s="22"/>
      <c r="AL29913" s="22"/>
      <c r="AM29913" s="22"/>
      <c r="AN29913" s="22"/>
    </row>
    <row r="29914" spans="37:40">
      <c r="AK29914" s="22"/>
      <c r="AL29914" s="22"/>
      <c r="AM29914" s="22"/>
      <c r="AN29914" s="22"/>
    </row>
    <row r="29915" spans="37:40">
      <c r="AK29915" s="22"/>
      <c r="AL29915" s="22"/>
      <c r="AM29915" s="22"/>
      <c r="AN29915" s="22"/>
    </row>
    <row r="29916" spans="37:40">
      <c r="AK29916" s="22"/>
      <c r="AL29916" s="22"/>
      <c r="AM29916" s="22"/>
      <c r="AN29916" s="22"/>
    </row>
    <row r="29917" spans="37:40">
      <c r="AK29917" s="22"/>
      <c r="AL29917" s="22"/>
      <c r="AM29917" s="22"/>
      <c r="AN29917" s="22"/>
    </row>
    <row r="29918" spans="37:40">
      <c r="AK29918" s="22"/>
      <c r="AL29918" s="22"/>
      <c r="AM29918" s="22"/>
      <c r="AN29918" s="22"/>
    </row>
    <row r="29919" spans="37:40">
      <c r="AK29919" s="22"/>
      <c r="AL29919" s="22"/>
      <c r="AM29919" s="22"/>
      <c r="AN29919" s="22"/>
    </row>
    <row r="29920" spans="37:40">
      <c r="AK29920" s="22"/>
      <c r="AL29920" s="22"/>
      <c r="AM29920" s="22"/>
      <c r="AN29920" s="22"/>
    </row>
    <row r="29921" spans="37:40">
      <c r="AK29921" s="22"/>
      <c r="AL29921" s="22"/>
      <c r="AM29921" s="22"/>
      <c r="AN29921" s="22"/>
    </row>
    <row r="29922" spans="37:40">
      <c r="AK29922" s="22"/>
      <c r="AL29922" s="22"/>
      <c r="AM29922" s="22"/>
      <c r="AN29922" s="22"/>
    </row>
    <row r="29923" spans="37:40">
      <c r="AK29923" s="22"/>
      <c r="AL29923" s="22"/>
      <c r="AM29923" s="22"/>
      <c r="AN29923" s="22"/>
    </row>
    <row r="29924" spans="37:40">
      <c r="AK29924" s="22"/>
      <c r="AL29924" s="22"/>
      <c r="AM29924" s="22"/>
      <c r="AN29924" s="22"/>
    </row>
    <row r="29925" spans="37:40">
      <c r="AK29925" s="22"/>
      <c r="AL29925" s="22"/>
      <c r="AM29925" s="22"/>
      <c r="AN29925" s="22"/>
    </row>
    <row r="29926" spans="37:40">
      <c r="AK29926" s="22"/>
      <c r="AL29926" s="22"/>
      <c r="AM29926" s="22"/>
      <c r="AN29926" s="22"/>
    </row>
    <row r="29927" spans="37:40">
      <c r="AK29927" s="22"/>
      <c r="AL29927" s="22"/>
      <c r="AM29927" s="22"/>
      <c r="AN29927" s="22"/>
    </row>
    <row r="29928" spans="37:40">
      <c r="AK29928" s="22"/>
      <c r="AL29928" s="22"/>
      <c r="AM29928" s="22"/>
      <c r="AN29928" s="22"/>
    </row>
    <row r="29929" spans="37:40">
      <c r="AK29929" s="22"/>
      <c r="AL29929" s="22"/>
      <c r="AM29929" s="22"/>
      <c r="AN29929" s="22"/>
    </row>
    <row r="29930" spans="37:40">
      <c r="AK29930" s="22"/>
      <c r="AL29930" s="22"/>
      <c r="AM29930" s="22"/>
      <c r="AN29930" s="22"/>
    </row>
    <row r="29931" spans="37:40">
      <c r="AK29931" s="22"/>
      <c r="AL29931" s="22"/>
      <c r="AM29931" s="22"/>
      <c r="AN29931" s="22"/>
    </row>
    <row r="29932" spans="37:40">
      <c r="AK29932" s="22"/>
      <c r="AL29932" s="22"/>
      <c r="AM29932" s="22"/>
      <c r="AN29932" s="22"/>
    </row>
    <row r="29933" spans="37:40">
      <c r="AK29933" s="22"/>
      <c r="AL29933" s="22"/>
      <c r="AM29933" s="22"/>
      <c r="AN29933" s="22"/>
    </row>
    <row r="29934" spans="37:40">
      <c r="AK29934" s="22"/>
      <c r="AL29934" s="22"/>
      <c r="AM29934" s="22"/>
      <c r="AN29934" s="22"/>
    </row>
    <row r="29935" spans="37:40">
      <c r="AK29935" s="22"/>
      <c r="AL29935" s="22"/>
      <c r="AM29935" s="22"/>
      <c r="AN29935" s="22"/>
    </row>
    <row r="29936" spans="37:40">
      <c r="AK29936" s="22"/>
      <c r="AL29936" s="22"/>
      <c r="AM29936" s="22"/>
      <c r="AN29936" s="22"/>
    </row>
    <row r="29937" spans="37:40">
      <c r="AK29937" s="22"/>
      <c r="AL29937" s="22"/>
      <c r="AM29937" s="22"/>
      <c r="AN29937" s="22"/>
    </row>
    <row r="29938" spans="37:40">
      <c r="AK29938" s="22"/>
      <c r="AL29938" s="22"/>
      <c r="AM29938" s="22"/>
      <c r="AN29938" s="22"/>
    </row>
    <row r="29939" spans="37:40">
      <c r="AK29939" s="22"/>
      <c r="AL29939" s="22"/>
      <c r="AM29939" s="22"/>
      <c r="AN29939" s="22"/>
    </row>
    <row r="29940" spans="37:40">
      <c r="AK29940" s="22"/>
      <c r="AL29940" s="22"/>
      <c r="AM29940" s="22"/>
      <c r="AN29940" s="22"/>
    </row>
    <row r="29941" spans="37:40">
      <c r="AK29941" s="22"/>
      <c r="AL29941" s="22"/>
      <c r="AM29941" s="22"/>
      <c r="AN29941" s="22"/>
    </row>
    <row r="29942" spans="37:40">
      <c r="AK29942" s="22"/>
      <c r="AL29942" s="22"/>
      <c r="AM29942" s="22"/>
      <c r="AN29942" s="22"/>
    </row>
    <row r="29943" spans="37:40">
      <c r="AK29943" s="22"/>
      <c r="AL29943" s="22"/>
      <c r="AM29943" s="22"/>
      <c r="AN29943" s="22"/>
    </row>
    <row r="29944" spans="37:40">
      <c r="AK29944" s="22"/>
      <c r="AL29944" s="22"/>
      <c r="AM29944" s="22"/>
      <c r="AN29944" s="22"/>
    </row>
    <row r="29945" spans="37:40">
      <c r="AK29945" s="22"/>
      <c r="AL29945" s="22"/>
      <c r="AM29945" s="22"/>
      <c r="AN29945" s="22"/>
    </row>
    <row r="29946" spans="37:40">
      <c r="AK29946" s="22"/>
      <c r="AL29946" s="22"/>
      <c r="AM29946" s="22"/>
      <c r="AN29946" s="22"/>
    </row>
    <row r="29947" spans="37:40">
      <c r="AK29947" s="22"/>
      <c r="AL29947" s="22"/>
      <c r="AM29947" s="22"/>
      <c r="AN29947" s="22"/>
    </row>
    <row r="29948" spans="37:40">
      <c r="AK29948" s="22"/>
      <c r="AL29948" s="22"/>
      <c r="AM29948" s="22"/>
      <c r="AN29948" s="22"/>
    </row>
    <row r="29949" spans="37:40">
      <c r="AK29949" s="22"/>
      <c r="AL29949" s="22"/>
      <c r="AM29949" s="22"/>
      <c r="AN29949" s="22"/>
    </row>
    <row r="29950" spans="37:40">
      <c r="AK29950" s="22"/>
      <c r="AL29950" s="22"/>
      <c r="AM29950" s="22"/>
      <c r="AN29950" s="22"/>
    </row>
    <row r="29951" spans="37:40">
      <c r="AK29951" s="22"/>
      <c r="AL29951" s="22"/>
      <c r="AM29951" s="22"/>
      <c r="AN29951" s="22"/>
    </row>
    <row r="29952" spans="37:40">
      <c r="AK29952" s="22"/>
      <c r="AL29952" s="22"/>
      <c r="AM29952" s="22"/>
      <c r="AN29952" s="22"/>
    </row>
    <row r="29953" spans="37:40">
      <c r="AK29953" s="22"/>
      <c r="AL29953" s="22"/>
      <c r="AM29953" s="22"/>
      <c r="AN29953" s="22"/>
    </row>
    <row r="29954" spans="37:40">
      <c r="AK29954" s="22"/>
      <c r="AL29954" s="22"/>
      <c r="AM29954" s="22"/>
      <c r="AN29954" s="22"/>
    </row>
    <row r="29955" spans="37:40">
      <c r="AK29955" s="22"/>
      <c r="AL29955" s="22"/>
      <c r="AM29955" s="22"/>
      <c r="AN29955" s="22"/>
    </row>
    <row r="29956" spans="37:40">
      <c r="AK29956" s="22"/>
      <c r="AL29956" s="22"/>
      <c r="AM29956" s="22"/>
      <c r="AN29956" s="22"/>
    </row>
    <row r="29957" spans="37:40">
      <c r="AK29957" s="22"/>
      <c r="AL29957" s="22"/>
      <c r="AM29957" s="22"/>
      <c r="AN29957" s="22"/>
    </row>
    <row r="29958" spans="37:40">
      <c r="AK29958" s="22"/>
      <c r="AL29958" s="22"/>
      <c r="AM29958" s="22"/>
      <c r="AN29958" s="22"/>
    </row>
    <row r="29959" spans="37:40">
      <c r="AK29959" s="22"/>
      <c r="AL29959" s="22"/>
      <c r="AM29959" s="22"/>
      <c r="AN29959" s="22"/>
    </row>
    <row r="29960" spans="37:40">
      <c r="AK29960" s="22"/>
      <c r="AL29960" s="22"/>
      <c r="AM29960" s="22"/>
      <c r="AN29960" s="22"/>
    </row>
    <row r="29961" spans="37:40">
      <c r="AK29961" s="22"/>
      <c r="AL29961" s="22"/>
      <c r="AM29961" s="22"/>
      <c r="AN29961" s="22"/>
    </row>
    <row r="29962" spans="37:40">
      <c r="AK29962" s="22"/>
      <c r="AL29962" s="22"/>
      <c r="AM29962" s="22"/>
      <c r="AN29962" s="22"/>
    </row>
    <row r="29963" spans="37:40">
      <c r="AK29963" s="22"/>
      <c r="AL29963" s="22"/>
      <c r="AM29963" s="22"/>
      <c r="AN29963" s="22"/>
    </row>
    <row r="29964" spans="37:40">
      <c r="AK29964" s="22"/>
      <c r="AL29964" s="22"/>
      <c r="AM29964" s="22"/>
      <c r="AN29964" s="22"/>
    </row>
    <row r="29965" spans="37:40">
      <c r="AK29965" s="22"/>
      <c r="AL29965" s="22"/>
      <c r="AM29965" s="22"/>
      <c r="AN29965" s="22"/>
    </row>
    <row r="29966" spans="37:40">
      <c r="AK29966" s="22"/>
      <c r="AL29966" s="22"/>
      <c r="AM29966" s="22"/>
      <c r="AN29966" s="22"/>
    </row>
    <row r="29967" spans="37:40">
      <c r="AK29967" s="22"/>
      <c r="AL29967" s="22"/>
      <c r="AM29967" s="22"/>
      <c r="AN29967" s="22"/>
    </row>
    <row r="29968" spans="37:40">
      <c r="AK29968" s="22"/>
      <c r="AL29968" s="22"/>
      <c r="AM29968" s="22"/>
      <c r="AN29968" s="22"/>
    </row>
    <row r="29969" spans="37:40">
      <c r="AK29969" s="22"/>
      <c r="AL29969" s="22"/>
      <c r="AM29969" s="22"/>
      <c r="AN29969" s="22"/>
    </row>
    <row r="29970" spans="37:40">
      <c r="AK29970" s="22"/>
      <c r="AL29970" s="22"/>
      <c r="AM29970" s="22"/>
      <c r="AN29970" s="22"/>
    </row>
    <row r="29971" spans="37:40">
      <c r="AK29971" s="22"/>
      <c r="AL29971" s="22"/>
      <c r="AM29971" s="22"/>
      <c r="AN29971" s="22"/>
    </row>
    <row r="29972" spans="37:40">
      <c r="AK29972" s="22"/>
      <c r="AL29972" s="22"/>
      <c r="AM29972" s="22"/>
      <c r="AN29972" s="22"/>
    </row>
    <row r="29973" spans="37:40">
      <c r="AK29973" s="22"/>
      <c r="AL29973" s="22"/>
      <c r="AM29973" s="22"/>
      <c r="AN29973" s="22"/>
    </row>
    <row r="29974" spans="37:40">
      <c r="AK29974" s="22"/>
      <c r="AL29974" s="22"/>
      <c r="AM29974" s="22"/>
      <c r="AN29974" s="22"/>
    </row>
    <row r="29975" spans="37:40">
      <c r="AK29975" s="22"/>
      <c r="AL29975" s="22"/>
      <c r="AM29975" s="22"/>
      <c r="AN29975" s="22"/>
    </row>
    <row r="29976" spans="37:40">
      <c r="AK29976" s="22"/>
      <c r="AL29976" s="22"/>
      <c r="AM29976" s="22"/>
      <c r="AN29976" s="22"/>
    </row>
    <row r="29977" spans="37:40">
      <c r="AK29977" s="22"/>
      <c r="AL29977" s="22"/>
      <c r="AM29977" s="22"/>
      <c r="AN29977" s="22"/>
    </row>
    <row r="29978" spans="37:40">
      <c r="AK29978" s="22"/>
      <c r="AL29978" s="22"/>
      <c r="AM29978" s="22"/>
      <c r="AN29978" s="22"/>
    </row>
    <row r="29979" spans="37:40">
      <c r="AK29979" s="22"/>
      <c r="AL29979" s="22"/>
      <c r="AM29979" s="22"/>
      <c r="AN29979" s="22"/>
    </row>
    <row r="29980" spans="37:40">
      <c r="AK29980" s="22"/>
      <c r="AL29980" s="22"/>
      <c r="AM29980" s="22"/>
      <c r="AN29980" s="22"/>
    </row>
    <row r="29981" spans="37:40">
      <c r="AK29981" s="22"/>
      <c r="AL29981" s="22"/>
      <c r="AM29981" s="22"/>
      <c r="AN29981" s="22"/>
    </row>
    <row r="29982" spans="37:40">
      <c r="AK29982" s="22"/>
      <c r="AL29982" s="22"/>
      <c r="AM29982" s="22"/>
      <c r="AN29982" s="22"/>
    </row>
    <row r="29983" spans="37:40">
      <c r="AK29983" s="22"/>
      <c r="AL29983" s="22"/>
      <c r="AM29983" s="22"/>
      <c r="AN29983" s="22"/>
    </row>
    <row r="29984" spans="37:40">
      <c r="AK29984" s="22"/>
      <c r="AL29984" s="22"/>
      <c r="AM29984" s="22"/>
      <c r="AN29984" s="22"/>
    </row>
    <row r="29985" spans="37:40">
      <c r="AK29985" s="22"/>
      <c r="AL29985" s="22"/>
      <c r="AM29985" s="22"/>
      <c r="AN29985" s="22"/>
    </row>
    <row r="29986" spans="37:40">
      <c r="AK29986" s="22"/>
      <c r="AL29986" s="22"/>
      <c r="AM29986" s="22"/>
      <c r="AN29986" s="22"/>
    </row>
    <row r="29987" spans="37:40">
      <c r="AK29987" s="22"/>
      <c r="AL29987" s="22"/>
      <c r="AM29987" s="22"/>
      <c r="AN29987" s="22"/>
    </row>
    <row r="29988" spans="37:40">
      <c r="AK29988" s="22"/>
      <c r="AL29988" s="22"/>
      <c r="AM29988" s="22"/>
      <c r="AN29988" s="22"/>
    </row>
    <row r="29989" spans="37:40">
      <c r="AK29989" s="22"/>
      <c r="AL29989" s="22"/>
      <c r="AM29989" s="22"/>
      <c r="AN29989" s="22"/>
    </row>
    <row r="29990" spans="37:40">
      <c r="AK29990" s="22"/>
      <c r="AL29990" s="22"/>
      <c r="AM29990" s="22"/>
      <c r="AN29990" s="22"/>
    </row>
    <row r="29991" spans="37:40">
      <c r="AK29991" s="22"/>
      <c r="AL29991" s="22"/>
      <c r="AM29991" s="22"/>
      <c r="AN29991" s="22"/>
    </row>
    <row r="29992" spans="37:40">
      <c r="AK29992" s="22"/>
      <c r="AL29992" s="22"/>
      <c r="AM29992" s="22"/>
      <c r="AN29992" s="22"/>
    </row>
    <row r="29993" spans="37:40">
      <c r="AK29993" s="22"/>
      <c r="AL29993" s="22"/>
      <c r="AM29993" s="22"/>
      <c r="AN29993" s="22"/>
    </row>
    <row r="29994" spans="37:40">
      <c r="AK29994" s="22"/>
      <c r="AL29994" s="22"/>
      <c r="AM29994" s="22"/>
      <c r="AN29994" s="22"/>
    </row>
    <row r="29995" spans="37:40">
      <c r="AK29995" s="22"/>
      <c r="AL29995" s="22"/>
      <c r="AM29995" s="22"/>
      <c r="AN29995" s="22"/>
    </row>
    <row r="29996" spans="37:40">
      <c r="AK29996" s="22"/>
      <c r="AL29996" s="22"/>
      <c r="AM29996" s="22"/>
      <c r="AN29996" s="22"/>
    </row>
    <row r="29997" spans="37:40">
      <c r="AK29997" s="22"/>
      <c r="AL29997" s="22"/>
      <c r="AM29997" s="22"/>
      <c r="AN29997" s="22"/>
    </row>
    <row r="29998" spans="37:40">
      <c r="AK29998" s="22"/>
      <c r="AL29998" s="22"/>
      <c r="AM29998" s="22"/>
      <c r="AN29998" s="22"/>
    </row>
    <row r="29999" spans="37:40">
      <c r="AK29999" s="22"/>
      <c r="AL29999" s="22"/>
      <c r="AM29999" s="22"/>
      <c r="AN29999" s="22"/>
    </row>
    <row r="30000" spans="37:40">
      <c r="AK30000" s="22"/>
      <c r="AL30000" s="22"/>
      <c r="AM30000" s="22"/>
      <c r="AN30000" s="22"/>
    </row>
    <row r="30001" spans="37:40">
      <c r="AK30001" s="22"/>
      <c r="AL30001" s="22"/>
      <c r="AM30001" s="22"/>
      <c r="AN30001" s="22"/>
    </row>
    <row r="30002" spans="37:40">
      <c r="AK30002" s="22"/>
      <c r="AL30002" s="22"/>
      <c r="AM30002" s="22"/>
      <c r="AN30002" s="22"/>
    </row>
    <row r="30003" spans="37:40">
      <c r="AK30003" s="22"/>
      <c r="AL30003" s="22"/>
      <c r="AM30003" s="22"/>
      <c r="AN30003" s="22"/>
    </row>
    <row r="30004" spans="37:40">
      <c r="AK30004" s="22"/>
      <c r="AL30004" s="22"/>
      <c r="AM30004" s="22"/>
      <c r="AN30004" s="22"/>
    </row>
    <row r="30005" spans="37:40">
      <c r="AK30005" s="22"/>
      <c r="AL30005" s="22"/>
      <c r="AM30005" s="22"/>
      <c r="AN30005" s="22"/>
    </row>
    <row r="30006" spans="37:40">
      <c r="AK30006" s="22"/>
      <c r="AL30006" s="22"/>
      <c r="AM30006" s="22"/>
      <c r="AN30006" s="22"/>
    </row>
    <row r="30007" spans="37:40">
      <c r="AK30007" s="22"/>
      <c r="AL30007" s="22"/>
      <c r="AM30007" s="22"/>
      <c r="AN30007" s="22"/>
    </row>
    <row r="30008" spans="37:40">
      <c r="AK30008" s="22"/>
      <c r="AL30008" s="22"/>
      <c r="AM30008" s="22"/>
      <c r="AN30008" s="22"/>
    </row>
    <row r="30009" spans="37:40">
      <c r="AK30009" s="22"/>
      <c r="AL30009" s="22"/>
      <c r="AM30009" s="22"/>
      <c r="AN30009" s="22"/>
    </row>
    <row r="30010" spans="37:40">
      <c r="AK30010" s="22"/>
      <c r="AL30010" s="22"/>
      <c r="AM30010" s="22"/>
      <c r="AN30010" s="22"/>
    </row>
    <row r="30011" spans="37:40">
      <c r="AK30011" s="22"/>
      <c r="AL30011" s="22"/>
      <c r="AM30011" s="22"/>
      <c r="AN30011" s="22"/>
    </row>
    <row r="30012" spans="37:40">
      <c r="AK30012" s="22"/>
      <c r="AL30012" s="22"/>
      <c r="AM30012" s="22"/>
      <c r="AN30012" s="22"/>
    </row>
    <row r="30013" spans="37:40">
      <c r="AK30013" s="22"/>
      <c r="AL30013" s="22"/>
      <c r="AM30013" s="22"/>
      <c r="AN30013" s="22"/>
    </row>
    <row r="30014" spans="37:40">
      <c r="AK30014" s="22"/>
      <c r="AL30014" s="22"/>
      <c r="AM30014" s="22"/>
      <c r="AN30014" s="22"/>
    </row>
    <row r="30015" spans="37:40">
      <c r="AK30015" s="22"/>
      <c r="AL30015" s="22"/>
      <c r="AM30015" s="22"/>
      <c r="AN30015" s="22"/>
    </row>
    <row r="30016" spans="37:40">
      <c r="AK30016" s="22"/>
      <c r="AL30016" s="22"/>
      <c r="AM30016" s="22"/>
      <c r="AN30016" s="22"/>
    </row>
    <row r="30017" spans="37:40">
      <c r="AK30017" s="22"/>
      <c r="AL30017" s="22"/>
      <c r="AM30017" s="22"/>
      <c r="AN30017" s="22"/>
    </row>
    <row r="30018" spans="37:40">
      <c r="AK30018" s="22"/>
      <c r="AL30018" s="22"/>
      <c r="AM30018" s="22"/>
      <c r="AN30018" s="22"/>
    </row>
    <row r="30019" spans="37:40">
      <c r="AK30019" s="22"/>
      <c r="AL30019" s="22"/>
      <c r="AM30019" s="22"/>
      <c r="AN30019" s="22"/>
    </row>
    <row r="30020" spans="37:40">
      <c r="AK30020" s="22"/>
      <c r="AL30020" s="22"/>
      <c r="AM30020" s="22"/>
      <c r="AN30020" s="22"/>
    </row>
    <row r="30021" spans="37:40">
      <c r="AK30021" s="22"/>
      <c r="AL30021" s="22"/>
      <c r="AM30021" s="22"/>
      <c r="AN30021" s="22"/>
    </row>
    <row r="30022" spans="37:40">
      <c r="AK30022" s="22"/>
      <c r="AL30022" s="22"/>
      <c r="AM30022" s="22"/>
      <c r="AN30022" s="22"/>
    </row>
    <row r="30023" spans="37:40">
      <c r="AK30023" s="22"/>
      <c r="AL30023" s="22"/>
      <c r="AM30023" s="22"/>
      <c r="AN30023" s="22"/>
    </row>
    <row r="30024" spans="37:40">
      <c r="AK30024" s="22"/>
      <c r="AL30024" s="22"/>
      <c r="AM30024" s="22"/>
      <c r="AN30024" s="22"/>
    </row>
    <row r="30025" spans="37:40">
      <c r="AK30025" s="22"/>
      <c r="AL30025" s="22"/>
      <c r="AM30025" s="22"/>
      <c r="AN30025" s="22"/>
    </row>
    <row r="30026" spans="37:40">
      <c r="AK30026" s="22"/>
      <c r="AL30026" s="22"/>
      <c r="AM30026" s="22"/>
      <c r="AN30026" s="22"/>
    </row>
    <row r="30027" spans="37:40">
      <c r="AK30027" s="22"/>
      <c r="AL30027" s="22"/>
      <c r="AM30027" s="22"/>
      <c r="AN30027" s="22"/>
    </row>
    <row r="30028" spans="37:40">
      <c r="AK30028" s="22"/>
      <c r="AL30028" s="22"/>
      <c r="AM30028" s="22"/>
      <c r="AN30028" s="22"/>
    </row>
    <row r="30029" spans="37:40">
      <c r="AK30029" s="22"/>
      <c r="AL30029" s="22"/>
      <c r="AM30029" s="22"/>
      <c r="AN30029" s="22"/>
    </row>
    <row r="30030" spans="37:40">
      <c r="AK30030" s="22"/>
      <c r="AL30030" s="22"/>
      <c r="AM30030" s="22"/>
      <c r="AN30030" s="22"/>
    </row>
    <row r="30031" spans="37:40">
      <c r="AK30031" s="22"/>
      <c r="AL30031" s="22"/>
      <c r="AM30031" s="22"/>
      <c r="AN30031" s="22"/>
    </row>
    <row r="30032" spans="37:40">
      <c r="AK30032" s="22"/>
      <c r="AL30032" s="22"/>
      <c r="AM30032" s="22"/>
      <c r="AN30032" s="22"/>
    </row>
    <row r="30033" spans="37:40">
      <c r="AK30033" s="22"/>
      <c r="AL30033" s="22"/>
      <c r="AM30033" s="22"/>
      <c r="AN30033" s="22"/>
    </row>
    <row r="30034" spans="37:40">
      <c r="AK30034" s="22"/>
      <c r="AL30034" s="22"/>
      <c r="AM30034" s="22"/>
      <c r="AN30034" s="22"/>
    </row>
    <row r="30035" spans="37:40">
      <c r="AK30035" s="22"/>
      <c r="AL30035" s="22"/>
      <c r="AM30035" s="22"/>
      <c r="AN30035" s="22"/>
    </row>
    <row r="30036" spans="37:40">
      <c r="AK30036" s="22"/>
      <c r="AL30036" s="22"/>
      <c r="AM30036" s="22"/>
      <c r="AN30036" s="22"/>
    </row>
    <row r="30037" spans="37:40">
      <c r="AK30037" s="22"/>
      <c r="AL30037" s="22"/>
      <c r="AM30037" s="22"/>
      <c r="AN30037" s="22"/>
    </row>
    <row r="30038" spans="37:40">
      <c r="AK30038" s="22"/>
      <c r="AL30038" s="22"/>
      <c r="AM30038" s="22"/>
      <c r="AN30038" s="22"/>
    </row>
    <row r="30039" spans="37:40">
      <c r="AK30039" s="22"/>
      <c r="AL30039" s="22"/>
      <c r="AM30039" s="22"/>
      <c r="AN30039" s="22"/>
    </row>
    <row r="30040" spans="37:40">
      <c r="AK30040" s="22"/>
      <c r="AL30040" s="22"/>
      <c r="AM30040" s="22"/>
      <c r="AN30040" s="22"/>
    </row>
    <row r="30041" spans="37:40">
      <c r="AK30041" s="22"/>
      <c r="AL30041" s="22"/>
      <c r="AM30041" s="22"/>
      <c r="AN30041" s="22"/>
    </row>
    <row r="30042" spans="37:40">
      <c r="AK30042" s="22"/>
      <c r="AL30042" s="22"/>
      <c r="AM30042" s="22"/>
      <c r="AN30042" s="22"/>
    </row>
    <row r="30043" spans="37:40">
      <c r="AK30043" s="22"/>
      <c r="AL30043" s="22"/>
      <c r="AM30043" s="22"/>
      <c r="AN30043" s="22"/>
    </row>
    <row r="30044" spans="37:40">
      <c r="AK30044" s="22"/>
      <c r="AL30044" s="22"/>
      <c r="AM30044" s="22"/>
      <c r="AN30044" s="22"/>
    </row>
    <row r="30045" spans="37:40">
      <c r="AK30045" s="22"/>
      <c r="AL30045" s="22"/>
      <c r="AM30045" s="22"/>
      <c r="AN30045" s="22"/>
    </row>
    <row r="30046" spans="37:40">
      <c r="AK30046" s="22"/>
      <c r="AL30046" s="22"/>
      <c r="AM30046" s="22"/>
      <c r="AN30046" s="22"/>
    </row>
    <row r="30047" spans="37:40">
      <c r="AK30047" s="22"/>
      <c r="AL30047" s="22"/>
      <c r="AM30047" s="22"/>
      <c r="AN30047" s="22"/>
    </row>
    <row r="30048" spans="37:40">
      <c r="AK30048" s="22"/>
      <c r="AL30048" s="22"/>
      <c r="AM30048" s="22"/>
      <c r="AN30048" s="22"/>
    </row>
    <row r="30049" spans="37:40">
      <c r="AK30049" s="22"/>
      <c r="AL30049" s="22"/>
      <c r="AM30049" s="22"/>
      <c r="AN30049" s="22"/>
    </row>
    <row r="30050" spans="37:40">
      <c r="AK30050" s="22"/>
      <c r="AL30050" s="22"/>
      <c r="AM30050" s="22"/>
      <c r="AN30050" s="22"/>
    </row>
    <row r="30051" spans="37:40">
      <c r="AK30051" s="22"/>
      <c r="AL30051" s="22"/>
      <c r="AM30051" s="22"/>
      <c r="AN30051" s="22"/>
    </row>
    <row r="30052" spans="37:40">
      <c r="AK30052" s="22"/>
      <c r="AL30052" s="22"/>
      <c r="AM30052" s="22"/>
      <c r="AN30052" s="22"/>
    </row>
    <row r="30053" spans="37:40">
      <c r="AK30053" s="22"/>
      <c r="AL30053" s="22"/>
      <c r="AM30053" s="22"/>
      <c r="AN30053" s="22"/>
    </row>
    <row r="30054" spans="37:40">
      <c r="AK30054" s="22"/>
      <c r="AL30054" s="22"/>
      <c r="AM30054" s="22"/>
      <c r="AN30054" s="22"/>
    </row>
    <row r="30055" spans="37:40">
      <c r="AK30055" s="22"/>
      <c r="AL30055" s="22"/>
      <c r="AM30055" s="22"/>
      <c r="AN30055" s="22"/>
    </row>
    <row r="30056" spans="37:40">
      <c r="AK30056" s="22"/>
      <c r="AL30056" s="22"/>
      <c r="AM30056" s="22"/>
      <c r="AN30056" s="22"/>
    </row>
    <row r="30057" spans="37:40">
      <c r="AK30057" s="22"/>
      <c r="AL30057" s="22"/>
      <c r="AM30057" s="22"/>
      <c r="AN30057" s="22"/>
    </row>
    <row r="30058" spans="37:40">
      <c r="AK30058" s="22"/>
      <c r="AL30058" s="22"/>
      <c r="AM30058" s="22"/>
      <c r="AN30058" s="22"/>
    </row>
    <row r="30059" spans="37:40">
      <c r="AK30059" s="22"/>
      <c r="AL30059" s="22"/>
      <c r="AM30059" s="22"/>
      <c r="AN30059" s="22"/>
    </row>
    <row r="30060" spans="37:40">
      <c r="AK30060" s="22"/>
      <c r="AL30060" s="22"/>
      <c r="AM30060" s="22"/>
      <c r="AN30060" s="22"/>
    </row>
    <row r="30061" spans="37:40">
      <c r="AK30061" s="22"/>
      <c r="AL30061" s="22"/>
      <c r="AM30061" s="22"/>
      <c r="AN30061" s="22"/>
    </row>
    <row r="30062" spans="37:40">
      <c r="AK30062" s="22"/>
      <c r="AL30062" s="22"/>
      <c r="AM30062" s="22"/>
      <c r="AN30062" s="22"/>
    </row>
    <row r="30063" spans="37:40">
      <c r="AK30063" s="22"/>
      <c r="AL30063" s="22"/>
      <c r="AM30063" s="22"/>
      <c r="AN30063" s="22"/>
    </row>
    <row r="30064" spans="37:40">
      <c r="AK30064" s="22"/>
      <c r="AL30064" s="22"/>
      <c r="AM30064" s="22"/>
      <c r="AN30064" s="22"/>
    </row>
    <row r="30065" spans="37:40">
      <c r="AK30065" s="22"/>
      <c r="AL30065" s="22"/>
      <c r="AM30065" s="22"/>
      <c r="AN30065" s="22"/>
    </row>
    <row r="30066" spans="37:40">
      <c r="AK30066" s="22"/>
      <c r="AL30066" s="22"/>
      <c r="AM30066" s="22"/>
      <c r="AN30066" s="22"/>
    </row>
    <row r="30067" spans="37:40">
      <c r="AK30067" s="22"/>
      <c r="AL30067" s="22"/>
      <c r="AM30067" s="22"/>
      <c r="AN30067" s="22"/>
    </row>
    <row r="30068" spans="37:40">
      <c r="AK30068" s="22"/>
      <c r="AL30068" s="22"/>
      <c r="AM30068" s="22"/>
      <c r="AN30068" s="22"/>
    </row>
    <row r="30069" spans="37:40">
      <c r="AK30069" s="22"/>
      <c r="AL30069" s="22"/>
      <c r="AM30069" s="22"/>
      <c r="AN30069" s="22"/>
    </row>
    <row r="30070" spans="37:40">
      <c r="AK30070" s="22"/>
      <c r="AL30070" s="22"/>
      <c r="AM30070" s="22"/>
      <c r="AN30070" s="22"/>
    </row>
    <row r="30071" spans="37:40">
      <c r="AK30071" s="22"/>
      <c r="AL30071" s="22"/>
      <c r="AM30071" s="22"/>
      <c r="AN30071" s="22"/>
    </row>
    <row r="30072" spans="37:40">
      <c r="AK30072" s="22"/>
      <c r="AL30072" s="22"/>
      <c r="AM30072" s="22"/>
      <c r="AN30072" s="22"/>
    </row>
    <row r="30073" spans="37:40">
      <c r="AK30073" s="22"/>
      <c r="AL30073" s="22"/>
      <c r="AM30073" s="22"/>
      <c r="AN30073" s="22"/>
    </row>
    <row r="30074" spans="37:40">
      <c r="AK30074" s="22"/>
      <c r="AL30074" s="22"/>
      <c r="AM30074" s="22"/>
      <c r="AN30074" s="22"/>
    </row>
    <row r="30075" spans="37:40">
      <c r="AK30075" s="22"/>
      <c r="AL30075" s="22"/>
      <c r="AM30075" s="22"/>
      <c r="AN30075" s="22"/>
    </row>
    <row r="30076" spans="37:40">
      <c r="AK30076" s="22"/>
      <c r="AL30076" s="22"/>
      <c r="AM30076" s="22"/>
      <c r="AN30076" s="22"/>
    </row>
    <row r="30077" spans="37:40">
      <c r="AK30077" s="22"/>
      <c r="AL30077" s="22"/>
      <c r="AM30077" s="22"/>
      <c r="AN30077" s="22"/>
    </row>
    <row r="30078" spans="37:40">
      <c r="AK30078" s="22"/>
      <c r="AL30078" s="22"/>
      <c r="AM30078" s="22"/>
      <c r="AN30078" s="22"/>
    </row>
    <row r="30079" spans="37:40">
      <c r="AK30079" s="22"/>
      <c r="AL30079" s="22"/>
      <c r="AM30079" s="22"/>
      <c r="AN30079" s="22"/>
    </row>
    <row r="30080" spans="37:40">
      <c r="AK30080" s="22"/>
      <c r="AL30080" s="22"/>
      <c r="AM30080" s="22"/>
      <c r="AN30080" s="22"/>
    </row>
    <row r="30081" spans="37:40">
      <c r="AK30081" s="22"/>
      <c r="AL30081" s="22"/>
      <c r="AM30081" s="22"/>
      <c r="AN30081" s="22"/>
    </row>
    <row r="30082" spans="37:40">
      <c r="AK30082" s="22"/>
      <c r="AL30082" s="22"/>
      <c r="AM30082" s="22"/>
      <c r="AN30082" s="22"/>
    </row>
    <row r="30083" spans="37:40">
      <c r="AK30083" s="22"/>
      <c r="AL30083" s="22"/>
      <c r="AM30083" s="22"/>
      <c r="AN30083" s="22"/>
    </row>
    <row r="30084" spans="37:40">
      <c r="AK30084" s="22"/>
      <c r="AL30084" s="22"/>
      <c r="AM30084" s="22"/>
      <c r="AN30084" s="22"/>
    </row>
    <row r="30085" spans="37:40">
      <c r="AK30085" s="22"/>
      <c r="AL30085" s="22"/>
      <c r="AM30085" s="22"/>
      <c r="AN30085" s="22"/>
    </row>
    <row r="30086" spans="37:40">
      <c r="AK30086" s="22"/>
      <c r="AL30086" s="22"/>
      <c r="AM30086" s="22"/>
      <c r="AN30086" s="22"/>
    </row>
    <row r="30087" spans="37:40">
      <c r="AK30087" s="22"/>
      <c r="AL30087" s="22"/>
      <c r="AM30087" s="22"/>
      <c r="AN30087" s="22"/>
    </row>
    <row r="30088" spans="37:40">
      <c r="AK30088" s="22"/>
      <c r="AL30088" s="22"/>
      <c r="AM30088" s="22"/>
      <c r="AN30088" s="22"/>
    </row>
    <row r="30089" spans="37:40">
      <c r="AK30089" s="22"/>
      <c r="AL30089" s="22"/>
      <c r="AM30089" s="22"/>
      <c r="AN30089" s="22"/>
    </row>
    <row r="30090" spans="37:40">
      <c r="AK30090" s="22"/>
      <c r="AL30090" s="22"/>
      <c r="AM30090" s="22"/>
      <c r="AN30090" s="22"/>
    </row>
    <row r="30091" spans="37:40">
      <c r="AK30091" s="22"/>
      <c r="AL30091" s="22"/>
      <c r="AM30091" s="22"/>
      <c r="AN30091" s="22"/>
    </row>
    <row r="30092" spans="37:40">
      <c r="AK30092" s="22"/>
      <c r="AL30092" s="22"/>
      <c r="AM30092" s="22"/>
      <c r="AN30092" s="22"/>
    </row>
    <row r="30093" spans="37:40">
      <c r="AK30093" s="22"/>
      <c r="AL30093" s="22"/>
      <c r="AM30093" s="22"/>
      <c r="AN30093" s="22"/>
    </row>
    <row r="30094" spans="37:40">
      <c r="AK30094" s="22"/>
      <c r="AL30094" s="22"/>
      <c r="AM30094" s="22"/>
      <c r="AN30094" s="22"/>
    </row>
    <row r="30095" spans="37:40">
      <c r="AK30095" s="22"/>
      <c r="AL30095" s="22"/>
      <c r="AM30095" s="22"/>
      <c r="AN30095" s="22"/>
    </row>
    <row r="30096" spans="37:40">
      <c r="AK30096" s="22"/>
      <c r="AL30096" s="22"/>
      <c r="AM30096" s="22"/>
      <c r="AN30096" s="22"/>
    </row>
    <row r="30097" spans="37:40">
      <c r="AK30097" s="22"/>
      <c r="AL30097" s="22"/>
      <c r="AM30097" s="22"/>
      <c r="AN30097" s="22"/>
    </row>
    <row r="30098" spans="37:40">
      <c r="AK30098" s="22"/>
      <c r="AL30098" s="22"/>
      <c r="AM30098" s="22"/>
      <c r="AN30098" s="22"/>
    </row>
    <row r="30099" spans="37:40">
      <c r="AK30099" s="22"/>
      <c r="AL30099" s="22"/>
      <c r="AM30099" s="22"/>
      <c r="AN30099" s="22"/>
    </row>
    <row r="30100" spans="37:40">
      <c r="AK30100" s="22"/>
      <c r="AL30100" s="22"/>
      <c r="AM30100" s="22"/>
      <c r="AN30100" s="22"/>
    </row>
    <row r="30101" spans="37:40">
      <c r="AK30101" s="22"/>
      <c r="AL30101" s="22"/>
      <c r="AM30101" s="22"/>
      <c r="AN30101" s="22"/>
    </row>
    <row r="30102" spans="37:40">
      <c r="AK30102" s="22"/>
      <c r="AL30102" s="22"/>
      <c r="AM30102" s="22"/>
      <c r="AN30102" s="22"/>
    </row>
    <row r="30103" spans="37:40">
      <c r="AK30103" s="22"/>
      <c r="AL30103" s="22"/>
      <c r="AM30103" s="22"/>
      <c r="AN30103" s="22"/>
    </row>
    <row r="30104" spans="37:40">
      <c r="AK30104" s="22"/>
      <c r="AL30104" s="22"/>
      <c r="AM30104" s="22"/>
      <c r="AN30104" s="22"/>
    </row>
    <row r="30105" spans="37:40">
      <c r="AK30105" s="22"/>
      <c r="AL30105" s="22"/>
      <c r="AM30105" s="22"/>
      <c r="AN30105" s="22"/>
    </row>
    <row r="30106" spans="37:40">
      <c r="AK30106" s="22"/>
      <c r="AL30106" s="22"/>
      <c r="AM30106" s="22"/>
      <c r="AN30106" s="22"/>
    </row>
    <row r="30107" spans="37:40">
      <c r="AK30107" s="22"/>
      <c r="AL30107" s="22"/>
      <c r="AM30107" s="22"/>
      <c r="AN30107" s="22"/>
    </row>
    <row r="30108" spans="37:40">
      <c r="AK30108" s="22"/>
      <c r="AL30108" s="22"/>
      <c r="AM30108" s="22"/>
      <c r="AN30108" s="22"/>
    </row>
    <row r="30109" spans="37:40">
      <c r="AK30109" s="22"/>
      <c r="AL30109" s="22"/>
      <c r="AM30109" s="22"/>
      <c r="AN30109" s="22"/>
    </row>
    <row r="30110" spans="37:40">
      <c r="AK30110" s="22"/>
      <c r="AL30110" s="22"/>
      <c r="AM30110" s="22"/>
      <c r="AN30110" s="22"/>
    </row>
    <row r="30111" spans="37:40">
      <c r="AK30111" s="22"/>
      <c r="AL30111" s="22"/>
      <c r="AM30111" s="22"/>
      <c r="AN30111" s="22"/>
    </row>
    <row r="30112" spans="37:40">
      <c r="AK30112" s="22"/>
      <c r="AL30112" s="22"/>
      <c r="AM30112" s="22"/>
      <c r="AN30112" s="22"/>
    </row>
    <row r="30113" spans="37:40">
      <c r="AK30113" s="22"/>
      <c r="AL30113" s="22"/>
      <c r="AM30113" s="22"/>
      <c r="AN30113" s="22"/>
    </row>
    <row r="30114" spans="37:40">
      <c r="AK30114" s="22"/>
      <c r="AL30114" s="22"/>
      <c r="AM30114" s="22"/>
      <c r="AN30114" s="22"/>
    </row>
    <row r="30115" spans="37:40">
      <c r="AK30115" s="22"/>
      <c r="AL30115" s="22"/>
      <c r="AM30115" s="22"/>
      <c r="AN30115" s="22"/>
    </row>
    <row r="30116" spans="37:40">
      <c r="AK30116" s="22"/>
      <c r="AL30116" s="22"/>
      <c r="AM30116" s="22"/>
      <c r="AN30116" s="22"/>
    </row>
    <row r="30117" spans="37:40">
      <c r="AK30117" s="22"/>
      <c r="AL30117" s="22"/>
      <c r="AM30117" s="22"/>
      <c r="AN30117" s="22"/>
    </row>
    <row r="30118" spans="37:40">
      <c r="AK30118" s="22"/>
      <c r="AL30118" s="22"/>
      <c r="AM30118" s="22"/>
      <c r="AN30118" s="22"/>
    </row>
    <row r="30119" spans="37:40">
      <c r="AK30119" s="22"/>
      <c r="AL30119" s="22"/>
      <c r="AM30119" s="22"/>
      <c r="AN30119" s="22"/>
    </row>
    <row r="30120" spans="37:40">
      <c r="AK30120" s="22"/>
      <c r="AL30120" s="22"/>
      <c r="AM30120" s="22"/>
      <c r="AN30120" s="22"/>
    </row>
    <row r="30121" spans="37:40">
      <c r="AK30121" s="22"/>
      <c r="AL30121" s="22"/>
      <c r="AM30121" s="22"/>
      <c r="AN30121" s="22"/>
    </row>
    <row r="30122" spans="37:40">
      <c r="AK30122" s="22"/>
      <c r="AL30122" s="22"/>
      <c r="AM30122" s="22"/>
      <c r="AN30122" s="22"/>
    </row>
    <row r="30123" spans="37:40">
      <c r="AK30123" s="22"/>
      <c r="AL30123" s="22"/>
      <c r="AM30123" s="22"/>
      <c r="AN30123" s="22"/>
    </row>
    <row r="30124" spans="37:40">
      <c r="AK30124" s="22"/>
      <c r="AL30124" s="22"/>
      <c r="AM30124" s="22"/>
      <c r="AN30124" s="22"/>
    </row>
    <row r="30125" spans="37:40">
      <c r="AK30125" s="22"/>
      <c r="AL30125" s="22"/>
      <c r="AM30125" s="22"/>
      <c r="AN30125" s="22"/>
    </row>
    <row r="30126" spans="37:40">
      <c r="AK30126" s="22"/>
      <c r="AL30126" s="22"/>
      <c r="AM30126" s="22"/>
      <c r="AN30126" s="22"/>
    </row>
    <row r="30127" spans="37:40">
      <c r="AK30127" s="22"/>
      <c r="AL30127" s="22"/>
      <c r="AM30127" s="22"/>
      <c r="AN30127" s="22"/>
    </row>
    <row r="30128" spans="37:40">
      <c r="AK30128" s="22"/>
      <c r="AL30128" s="22"/>
      <c r="AM30128" s="22"/>
      <c r="AN30128" s="22"/>
    </row>
    <row r="30129" spans="37:40">
      <c r="AK30129" s="22"/>
      <c r="AL30129" s="22"/>
      <c r="AM30129" s="22"/>
      <c r="AN30129" s="22"/>
    </row>
    <row r="30130" spans="37:40">
      <c r="AK30130" s="22"/>
      <c r="AL30130" s="22"/>
      <c r="AM30130" s="22"/>
      <c r="AN30130" s="22"/>
    </row>
    <row r="30131" spans="37:40">
      <c r="AK30131" s="22"/>
      <c r="AL30131" s="22"/>
      <c r="AM30131" s="22"/>
      <c r="AN30131" s="22"/>
    </row>
    <row r="30132" spans="37:40">
      <c r="AK30132" s="22"/>
      <c r="AL30132" s="22"/>
      <c r="AM30132" s="22"/>
      <c r="AN30132" s="22"/>
    </row>
    <row r="30133" spans="37:40">
      <c r="AK30133" s="22"/>
      <c r="AL30133" s="22"/>
      <c r="AM30133" s="22"/>
      <c r="AN30133" s="22"/>
    </row>
    <row r="30134" spans="37:40">
      <c r="AK30134" s="22"/>
      <c r="AL30134" s="22"/>
      <c r="AM30134" s="22"/>
      <c r="AN30134" s="22"/>
    </row>
    <row r="30135" spans="37:40">
      <c r="AK30135" s="22"/>
      <c r="AL30135" s="22"/>
      <c r="AM30135" s="22"/>
      <c r="AN30135" s="22"/>
    </row>
    <row r="30136" spans="37:40">
      <c r="AK30136" s="22"/>
      <c r="AL30136" s="22"/>
      <c r="AM30136" s="22"/>
      <c r="AN30136" s="22"/>
    </row>
    <row r="30137" spans="37:40">
      <c r="AK30137" s="22"/>
      <c r="AL30137" s="22"/>
      <c r="AM30137" s="22"/>
      <c r="AN30137" s="22"/>
    </row>
    <row r="30138" spans="37:40">
      <c r="AK30138" s="22"/>
      <c r="AL30138" s="22"/>
      <c r="AM30138" s="22"/>
      <c r="AN30138" s="22"/>
    </row>
    <row r="30139" spans="37:40">
      <c r="AK30139" s="22"/>
      <c r="AL30139" s="22"/>
      <c r="AM30139" s="22"/>
      <c r="AN30139" s="22"/>
    </row>
    <row r="30140" spans="37:40">
      <c r="AK30140" s="22"/>
      <c r="AL30140" s="22"/>
      <c r="AM30140" s="22"/>
      <c r="AN30140" s="22"/>
    </row>
    <row r="30141" spans="37:40">
      <c r="AK30141" s="22"/>
      <c r="AL30141" s="22"/>
      <c r="AM30141" s="22"/>
      <c r="AN30141" s="22"/>
    </row>
    <row r="30142" spans="37:40">
      <c r="AK30142" s="22"/>
      <c r="AL30142" s="22"/>
      <c r="AM30142" s="22"/>
      <c r="AN30142" s="22"/>
    </row>
    <row r="30143" spans="37:40">
      <c r="AK30143" s="22"/>
      <c r="AL30143" s="22"/>
      <c r="AM30143" s="22"/>
      <c r="AN30143" s="22"/>
    </row>
    <row r="30144" spans="37:40">
      <c r="AK30144" s="22"/>
      <c r="AL30144" s="22"/>
      <c r="AM30144" s="22"/>
      <c r="AN30144" s="22"/>
    </row>
    <row r="30145" spans="37:40">
      <c r="AK30145" s="22"/>
      <c r="AL30145" s="22"/>
      <c r="AM30145" s="22"/>
      <c r="AN30145" s="22"/>
    </row>
    <row r="30146" spans="37:40">
      <c r="AK30146" s="22"/>
      <c r="AL30146" s="22"/>
      <c r="AM30146" s="22"/>
      <c r="AN30146" s="22"/>
    </row>
    <row r="30147" spans="37:40">
      <c r="AK30147" s="22"/>
      <c r="AL30147" s="22"/>
      <c r="AM30147" s="22"/>
      <c r="AN30147" s="22"/>
    </row>
    <row r="30148" spans="37:40">
      <c r="AK30148" s="22"/>
      <c r="AL30148" s="22"/>
      <c r="AM30148" s="22"/>
      <c r="AN30148" s="22"/>
    </row>
    <row r="30149" spans="37:40">
      <c r="AK30149" s="22"/>
      <c r="AL30149" s="22"/>
      <c r="AM30149" s="22"/>
      <c r="AN30149" s="22"/>
    </row>
    <row r="30150" spans="37:40">
      <c r="AK30150" s="22"/>
      <c r="AL30150" s="22"/>
      <c r="AM30150" s="22"/>
      <c r="AN30150" s="22"/>
    </row>
    <row r="30151" spans="37:40">
      <c r="AK30151" s="22"/>
      <c r="AL30151" s="22"/>
      <c r="AM30151" s="22"/>
      <c r="AN30151" s="22"/>
    </row>
    <row r="30152" spans="37:40">
      <c r="AK30152" s="22"/>
      <c r="AL30152" s="22"/>
      <c r="AM30152" s="22"/>
      <c r="AN30152" s="22"/>
    </row>
    <row r="30153" spans="37:40">
      <c r="AK30153" s="22"/>
      <c r="AL30153" s="22"/>
      <c r="AM30153" s="22"/>
      <c r="AN30153" s="22"/>
    </row>
    <row r="30154" spans="37:40">
      <c r="AK30154" s="22"/>
      <c r="AL30154" s="22"/>
      <c r="AM30154" s="22"/>
      <c r="AN30154" s="22"/>
    </row>
    <row r="30155" spans="37:40">
      <c r="AK30155" s="22"/>
      <c r="AL30155" s="22"/>
      <c r="AM30155" s="22"/>
      <c r="AN30155" s="22"/>
    </row>
    <row r="30156" spans="37:40">
      <c r="AK30156" s="22"/>
      <c r="AL30156" s="22"/>
      <c r="AM30156" s="22"/>
      <c r="AN30156" s="22"/>
    </row>
    <row r="30157" spans="37:40">
      <c r="AK30157" s="22"/>
      <c r="AL30157" s="22"/>
      <c r="AM30157" s="22"/>
      <c r="AN30157" s="22"/>
    </row>
    <row r="30158" spans="37:40">
      <c r="AK30158" s="22"/>
      <c r="AL30158" s="22"/>
      <c r="AM30158" s="22"/>
      <c r="AN30158" s="22"/>
    </row>
    <row r="30159" spans="37:40">
      <c r="AK30159" s="22"/>
      <c r="AL30159" s="22"/>
      <c r="AM30159" s="22"/>
      <c r="AN30159" s="22"/>
    </row>
    <row r="30160" spans="37:40">
      <c r="AK30160" s="22"/>
      <c r="AL30160" s="22"/>
      <c r="AM30160" s="22"/>
      <c r="AN30160" s="22"/>
    </row>
    <row r="30161" spans="37:40">
      <c r="AK30161" s="22"/>
      <c r="AL30161" s="22"/>
      <c r="AM30161" s="22"/>
      <c r="AN30161" s="22"/>
    </row>
    <row r="30162" spans="37:40">
      <c r="AK30162" s="22"/>
      <c r="AL30162" s="22"/>
      <c r="AM30162" s="22"/>
      <c r="AN30162" s="22"/>
    </row>
    <row r="30163" spans="37:40">
      <c r="AK30163" s="22"/>
      <c r="AL30163" s="22"/>
      <c r="AM30163" s="22"/>
      <c r="AN30163" s="22"/>
    </row>
    <row r="30164" spans="37:40">
      <c r="AK30164" s="22"/>
      <c r="AL30164" s="22"/>
      <c r="AM30164" s="22"/>
      <c r="AN30164" s="22"/>
    </row>
    <row r="30165" spans="37:40">
      <c r="AK30165" s="22"/>
      <c r="AL30165" s="22"/>
      <c r="AM30165" s="22"/>
      <c r="AN30165" s="22"/>
    </row>
    <row r="30166" spans="37:40">
      <c r="AK30166" s="22"/>
      <c r="AL30166" s="22"/>
      <c r="AM30166" s="22"/>
      <c r="AN30166" s="22"/>
    </row>
    <row r="30167" spans="37:40">
      <c r="AK30167" s="22"/>
      <c r="AL30167" s="22"/>
      <c r="AM30167" s="22"/>
      <c r="AN30167" s="22"/>
    </row>
    <row r="30168" spans="37:40">
      <c r="AK30168" s="22"/>
      <c r="AL30168" s="22"/>
      <c r="AM30168" s="22"/>
      <c r="AN30168" s="22"/>
    </row>
    <row r="30169" spans="37:40">
      <c r="AK30169" s="22"/>
      <c r="AL30169" s="22"/>
      <c r="AM30169" s="22"/>
      <c r="AN30169" s="22"/>
    </row>
    <row r="30170" spans="37:40">
      <c r="AK30170" s="22"/>
      <c r="AL30170" s="22"/>
      <c r="AM30170" s="22"/>
      <c r="AN30170" s="22"/>
    </row>
    <row r="30171" spans="37:40">
      <c r="AK30171" s="22"/>
      <c r="AL30171" s="22"/>
      <c r="AM30171" s="22"/>
      <c r="AN30171" s="22"/>
    </row>
    <row r="30172" spans="37:40">
      <c r="AK30172" s="22"/>
      <c r="AL30172" s="22"/>
      <c r="AM30172" s="22"/>
      <c r="AN30172" s="22"/>
    </row>
    <row r="30173" spans="37:40">
      <c r="AK30173" s="22"/>
      <c r="AL30173" s="22"/>
      <c r="AM30173" s="22"/>
      <c r="AN30173" s="22"/>
    </row>
    <row r="30174" spans="37:40">
      <c r="AK30174" s="22"/>
      <c r="AL30174" s="22"/>
      <c r="AM30174" s="22"/>
      <c r="AN30174" s="22"/>
    </row>
    <row r="30175" spans="37:40">
      <c r="AK30175" s="22"/>
      <c r="AL30175" s="22"/>
      <c r="AM30175" s="22"/>
      <c r="AN30175" s="22"/>
    </row>
    <row r="30176" spans="37:40">
      <c r="AK30176" s="22"/>
      <c r="AL30176" s="22"/>
      <c r="AM30176" s="22"/>
      <c r="AN30176" s="22"/>
    </row>
    <row r="30177" spans="37:40">
      <c r="AK30177" s="22"/>
      <c r="AL30177" s="22"/>
      <c r="AM30177" s="22"/>
      <c r="AN30177" s="22"/>
    </row>
    <row r="30178" spans="37:40">
      <c r="AK30178" s="22"/>
      <c r="AL30178" s="22"/>
      <c r="AM30178" s="22"/>
      <c r="AN30178" s="22"/>
    </row>
    <row r="30179" spans="37:40">
      <c r="AK30179" s="22"/>
      <c r="AL30179" s="22"/>
      <c r="AM30179" s="22"/>
      <c r="AN30179" s="22"/>
    </row>
    <row r="30180" spans="37:40">
      <c r="AK30180" s="22"/>
      <c r="AL30180" s="22"/>
      <c r="AM30180" s="22"/>
      <c r="AN30180" s="22"/>
    </row>
    <row r="30181" spans="37:40">
      <c r="AK30181" s="22"/>
      <c r="AL30181" s="22"/>
      <c r="AM30181" s="22"/>
      <c r="AN30181" s="22"/>
    </row>
    <row r="30182" spans="37:40">
      <c r="AK30182" s="22"/>
      <c r="AL30182" s="22"/>
      <c r="AM30182" s="22"/>
      <c r="AN30182" s="22"/>
    </row>
    <row r="30183" spans="37:40">
      <c r="AK30183" s="22"/>
      <c r="AL30183" s="22"/>
      <c r="AM30183" s="22"/>
      <c r="AN30183" s="22"/>
    </row>
    <row r="30184" spans="37:40">
      <c r="AK30184" s="22"/>
      <c r="AL30184" s="22"/>
      <c r="AM30184" s="22"/>
      <c r="AN30184" s="22"/>
    </row>
    <row r="30185" spans="37:40">
      <c r="AK30185" s="22"/>
      <c r="AL30185" s="22"/>
      <c r="AM30185" s="22"/>
      <c r="AN30185" s="22"/>
    </row>
    <row r="30186" spans="37:40">
      <c r="AK30186" s="22"/>
      <c r="AL30186" s="22"/>
      <c r="AM30186" s="22"/>
      <c r="AN30186" s="22"/>
    </row>
    <row r="30187" spans="37:40">
      <c r="AK30187" s="22"/>
      <c r="AL30187" s="22"/>
      <c r="AM30187" s="22"/>
      <c r="AN30187" s="22"/>
    </row>
    <row r="30188" spans="37:40">
      <c r="AK30188" s="22"/>
      <c r="AL30188" s="22"/>
      <c r="AM30188" s="22"/>
      <c r="AN30188" s="22"/>
    </row>
    <row r="30189" spans="37:40">
      <c r="AK30189" s="22"/>
      <c r="AL30189" s="22"/>
      <c r="AM30189" s="22"/>
      <c r="AN30189" s="22"/>
    </row>
    <row r="30190" spans="37:40">
      <c r="AK30190" s="22"/>
      <c r="AL30190" s="22"/>
      <c r="AM30190" s="22"/>
      <c r="AN30190" s="22"/>
    </row>
    <row r="30191" spans="37:40">
      <c r="AK30191" s="22"/>
      <c r="AL30191" s="22"/>
      <c r="AM30191" s="22"/>
      <c r="AN30191" s="22"/>
    </row>
    <row r="30192" spans="37:40">
      <c r="AK30192" s="22"/>
      <c r="AL30192" s="22"/>
      <c r="AM30192" s="22"/>
      <c r="AN30192" s="22"/>
    </row>
    <row r="30193" spans="37:40">
      <c r="AK30193" s="22"/>
      <c r="AL30193" s="22"/>
      <c r="AM30193" s="22"/>
      <c r="AN30193" s="22"/>
    </row>
    <row r="30194" spans="37:40">
      <c r="AK30194" s="22"/>
      <c r="AL30194" s="22"/>
      <c r="AM30194" s="22"/>
      <c r="AN30194" s="22"/>
    </row>
    <row r="30195" spans="37:40">
      <c r="AK30195" s="22"/>
      <c r="AL30195" s="22"/>
      <c r="AM30195" s="22"/>
      <c r="AN30195" s="22"/>
    </row>
    <row r="30196" spans="37:40">
      <c r="AK30196" s="22"/>
      <c r="AL30196" s="22"/>
      <c r="AM30196" s="22"/>
      <c r="AN30196" s="22"/>
    </row>
    <row r="30197" spans="37:40">
      <c r="AK30197" s="22"/>
      <c r="AL30197" s="22"/>
      <c r="AM30197" s="22"/>
      <c r="AN30197" s="22"/>
    </row>
    <row r="30198" spans="37:40">
      <c r="AK30198" s="22"/>
      <c r="AL30198" s="22"/>
      <c r="AM30198" s="22"/>
      <c r="AN30198" s="22"/>
    </row>
    <row r="30199" spans="37:40">
      <c r="AK30199" s="22"/>
      <c r="AL30199" s="22"/>
      <c r="AM30199" s="22"/>
      <c r="AN30199" s="22"/>
    </row>
    <row r="30200" spans="37:40">
      <c r="AK30200" s="22"/>
      <c r="AL30200" s="22"/>
      <c r="AM30200" s="22"/>
      <c r="AN30200" s="22"/>
    </row>
    <row r="30201" spans="37:40">
      <c r="AK30201" s="22"/>
      <c r="AL30201" s="22"/>
      <c r="AM30201" s="22"/>
      <c r="AN30201" s="22"/>
    </row>
    <row r="30202" spans="37:40">
      <c r="AK30202" s="22"/>
      <c r="AL30202" s="22"/>
      <c r="AM30202" s="22"/>
      <c r="AN30202" s="22"/>
    </row>
    <row r="30203" spans="37:40">
      <c r="AK30203" s="22"/>
      <c r="AL30203" s="22"/>
      <c r="AM30203" s="22"/>
      <c r="AN30203" s="22"/>
    </row>
    <row r="30204" spans="37:40">
      <c r="AK30204" s="22"/>
      <c r="AL30204" s="22"/>
      <c r="AM30204" s="22"/>
      <c r="AN30204" s="22"/>
    </row>
    <row r="30205" spans="37:40">
      <c r="AK30205" s="22"/>
      <c r="AL30205" s="22"/>
      <c r="AM30205" s="22"/>
      <c r="AN30205" s="22"/>
    </row>
    <row r="30206" spans="37:40">
      <c r="AK30206" s="22"/>
      <c r="AL30206" s="22"/>
      <c r="AM30206" s="22"/>
      <c r="AN30206" s="22"/>
    </row>
    <row r="30207" spans="37:40">
      <c r="AK30207" s="22"/>
      <c r="AL30207" s="22"/>
      <c r="AM30207" s="22"/>
      <c r="AN30207" s="22"/>
    </row>
    <row r="30208" spans="37:40">
      <c r="AK30208" s="22"/>
      <c r="AL30208" s="22"/>
      <c r="AM30208" s="22"/>
      <c r="AN30208" s="22"/>
    </row>
    <row r="30209" spans="37:40">
      <c r="AK30209" s="22"/>
      <c r="AL30209" s="22"/>
      <c r="AM30209" s="22"/>
      <c r="AN30209" s="22"/>
    </row>
    <row r="30210" spans="37:40">
      <c r="AK30210" s="22"/>
      <c r="AL30210" s="22"/>
      <c r="AM30210" s="22"/>
      <c r="AN30210" s="22"/>
    </row>
    <row r="30211" spans="37:40">
      <c r="AK30211" s="22"/>
      <c r="AL30211" s="22"/>
      <c r="AM30211" s="22"/>
      <c r="AN30211" s="22"/>
    </row>
    <row r="30212" spans="37:40">
      <c r="AK30212" s="22"/>
      <c r="AL30212" s="22"/>
      <c r="AM30212" s="22"/>
      <c r="AN30212" s="22"/>
    </row>
    <row r="30213" spans="37:40">
      <c r="AK30213" s="22"/>
      <c r="AL30213" s="22"/>
      <c r="AM30213" s="22"/>
      <c r="AN30213" s="22"/>
    </row>
    <row r="30214" spans="37:40">
      <c r="AK30214" s="22"/>
      <c r="AL30214" s="22"/>
      <c r="AM30214" s="22"/>
      <c r="AN30214" s="22"/>
    </row>
    <row r="30215" spans="37:40">
      <c r="AK30215" s="22"/>
      <c r="AL30215" s="22"/>
      <c r="AM30215" s="22"/>
      <c r="AN30215" s="22"/>
    </row>
    <row r="30216" spans="37:40">
      <c r="AK30216" s="22"/>
      <c r="AL30216" s="22"/>
      <c r="AM30216" s="22"/>
      <c r="AN30216" s="22"/>
    </row>
    <row r="30217" spans="37:40">
      <c r="AK30217" s="22"/>
      <c r="AL30217" s="22"/>
      <c r="AM30217" s="22"/>
      <c r="AN30217" s="22"/>
    </row>
    <row r="30218" spans="37:40">
      <c r="AK30218" s="22"/>
      <c r="AL30218" s="22"/>
      <c r="AM30218" s="22"/>
      <c r="AN30218" s="22"/>
    </row>
    <row r="30219" spans="37:40">
      <c r="AK30219" s="22"/>
      <c r="AL30219" s="22"/>
      <c r="AM30219" s="22"/>
      <c r="AN30219" s="22"/>
    </row>
    <row r="30220" spans="37:40">
      <c r="AK30220" s="22"/>
      <c r="AL30220" s="22"/>
      <c r="AM30220" s="22"/>
      <c r="AN30220" s="22"/>
    </row>
    <row r="30221" spans="37:40">
      <c r="AK30221" s="22"/>
      <c r="AL30221" s="22"/>
      <c r="AM30221" s="22"/>
      <c r="AN30221" s="22"/>
    </row>
    <row r="30222" spans="37:40">
      <c r="AK30222" s="22"/>
      <c r="AL30222" s="22"/>
      <c r="AM30222" s="22"/>
      <c r="AN30222" s="22"/>
    </row>
    <row r="30223" spans="37:40">
      <c r="AK30223" s="22"/>
      <c r="AL30223" s="22"/>
      <c r="AM30223" s="22"/>
      <c r="AN30223" s="22"/>
    </row>
    <row r="30224" spans="37:40">
      <c r="AK30224" s="22"/>
      <c r="AL30224" s="22"/>
      <c r="AM30224" s="22"/>
      <c r="AN30224" s="22"/>
    </row>
    <row r="30225" spans="37:40">
      <c r="AK30225" s="22"/>
      <c r="AL30225" s="22"/>
      <c r="AM30225" s="22"/>
      <c r="AN30225" s="22"/>
    </row>
    <row r="30226" spans="37:40">
      <c r="AK30226" s="22"/>
      <c r="AL30226" s="22"/>
      <c r="AM30226" s="22"/>
      <c r="AN30226" s="22"/>
    </row>
    <row r="30227" spans="37:40">
      <c r="AK30227" s="22"/>
      <c r="AL30227" s="22"/>
      <c r="AM30227" s="22"/>
      <c r="AN30227" s="22"/>
    </row>
    <row r="30228" spans="37:40">
      <c r="AK30228" s="22"/>
      <c r="AL30228" s="22"/>
      <c r="AM30228" s="22"/>
      <c r="AN30228" s="22"/>
    </row>
    <row r="30229" spans="37:40">
      <c r="AK30229" s="22"/>
      <c r="AL30229" s="22"/>
      <c r="AM30229" s="22"/>
      <c r="AN30229" s="22"/>
    </row>
    <row r="30230" spans="37:40">
      <c r="AK30230" s="22"/>
      <c r="AL30230" s="22"/>
      <c r="AM30230" s="22"/>
      <c r="AN30230" s="22"/>
    </row>
    <row r="30231" spans="37:40">
      <c r="AK30231" s="22"/>
      <c r="AL30231" s="22"/>
      <c r="AM30231" s="22"/>
      <c r="AN30231" s="22"/>
    </row>
    <row r="30232" spans="37:40">
      <c r="AK30232" s="22"/>
      <c r="AL30232" s="22"/>
      <c r="AM30232" s="22"/>
      <c r="AN30232" s="22"/>
    </row>
    <row r="30233" spans="37:40">
      <c r="AK30233" s="22"/>
      <c r="AL30233" s="22"/>
      <c r="AM30233" s="22"/>
      <c r="AN30233" s="22"/>
    </row>
    <row r="30234" spans="37:40">
      <c r="AK30234" s="22"/>
      <c r="AL30234" s="22"/>
      <c r="AM30234" s="22"/>
      <c r="AN30234" s="22"/>
    </row>
    <row r="30235" spans="37:40">
      <c r="AK30235" s="22"/>
      <c r="AL30235" s="22"/>
      <c r="AM30235" s="22"/>
      <c r="AN30235" s="22"/>
    </row>
    <row r="30236" spans="37:40">
      <c r="AK30236" s="22"/>
      <c r="AL30236" s="22"/>
      <c r="AM30236" s="22"/>
      <c r="AN30236" s="22"/>
    </row>
    <row r="30237" spans="37:40">
      <c r="AK30237" s="22"/>
      <c r="AL30237" s="22"/>
      <c r="AM30237" s="22"/>
      <c r="AN30237" s="22"/>
    </row>
    <row r="30238" spans="37:40">
      <c r="AK30238" s="22"/>
      <c r="AL30238" s="22"/>
      <c r="AM30238" s="22"/>
      <c r="AN30238" s="22"/>
    </row>
    <row r="30239" spans="37:40">
      <c r="AK30239" s="22"/>
      <c r="AL30239" s="22"/>
      <c r="AM30239" s="22"/>
      <c r="AN30239" s="22"/>
    </row>
    <row r="30240" spans="37:40">
      <c r="AK30240" s="22"/>
      <c r="AL30240" s="22"/>
      <c r="AM30240" s="22"/>
      <c r="AN30240" s="22"/>
    </row>
    <row r="30241" spans="37:40">
      <c r="AK30241" s="22"/>
      <c r="AL30241" s="22"/>
      <c r="AM30241" s="22"/>
      <c r="AN30241" s="22"/>
    </row>
    <row r="30242" spans="37:40">
      <c r="AK30242" s="22"/>
      <c r="AL30242" s="22"/>
      <c r="AM30242" s="22"/>
      <c r="AN30242" s="22"/>
    </row>
    <row r="30243" spans="37:40">
      <c r="AK30243" s="22"/>
      <c r="AL30243" s="22"/>
      <c r="AM30243" s="22"/>
      <c r="AN30243" s="22"/>
    </row>
    <row r="30244" spans="37:40">
      <c r="AK30244" s="22"/>
      <c r="AL30244" s="22"/>
      <c r="AM30244" s="22"/>
      <c r="AN30244" s="22"/>
    </row>
    <row r="30245" spans="37:40">
      <c r="AK30245" s="22"/>
      <c r="AL30245" s="22"/>
      <c r="AM30245" s="22"/>
      <c r="AN30245" s="22"/>
    </row>
    <row r="30246" spans="37:40">
      <c r="AK30246" s="22"/>
      <c r="AL30246" s="22"/>
      <c r="AM30246" s="22"/>
      <c r="AN30246" s="22"/>
    </row>
    <row r="30247" spans="37:40">
      <c r="AK30247" s="22"/>
      <c r="AL30247" s="22"/>
      <c r="AM30247" s="22"/>
      <c r="AN30247" s="22"/>
    </row>
    <row r="30248" spans="37:40">
      <c r="AK30248" s="22"/>
      <c r="AL30248" s="22"/>
      <c r="AM30248" s="22"/>
      <c r="AN30248" s="22"/>
    </row>
    <row r="30249" spans="37:40">
      <c r="AK30249" s="22"/>
      <c r="AL30249" s="22"/>
      <c r="AM30249" s="22"/>
      <c r="AN30249" s="22"/>
    </row>
    <row r="30250" spans="37:40">
      <c r="AK30250" s="22"/>
      <c r="AL30250" s="22"/>
      <c r="AM30250" s="22"/>
      <c r="AN30250" s="22"/>
    </row>
    <row r="30251" spans="37:40">
      <c r="AK30251" s="22"/>
      <c r="AL30251" s="22"/>
      <c r="AM30251" s="22"/>
      <c r="AN30251" s="22"/>
    </row>
    <row r="30252" spans="37:40">
      <c r="AK30252" s="22"/>
      <c r="AL30252" s="22"/>
      <c r="AM30252" s="22"/>
      <c r="AN30252" s="22"/>
    </row>
    <row r="30253" spans="37:40">
      <c r="AK30253" s="22"/>
      <c r="AL30253" s="22"/>
      <c r="AM30253" s="22"/>
      <c r="AN30253" s="22"/>
    </row>
    <row r="30254" spans="37:40">
      <c r="AK30254" s="22"/>
      <c r="AL30254" s="22"/>
      <c r="AM30254" s="22"/>
      <c r="AN30254" s="22"/>
    </row>
    <row r="30255" spans="37:40">
      <c r="AK30255" s="22"/>
      <c r="AL30255" s="22"/>
      <c r="AM30255" s="22"/>
      <c r="AN30255" s="22"/>
    </row>
    <row r="30256" spans="37:40">
      <c r="AK30256" s="22"/>
      <c r="AL30256" s="22"/>
      <c r="AM30256" s="22"/>
      <c r="AN30256" s="22"/>
    </row>
    <row r="30257" spans="37:40">
      <c r="AK30257" s="22"/>
      <c r="AL30257" s="22"/>
      <c r="AM30257" s="22"/>
      <c r="AN30257" s="22"/>
    </row>
    <row r="30258" spans="37:40">
      <c r="AK30258" s="22"/>
      <c r="AL30258" s="22"/>
      <c r="AM30258" s="22"/>
      <c r="AN30258" s="22"/>
    </row>
    <row r="30259" spans="37:40">
      <c r="AK30259" s="22"/>
      <c r="AL30259" s="22"/>
      <c r="AM30259" s="22"/>
      <c r="AN30259" s="22"/>
    </row>
    <row r="30260" spans="37:40">
      <c r="AK30260" s="22"/>
      <c r="AL30260" s="22"/>
      <c r="AM30260" s="22"/>
      <c r="AN30260" s="22"/>
    </row>
    <row r="30261" spans="37:40">
      <c r="AK30261" s="22"/>
      <c r="AL30261" s="22"/>
      <c r="AM30261" s="22"/>
      <c r="AN30261" s="22"/>
    </row>
    <row r="30262" spans="37:40">
      <c r="AK30262" s="22"/>
      <c r="AL30262" s="22"/>
      <c r="AM30262" s="22"/>
      <c r="AN30262" s="22"/>
    </row>
    <row r="30263" spans="37:40">
      <c r="AK30263" s="22"/>
      <c r="AL30263" s="22"/>
      <c r="AM30263" s="22"/>
      <c r="AN30263" s="22"/>
    </row>
    <row r="30264" spans="37:40">
      <c r="AK30264" s="22"/>
      <c r="AL30264" s="22"/>
      <c r="AM30264" s="22"/>
      <c r="AN30264" s="22"/>
    </row>
    <row r="30265" spans="37:40">
      <c r="AK30265" s="22"/>
      <c r="AL30265" s="22"/>
      <c r="AM30265" s="22"/>
      <c r="AN30265" s="22"/>
    </row>
    <row r="30266" spans="37:40">
      <c r="AK30266" s="22"/>
      <c r="AL30266" s="22"/>
      <c r="AM30266" s="22"/>
      <c r="AN30266" s="22"/>
    </row>
    <row r="30267" spans="37:40">
      <c r="AK30267" s="22"/>
      <c r="AL30267" s="22"/>
      <c r="AM30267" s="22"/>
      <c r="AN30267" s="22"/>
    </row>
    <row r="30268" spans="37:40">
      <c r="AK30268" s="22"/>
      <c r="AL30268" s="22"/>
      <c r="AM30268" s="22"/>
      <c r="AN30268" s="22"/>
    </row>
    <row r="30269" spans="37:40">
      <c r="AK30269" s="22"/>
      <c r="AL30269" s="22"/>
      <c r="AM30269" s="22"/>
      <c r="AN30269" s="22"/>
    </row>
    <row r="30270" spans="37:40">
      <c r="AK30270" s="22"/>
      <c r="AL30270" s="22"/>
      <c r="AM30270" s="22"/>
      <c r="AN30270" s="22"/>
    </row>
    <row r="30271" spans="37:40">
      <c r="AK30271" s="22"/>
      <c r="AL30271" s="22"/>
      <c r="AM30271" s="22"/>
      <c r="AN30271" s="22"/>
    </row>
    <row r="30272" spans="37:40">
      <c r="AK30272" s="22"/>
      <c r="AL30272" s="22"/>
      <c r="AM30272" s="22"/>
      <c r="AN30272" s="22"/>
    </row>
    <row r="30273" spans="37:40">
      <c r="AK30273" s="22"/>
      <c r="AL30273" s="22"/>
      <c r="AM30273" s="22"/>
      <c r="AN30273" s="22"/>
    </row>
    <row r="30274" spans="37:40">
      <c r="AK30274" s="22"/>
      <c r="AL30274" s="22"/>
      <c r="AM30274" s="22"/>
      <c r="AN30274" s="22"/>
    </row>
    <row r="30275" spans="37:40">
      <c r="AK30275" s="22"/>
      <c r="AL30275" s="22"/>
      <c r="AM30275" s="22"/>
      <c r="AN30275" s="22"/>
    </row>
    <row r="30276" spans="37:40">
      <c r="AK30276" s="22"/>
      <c r="AL30276" s="22"/>
      <c r="AM30276" s="22"/>
      <c r="AN30276" s="22"/>
    </row>
    <row r="30277" spans="37:40">
      <c r="AK30277" s="22"/>
      <c r="AL30277" s="22"/>
      <c r="AM30277" s="22"/>
      <c r="AN30277" s="22"/>
    </row>
    <row r="30278" spans="37:40">
      <c r="AK30278" s="22"/>
      <c r="AL30278" s="22"/>
      <c r="AM30278" s="22"/>
      <c r="AN30278" s="22"/>
    </row>
    <row r="30279" spans="37:40">
      <c r="AK30279" s="22"/>
      <c r="AL30279" s="22"/>
      <c r="AM30279" s="22"/>
      <c r="AN30279" s="22"/>
    </row>
    <row r="30280" spans="37:40">
      <c r="AK30280" s="22"/>
      <c r="AL30280" s="22"/>
      <c r="AM30280" s="22"/>
      <c r="AN30280" s="22"/>
    </row>
    <row r="30281" spans="37:40">
      <c r="AK30281" s="22"/>
      <c r="AL30281" s="22"/>
      <c r="AM30281" s="22"/>
      <c r="AN30281" s="22"/>
    </row>
    <row r="30282" spans="37:40">
      <c r="AK30282" s="22"/>
      <c r="AL30282" s="22"/>
      <c r="AM30282" s="22"/>
      <c r="AN30282" s="22"/>
    </row>
    <row r="30283" spans="37:40">
      <c r="AK30283" s="22"/>
      <c r="AL30283" s="22"/>
      <c r="AM30283" s="22"/>
      <c r="AN30283" s="22"/>
    </row>
    <row r="30284" spans="37:40">
      <c r="AK30284" s="22"/>
      <c r="AL30284" s="22"/>
      <c r="AM30284" s="22"/>
      <c r="AN30284" s="22"/>
    </row>
    <row r="30285" spans="37:40">
      <c r="AK30285" s="22"/>
      <c r="AL30285" s="22"/>
      <c r="AM30285" s="22"/>
      <c r="AN30285" s="22"/>
    </row>
    <row r="30286" spans="37:40">
      <c r="AK30286" s="22"/>
      <c r="AL30286" s="22"/>
      <c r="AM30286" s="22"/>
      <c r="AN30286" s="22"/>
    </row>
    <row r="30287" spans="37:40">
      <c r="AK30287" s="22"/>
      <c r="AL30287" s="22"/>
      <c r="AM30287" s="22"/>
      <c r="AN30287" s="22"/>
    </row>
    <row r="30288" spans="37:40">
      <c r="AK30288" s="22"/>
      <c r="AL30288" s="22"/>
      <c r="AM30288" s="22"/>
      <c r="AN30288" s="22"/>
    </row>
    <row r="30289" spans="37:40">
      <c r="AK30289" s="22"/>
      <c r="AL30289" s="22"/>
      <c r="AM30289" s="22"/>
      <c r="AN30289" s="22"/>
    </row>
    <row r="30290" spans="37:40">
      <c r="AK30290" s="22"/>
      <c r="AL30290" s="22"/>
      <c r="AM30290" s="22"/>
      <c r="AN30290" s="22"/>
    </row>
    <row r="30291" spans="37:40">
      <c r="AK30291" s="22"/>
      <c r="AL30291" s="22"/>
      <c r="AM30291" s="22"/>
      <c r="AN30291" s="22"/>
    </row>
    <row r="30292" spans="37:40">
      <c r="AK30292" s="22"/>
      <c r="AL30292" s="22"/>
      <c r="AM30292" s="22"/>
      <c r="AN30292" s="22"/>
    </row>
    <row r="30293" spans="37:40">
      <c r="AK30293" s="22"/>
      <c r="AL30293" s="22"/>
      <c r="AM30293" s="22"/>
      <c r="AN30293" s="22"/>
    </row>
    <row r="30294" spans="37:40">
      <c r="AK30294" s="22"/>
      <c r="AL30294" s="22"/>
      <c r="AM30294" s="22"/>
      <c r="AN30294" s="22"/>
    </row>
    <row r="30295" spans="37:40">
      <c r="AK30295" s="22"/>
      <c r="AL30295" s="22"/>
      <c r="AM30295" s="22"/>
      <c r="AN30295" s="22"/>
    </row>
    <row r="30296" spans="37:40">
      <c r="AK30296" s="22"/>
      <c r="AL30296" s="22"/>
      <c r="AM30296" s="22"/>
      <c r="AN30296" s="22"/>
    </row>
    <row r="30297" spans="37:40">
      <c r="AK30297" s="22"/>
      <c r="AL30297" s="22"/>
      <c r="AM30297" s="22"/>
      <c r="AN30297" s="22"/>
    </row>
    <row r="30298" spans="37:40">
      <c r="AK30298" s="22"/>
      <c r="AL30298" s="22"/>
      <c r="AM30298" s="22"/>
      <c r="AN30298" s="22"/>
    </row>
    <row r="30299" spans="37:40">
      <c r="AK30299" s="22"/>
      <c r="AL30299" s="22"/>
      <c r="AM30299" s="22"/>
      <c r="AN30299" s="22"/>
    </row>
    <row r="30300" spans="37:40">
      <c r="AK30300" s="22"/>
      <c r="AL30300" s="22"/>
      <c r="AM30300" s="22"/>
      <c r="AN30300" s="22"/>
    </row>
    <row r="30301" spans="37:40">
      <c r="AK30301" s="22"/>
      <c r="AL30301" s="22"/>
      <c r="AM30301" s="22"/>
      <c r="AN30301" s="22"/>
    </row>
    <row r="30302" spans="37:40">
      <c r="AK30302" s="22"/>
      <c r="AL30302" s="22"/>
      <c r="AM30302" s="22"/>
      <c r="AN30302" s="22"/>
    </row>
    <row r="30303" spans="37:40">
      <c r="AK30303" s="22"/>
      <c r="AL30303" s="22"/>
      <c r="AM30303" s="22"/>
      <c r="AN30303" s="22"/>
    </row>
    <row r="30304" spans="37:40">
      <c r="AK30304" s="22"/>
      <c r="AL30304" s="22"/>
      <c r="AM30304" s="22"/>
      <c r="AN30304" s="22"/>
    </row>
    <row r="30305" spans="37:40">
      <c r="AK30305" s="22"/>
      <c r="AL30305" s="22"/>
      <c r="AM30305" s="22"/>
      <c r="AN30305" s="22"/>
    </row>
    <row r="30306" spans="37:40">
      <c r="AK30306" s="22"/>
      <c r="AL30306" s="22"/>
      <c r="AM30306" s="22"/>
      <c r="AN30306" s="22"/>
    </row>
    <row r="30307" spans="37:40">
      <c r="AK30307" s="22"/>
      <c r="AL30307" s="22"/>
      <c r="AM30307" s="22"/>
      <c r="AN30307" s="22"/>
    </row>
    <row r="30308" spans="37:40">
      <c r="AK30308" s="22"/>
      <c r="AL30308" s="22"/>
      <c r="AM30308" s="22"/>
      <c r="AN30308" s="22"/>
    </row>
    <row r="30309" spans="37:40">
      <c r="AK30309" s="22"/>
      <c r="AL30309" s="22"/>
      <c r="AM30309" s="22"/>
      <c r="AN30309" s="22"/>
    </row>
    <row r="30310" spans="37:40">
      <c r="AK30310" s="22"/>
      <c r="AL30310" s="22"/>
      <c r="AM30310" s="22"/>
      <c r="AN30310" s="22"/>
    </row>
    <row r="30311" spans="37:40">
      <c r="AK30311" s="22"/>
      <c r="AL30311" s="22"/>
      <c r="AM30311" s="22"/>
      <c r="AN30311" s="22"/>
    </row>
    <row r="30312" spans="37:40">
      <c r="AK30312" s="22"/>
      <c r="AL30312" s="22"/>
      <c r="AM30312" s="22"/>
      <c r="AN30312" s="22"/>
    </row>
    <row r="30313" spans="37:40">
      <c r="AK30313" s="22"/>
      <c r="AL30313" s="22"/>
      <c r="AM30313" s="22"/>
      <c r="AN30313" s="22"/>
    </row>
    <row r="30314" spans="37:40">
      <c r="AK30314" s="22"/>
      <c r="AL30314" s="22"/>
      <c r="AM30314" s="22"/>
      <c r="AN30314" s="22"/>
    </row>
    <row r="30315" spans="37:40">
      <c r="AK30315" s="22"/>
      <c r="AL30315" s="22"/>
      <c r="AM30315" s="22"/>
      <c r="AN30315" s="22"/>
    </row>
    <row r="30316" spans="37:40">
      <c r="AK30316" s="22"/>
      <c r="AL30316" s="22"/>
      <c r="AM30316" s="22"/>
      <c r="AN30316" s="22"/>
    </row>
    <row r="30317" spans="37:40">
      <c r="AK30317" s="22"/>
      <c r="AL30317" s="22"/>
      <c r="AM30317" s="22"/>
      <c r="AN30317" s="22"/>
    </row>
    <row r="30318" spans="37:40">
      <c r="AK30318" s="22"/>
      <c r="AL30318" s="22"/>
      <c r="AM30318" s="22"/>
      <c r="AN30318" s="22"/>
    </row>
    <row r="30319" spans="37:40">
      <c r="AK30319" s="22"/>
      <c r="AL30319" s="22"/>
      <c r="AM30319" s="22"/>
      <c r="AN30319" s="22"/>
    </row>
    <row r="30320" spans="37:40">
      <c r="AK30320" s="22"/>
      <c r="AL30320" s="22"/>
      <c r="AM30320" s="22"/>
      <c r="AN30320" s="22"/>
    </row>
    <row r="30321" spans="37:40">
      <c r="AK30321" s="22"/>
      <c r="AL30321" s="22"/>
      <c r="AM30321" s="22"/>
      <c r="AN30321" s="22"/>
    </row>
    <row r="30322" spans="37:40">
      <c r="AK30322" s="22"/>
      <c r="AL30322" s="22"/>
      <c r="AM30322" s="22"/>
      <c r="AN30322" s="22"/>
    </row>
    <row r="30323" spans="37:40">
      <c r="AK30323" s="22"/>
      <c r="AL30323" s="22"/>
      <c r="AM30323" s="22"/>
      <c r="AN30323" s="22"/>
    </row>
    <row r="30324" spans="37:40">
      <c r="AK30324" s="22"/>
      <c r="AL30324" s="22"/>
      <c r="AM30324" s="22"/>
      <c r="AN30324" s="22"/>
    </row>
    <row r="30325" spans="37:40">
      <c r="AK30325" s="22"/>
      <c r="AL30325" s="22"/>
      <c r="AM30325" s="22"/>
      <c r="AN30325" s="22"/>
    </row>
    <row r="30326" spans="37:40">
      <c r="AK30326" s="22"/>
      <c r="AL30326" s="22"/>
      <c r="AM30326" s="22"/>
      <c r="AN30326" s="22"/>
    </row>
    <row r="30327" spans="37:40">
      <c r="AK30327" s="22"/>
      <c r="AL30327" s="22"/>
      <c r="AM30327" s="22"/>
      <c r="AN30327" s="22"/>
    </row>
    <row r="30328" spans="37:40">
      <c r="AK30328" s="22"/>
      <c r="AL30328" s="22"/>
      <c r="AM30328" s="22"/>
      <c r="AN30328" s="22"/>
    </row>
    <row r="30329" spans="37:40">
      <c r="AK30329" s="22"/>
      <c r="AL30329" s="22"/>
      <c r="AM30329" s="22"/>
      <c r="AN30329" s="22"/>
    </row>
    <row r="30330" spans="37:40">
      <c r="AK30330" s="22"/>
      <c r="AL30330" s="22"/>
      <c r="AM30330" s="22"/>
      <c r="AN30330" s="22"/>
    </row>
    <row r="30331" spans="37:40">
      <c r="AK30331" s="22"/>
      <c r="AL30331" s="22"/>
      <c r="AM30331" s="22"/>
      <c r="AN30331" s="22"/>
    </row>
    <row r="30332" spans="37:40">
      <c r="AK30332" s="22"/>
      <c r="AL30332" s="22"/>
      <c r="AM30332" s="22"/>
      <c r="AN30332" s="22"/>
    </row>
    <row r="30333" spans="37:40">
      <c r="AK30333" s="22"/>
      <c r="AL30333" s="22"/>
      <c r="AM30333" s="22"/>
      <c r="AN30333" s="22"/>
    </row>
    <row r="30334" spans="37:40">
      <c r="AK30334" s="22"/>
      <c r="AL30334" s="22"/>
      <c r="AM30334" s="22"/>
      <c r="AN30334" s="22"/>
    </row>
    <row r="30335" spans="37:40">
      <c r="AK30335" s="22"/>
      <c r="AL30335" s="22"/>
      <c r="AM30335" s="22"/>
      <c r="AN30335" s="22"/>
    </row>
    <row r="30336" spans="37:40">
      <c r="AK30336" s="22"/>
      <c r="AL30336" s="22"/>
      <c r="AM30336" s="22"/>
      <c r="AN30336" s="22"/>
    </row>
    <row r="30337" spans="37:40">
      <c r="AK30337" s="22"/>
      <c r="AL30337" s="22"/>
      <c r="AM30337" s="22"/>
      <c r="AN30337" s="22"/>
    </row>
    <row r="30338" spans="37:40">
      <c r="AK30338" s="22"/>
      <c r="AL30338" s="22"/>
      <c r="AM30338" s="22"/>
      <c r="AN30338" s="22"/>
    </row>
    <row r="30339" spans="37:40">
      <c r="AK30339" s="22"/>
      <c r="AL30339" s="22"/>
      <c r="AM30339" s="22"/>
      <c r="AN30339" s="22"/>
    </row>
    <row r="30340" spans="37:40">
      <c r="AK30340" s="22"/>
      <c r="AL30340" s="22"/>
      <c r="AM30340" s="22"/>
      <c r="AN30340" s="22"/>
    </row>
    <row r="30341" spans="37:40">
      <c r="AK30341" s="22"/>
      <c r="AL30341" s="22"/>
      <c r="AM30341" s="22"/>
      <c r="AN30341" s="22"/>
    </row>
    <row r="30342" spans="37:40">
      <c r="AK30342" s="22"/>
      <c r="AL30342" s="22"/>
      <c r="AM30342" s="22"/>
      <c r="AN30342" s="22"/>
    </row>
    <row r="30343" spans="37:40">
      <c r="AK30343" s="22"/>
      <c r="AL30343" s="22"/>
      <c r="AM30343" s="22"/>
      <c r="AN30343" s="22"/>
    </row>
    <row r="30344" spans="37:40">
      <c r="AK30344" s="22"/>
      <c r="AL30344" s="22"/>
      <c r="AM30344" s="22"/>
      <c r="AN30344" s="22"/>
    </row>
    <row r="30345" spans="37:40">
      <c r="AK30345" s="22"/>
      <c r="AL30345" s="22"/>
      <c r="AM30345" s="22"/>
      <c r="AN30345" s="22"/>
    </row>
    <row r="30346" spans="37:40">
      <c r="AK30346" s="22"/>
      <c r="AL30346" s="22"/>
      <c r="AM30346" s="22"/>
      <c r="AN30346" s="22"/>
    </row>
    <row r="30347" spans="37:40">
      <c r="AK30347" s="22"/>
      <c r="AL30347" s="22"/>
      <c r="AM30347" s="22"/>
      <c r="AN30347" s="22"/>
    </row>
    <row r="30348" spans="37:40">
      <c r="AK30348" s="22"/>
      <c r="AL30348" s="22"/>
      <c r="AM30348" s="22"/>
      <c r="AN30348" s="22"/>
    </row>
    <row r="30349" spans="37:40">
      <c r="AK30349" s="22"/>
      <c r="AL30349" s="22"/>
      <c r="AM30349" s="22"/>
      <c r="AN30349" s="22"/>
    </row>
    <row r="30350" spans="37:40">
      <c r="AK30350" s="22"/>
      <c r="AL30350" s="22"/>
      <c r="AM30350" s="22"/>
      <c r="AN30350" s="22"/>
    </row>
    <row r="30351" spans="37:40">
      <c r="AK30351" s="22"/>
      <c r="AL30351" s="22"/>
      <c r="AM30351" s="22"/>
      <c r="AN30351" s="22"/>
    </row>
    <row r="30352" spans="37:40">
      <c r="AK30352" s="22"/>
      <c r="AL30352" s="22"/>
      <c r="AM30352" s="22"/>
      <c r="AN30352" s="22"/>
    </row>
    <row r="30353" spans="37:40">
      <c r="AK30353" s="22"/>
      <c r="AL30353" s="22"/>
      <c r="AM30353" s="22"/>
      <c r="AN30353" s="22"/>
    </row>
    <row r="30354" spans="37:40">
      <c r="AK30354" s="22"/>
      <c r="AL30354" s="22"/>
      <c r="AM30354" s="22"/>
      <c r="AN30354" s="22"/>
    </row>
    <row r="30355" spans="37:40">
      <c r="AK30355" s="22"/>
      <c r="AL30355" s="22"/>
      <c r="AM30355" s="22"/>
      <c r="AN30355" s="22"/>
    </row>
    <row r="30356" spans="37:40">
      <c r="AK30356" s="22"/>
      <c r="AL30356" s="22"/>
      <c r="AM30356" s="22"/>
      <c r="AN30356" s="22"/>
    </row>
    <row r="30357" spans="37:40">
      <c r="AK30357" s="22"/>
      <c r="AL30357" s="22"/>
      <c r="AM30357" s="22"/>
      <c r="AN30357" s="22"/>
    </row>
    <row r="30358" spans="37:40">
      <c r="AK30358" s="22"/>
      <c r="AL30358" s="22"/>
      <c r="AM30358" s="22"/>
      <c r="AN30358" s="22"/>
    </row>
    <row r="30359" spans="37:40">
      <c r="AK30359" s="22"/>
      <c r="AL30359" s="22"/>
      <c r="AM30359" s="22"/>
      <c r="AN30359" s="22"/>
    </row>
    <row r="30360" spans="37:40">
      <c r="AK30360" s="22"/>
      <c r="AL30360" s="22"/>
      <c r="AM30360" s="22"/>
      <c r="AN30360" s="22"/>
    </row>
    <row r="30361" spans="37:40">
      <c r="AK30361" s="22"/>
      <c r="AL30361" s="22"/>
      <c r="AM30361" s="22"/>
      <c r="AN30361" s="22"/>
    </row>
    <row r="30362" spans="37:40">
      <c r="AK30362" s="22"/>
      <c r="AL30362" s="22"/>
      <c r="AM30362" s="22"/>
      <c r="AN30362" s="22"/>
    </row>
    <row r="30363" spans="37:40">
      <c r="AK30363" s="22"/>
      <c r="AL30363" s="22"/>
      <c r="AM30363" s="22"/>
      <c r="AN30363" s="22"/>
    </row>
    <row r="30364" spans="37:40">
      <c r="AK30364" s="22"/>
      <c r="AL30364" s="22"/>
      <c r="AM30364" s="22"/>
      <c r="AN30364" s="22"/>
    </row>
    <row r="30365" spans="37:40">
      <c r="AK30365" s="22"/>
      <c r="AL30365" s="22"/>
      <c r="AM30365" s="22"/>
      <c r="AN30365" s="22"/>
    </row>
    <row r="30366" spans="37:40">
      <c r="AK30366" s="22"/>
      <c r="AL30366" s="22"/>
      <c r="AM30366" s="22"/>
      <c r="AN30366" s="22"/>
    </row>
    <row r="30367" spans="37:40">
      <c r="AK30367" s="22"/>
      <c r="AL30367" s="22"/>
      <c r="AM30367" s="22"/>
      <c r="AN30367" s="22"/>
    </row>
    <row r="30368" spans="37:40">
      <c r="AK30368" s="22"/>
      <c r="AL30368" s="22"/>
      <c r="AM30368" s="22"/>
      <c r="AN30368" s="22"/>
    </row>
    <row r="30369" spans="37:40">
      <c r="AK30369" s="22"/>
      <c r="AL30369" s="22"/>
      <c r="AM30369" s="22"/>
      <c r="AN30369" s="22"/>
    </row>
    <row r="30370" spans="37:40">
      <c r="AK30370" s="22"/>
      <c r="AL30370" s="22"/>
      <c r="AM30370" s="22"/>
      <c r="AN30370" s="22"/>
    </row>
    <row r="30371" spans="37:40">
      <c r="AK30371" s="22"/>
      <c r="AL30371" s="22"/>
      <c r="AM30371" s="22"/>
      <c r="AN30371" s="22"/>
    </row>
    <row r="30372" spans="37:40">
      <c r="AK30372" s="22"/>
      <c r="AL30372" s="22"/>
      <c r="AM30372" s="22"/>
      <c r="AN30372" s="22"/>
    </row>
    <row r="30373" spans="37:40">
      <c r="AK30373" s="22"/>
      <c r="AL30373" s="22"/>
      <c r="AM30373" s="22"/>
      <c r="AN30373" s="22"/>
    </row>
    <row r="30374" spans="37:40">
      <c r="AK30374" s="22"/>
      <c r="AL30374" s="22"/>
      <c r="AM30374" s="22"/>
      <c r="AN30374" s="22"/>
    </row>
    <row r="30375" spans="37:40">
      <c r="AK30375" s="22"/>
      <c r="AL30375" s="22"/>
      <c r="AM30375" s="22"/>
      <c r="AN30375" s="22"/>
    </row>
    <row r="30376" spans="37:40">
      <c r="AK30376" s="22"/>
      <c r="AL30376" s="22"/>
      <c r="AM30376" s="22"/>
      <c r="AN30376" s="22"/>
    </row>
    <row r="30377" spans="37:40">
      <c r="AK30377" s="22"/>
      <c r="AL30377" s="22"/>
      <c r="AM30377" s="22"/>
      <c r="AN30377" s="22"/>
    </row>
    <row r="30378" spans="37:40">
      <c r="AK30378" s="22"/>
      <c r="AL30378" s="22"/>
      <c r="AM30378" s="22"/>
      <c r="AN30378" s="22"/>
    </row>
    <row r="30379" spans="37:40">
      <c r="AK30379" s="22"/>
      <c r="AL30379" s="22"/>
      <c r="AM30379" s="22"/>
      <c r="AN30379" s="22"/>
    </row>
    <row r="30380" spans="37:40">
      <c r="AK30380" s="22"/>
      <c r="AL30380" s="22"/>
      <c r="AM30380" s="22"/>
      <c r="AN30380" s="22"/>
    </row>
    <row r="30381" spans="37:40">
      <c r="AK30381" s="22"/>
      <c r="AL30381" s="22"/>
      <c r="AM30381" s="22"/>
      <c r="AN30381" s="22"/>
    </row>
    <row r="30382" spans="37:40">
      <c r="AK30382" s="22"/>
      <c r="AL30382" s="22"/>
      <c r="AM30382" s="22"/>
      <c r="AN30382" s="22"/>
    </row>
    <row r="30383" spans="37:40">
      <c r="AK30383" s="22"/>
      <c r="AL30383" s="22"/>
      <c r="AM30383" s="22"/>
      <c r="AN30383" s="22"/>
    </row>
    <row r="30384" spans="37:40">
      <c r="AK30384" s="22"/>
      <c r="AL30384" s="22"/>
      <c r="AM30384" s="22"/>
      <c r="AN30384" s="22"/>
    </row>
    <row r="30385" spans="37:40">
      <c r="AK30385" s="22"/>
      <c r="AL30385" s="22"/>
      <c r="AM30385" s="22"/>
      <c r="AN30385" s="22"/>
    </row>
    <row r="30386" spans="37:40">
      <c r="AK30386" s="22"/>
      <c r="AL30386" s="22"/>
      <c r="AM30386" s="22"/>
      <c r="AN30386" s="22"/>
    </row>
    <row r="30387" spans="37:40">
      <c r="AK30387" s="22"/>
      <c r="AL30387" s="22"/>
      <c r="AM30387" s="22"/>
      <c r="AN30387" s="22"/>
    </row>
    <row r="30388" spans="37:40">
      <c r="AK30388" s="22"/>
      <c r="AL30388" s="22"/>
      <c r="AM30388" s="22"/>
      <c r="AN30388" s="22"/>
    </row>
    <row r="30389" spans="37:40">
      <c r="AK30389" s="22"/>
      <c r="AL30389" s="22"/>
      <c r="AM30389" s="22"/>
      <c r="AN30389" s="22"/>
    </row>
    <row r="30390" spans="37:40">
      <c r="AK30390" s="22"/>
      <c r="AL30390" s="22"/>
      <c r="AM30390" s="22"/>
      <c r="AN30390" s="22"/>
    </row>
    <row r="30391" spans="37:40">
      <c r="AK30391" s="22"/>
      <c r="AL30391" s="22"/>
      <c r="AM30391" s="22"/>
      <c r="AN30391" s="22"/>
    </row>
    <row r="30392" spans="37:40">
      <c r="AK30392" s="22"/>
      <c r="AL30392" s="22"/>
      <c r="AM30392" s="22"/>
      <c r="AN30392" s="22"/>
    </row>
    <row r="30393" spans="37:40">
      <c r="AK30393" s="22"/>
      <c r="AL30393" s="22"/>
      <c r="AM30393" s="22"/>
      <c r="AN30393" s="22"/>
    </row>
    <row r="30394" spans="37:40">
      <c r="AK30394" s="22"/>
      <c r="AL30394" s="22"/>
      <c r="AM30394" s="22"/>
      <c r="AN30394" s="22"/>
    </row>
    <row r="30395" spans="37:40">
      <c r="AK30395" s="22"/>
      <c r="AL30395" s="22"/>
      <c r="AM30395" s="22"/>
      <c r="AN30395" s="22"/>
    </row>
    <row r="30396" spans="37:40">
      <c r="AK30396" s="22"/>
      <c r="AL30396" s="22"/>
      <c r="AM30396" s="22"/>
      <c r="AN30396" s="22"/>
    </row>
    <row r="30397" spans="37:40">
      <c r="AK30397" s="22"/>
      <c r="AL30397" s="22"/>
      <c r="AM30397" s="22"/>
      <c r="AN30397" s="22"/>
    </row>
    <row r="30398" spans="37:40">
      <c r="AK30398" s="22"/>
      <c r="AL30398" s="22"/>
      <c r="AM30398" s="22"/>
      <c r="AN30398" s="22"/>
    </row>
    <row r="30399" spans="37:40">
      <c r="AK30399" s="22"/>
      <c r="AL30399" s="22"/>
      <c r="AM30399" s="22"/>
      <c r="AN30399" s="22"/>
    </row>
    <row r="30400" spans="37:40">
      <c r="AK30400" s="22"/>
      <c r="AL30400" s="22"/>
      <c r="AM30400" s="22"/>
      <c r="AN30400" s="22"/>
    </row>
    <row r="30401" spans="37:40">
      <c r="AK30401" s="22"/>
      <c r="AL30401" s="22"/>
      <c r="AM30401" s="22"/>
      <c r="AN30401" s="22"/>
    </row>
    <row r="30402" spans="37:40">
      <c r="AK30402" s="22"/>
      <c r="AL30402" s="22"/>
      <c r="AM30402" s="22"/>
      <c r="AN30402" s="22"/>
    </row>
    <row r="30403" spans="37:40">
      <c r="AK30403" s="22"/>
      <c r="AL30403" s="22"/>
      <c r="AM30403" s="22"/>
      <c r="AN30403" s="22"/>
    </row>
    <row r="30404" spans="37:40">
      <c r="AK30404" s="22"/>
      <c r="AL30404" s="22"/>
      <c r="AM30404" s="22"/>
      <c r="AN30404" s="22"/>
    </row>
    <row r="30405" spans="37:40">
      <c r="AK30405" s="22"/>
      <c r="AL30405" s="22"/>
      <c r="AM30405" s="22"/>
      <c r="AN30405" s="22"/>
    </row>
    <row r="30406" spans="37:40">
      <c r="AK30406" s="22"/>
      <c r="AL30406" s="22"/>
      <c r="AM30406" s="22"/>
      <c r="AN30406" s="22"/>
    </row>
    <row r="30407" spans="37:40">
      <c r="AK30407" s="22"/>
      <c r="AL30407" s="22"/>
      <c r="AM30407" s="22"/>
      <c r="AN30407" s="22"/>
    </row>
    <row r="30408" spans="37:40">
      <c r="AK30408" s="22"/>
      <c r="AL30408" s="22"/>
      <c r="AM30408" s="22"/>
      <c r="AN30408" s="22"/>
    </row>
    <row r="30409" spans="37:40">
      <c r="AK30409" s="22"/>
      <c r="AL30409" s="22"/>
      <c r="AM30409" s="22"/>
      <c r="AN30409" s="22"/>
    </row>
    <row r="30410" spans="37:40">
      <c r="AK30410" s="22"/>
      <c r="AL30410" s="22"/>
      <c r="AM30410" s="22"/>
      <c r="AN30410" s="22"/>
    </row>
    <row r="30411" spans="37:40">
      <c r="AK30411" s="22"/>
      <c r="AL30411" s="22"/>
      <c r="AM30411" s="22"/>
      <c r="AN30411" s="22"/>
    </row>
    <row r="30412" spans="37:40">
      <c r="AK30412" s="22"/>
      <c r="AL30412" s="22"/>
      <c r="AM30412" s="22"/>
      <c r="AN30412" s="22"/>
    </row>
    <row r="30413" spans="37:40">
      <c r="AK30413" s="22"/>
      <c r="AL30413" s="22"/>
      <c r="AM30413" s="22"/>
      <c r="AN30413" s="22"/>
    </row>
    <row r="30414" spans="37:40">
      <c r="AK30414" s="22"/>
      <c r="AL30414" s="22"/>
      <c r="AM30414" s="22"/>
      <c r="AN30414" s="22"/>
    </row>
    <row r="30415" spans="37:40">
      <c r="AK30415" s="22"/>
      <c r="AL30415" s="22"/>
      <c r="AM30415" s="22"/>
      <c r="AN30415" s="22"/>
    </row>
    <row r="30416" spans="37:40">
      <c r="AK30416" s="22"/>
      <c r="AL30416" s="22"/>
      <c r="AM30416" s="22"/>
      <c r="AN30416" s="22"/>
    </row>
    <row r="30417" spans="37:40">
      <c r="AK30417" s="22"/>
      <c r="AL30417" s="22"/>
      <c r="AM30417" s="22"/>
      <c r="AN30417" s="22"/>
    </row>
    <row r="30418" spans="37:40">
      <c r="AK30418" s="22"/>
      <c r="AL30418" s="22"/>
      <c r="AM30418" s="22"/>
      <c r="AN30418" s="22"/>
    </row>
    <row r="30419" spans="37:40">
      <c r="AK30419" s="22"/>
      <c r="AL30419" s="22"/>
      <c r="AM30419" s="22"/>
      <c r="AN30419" s="22"/>
    </row>
    <row r="30420" spans="37:40">
      <c r="AK30420" s="22"/>
      <c r="AL30420" s="22"/>
      <c r="AM30420" s="22"/>
      <c r="AN30420" s="22"/>
    </row>
    <row r="30421" spans="37:40">
      <c r="AK30421" s="22"/>
      <c r="AL30421" s="22"/>
      <c r="AM30421" s="22"/>
      <c r="AN30421" s="22"/>
    </row>
    <row r="30422" spans="37:40">
      <c r="AK30422" s="22"/>
      <c r="AL30422" s="22"/>
      <c r="AM30422" s="22"/>
      <c r="AN30422" s="22"/>
    </row>
    <row r="30423" spans="37:40">
      <c r="AK30423" s="22"/>
      <c r="AL30423" s="22"/>
      <c r="AM30423" s="22"/>
      <c r="AN30423" s="22"/>
    </row>
    <row r="30424" spans="37:40">
      <c r="AK30424" s="22"/>
      <c r="AL30424" s="22"/>
      <c r="AM30424" s="22"/>
      <c r="AN30424" s="22"/>
    </row>
    <row r="30425" spans="37:40">
      <c r="AK30425" s="22"/>
      <c r="AL30425" s="22"/>
      <c r="AM30425" s="22"/>
      <c r="AN30425" s="22"/>
    </row>
    <row r="30426" spans="37:40">
      <c r="AK30426" s="22"/>
      <c r="AL30426" s="22"/>
      <c r="AM30426" s="22"/>
      <c r="AN30426" s="22"/>
    </row>
    <row r="30427" spans="37:40">
      <c r="AK30427" s="22"/>
      <c r="AL30427" s="22"/>
      <c r="AM30427" s="22"/>
      <c r="AN30427" s="22"/>
    </row>
    <row r="30428" spans="37:40">
      <c r="AK30428" s="22"/>
      <c r="AL30428" s="22"/>
      <c r="AM30428" s="22"/>
      <c r="AN30428" s="22"/>
    </row>
    <row r="30429" spans="37:40">
      <c r="AK30429" s="22"/>
      <c r="AL30429" s="22"/>
      <c r="AM30429" s="22"/>
      <c r="AN30429" s="22"/>
    </row>
    <row r="30430" spans="37:40">
      <c r="AK30430" s="22"/>
      <c r="AL30430" s="22"/>
      <c r="AM30430" s="22"/>
      <c r="AN30430" s="22"/>
    </row>
    <row r="30431" spans="37:40">
      <c r="AK30431" s="22"/>
      <c r="AL30431" s="22"/>
      <c r="AM30431" s="22"/>
      <c r="AN30431" s="22"/>
    </row>
    <row r="30432" spans="37:40">
      <c r="AK30432" s="22"/>
      <c r="AL30432" s="22"/>
      <c r="AM30432" s="22"/>
      <c r="AN30432" s="22"/>
    </row>
    <row r="30433" spans="37:40">
      <c r="AK30433" s="22"/>
      <c r="AL30433" s="22"/>
      <c r="AM30433" s="22"/>
      <c r="AN30433" s="22"/>
    </row>
    <row r="30434" spans="37:40">
      <c r="AK30434" s="22"/>
      <c r="AL30434" s="22"/>
      <c r="AM30434" s="22"/>
      <c r="AN30434" s="22"/>
    </row>
    <row r="30435" spans="37:40">
      <c r="AK30435" s="22"/>
      <c r="AL30435" s="22"/>
      <c r="AM30435" s="22"/>
      <c r="AN30435" s="22"/>
    </row>
    <row r="30436" spans="37:40">
      <c r="AK30436" s="22"/>
      <c r="AL30436" s="22"/>
      <c r="AM30436" s="22"/>
      <c r="AN30436" s="22"/>
    </row>
    <row r="30437" spans="37:40">
      <c r="AK30437" s="22"/>
      <c r="AL30437" s="22"/>
      <c r="AM30437" s="22"/>
      <c r="AN30437" s="22"/>
    </row>
    <row r="30438" spans="37:40">
      <c r="AK30438" s="22"/>
      <c r="AL30438" s="22"/>
      <c r="AM30438" s="22"/>
      <c r="AN30438" s="22"/>
    </row>
    <row r="30439" spans="37:40">
      <c r="AK30439" s="22"/>
      <c r="AL30439" s="22"/>
      <c r="AM30439" s="22"/>
      <c r="AN30439" s="22"/>
    </row>
    <row r="30440" spans="37:40">
      <c r="AK30440" s="22"/>
      <c r="AL30440" s="22"/>
      <c r="AM30440" s="22"/>
      <c r="AN30440" s="22"/>
    </row>
    <row r="30441" spans="37:40">
      <c r="AK30441" s="22"/>
      <c r="AL30441" s="22"/>
      <c r="AM30441" s="22"/>
      <c r="AN30441" s="22"/>
    </row>
    <row r="30442" spans="37:40">
      <c r="AK30442" s="22"/>
      <c r="AL30442" s="22"/>
      <c r="AM30442" s="22"/>
      <c r="AN30442" s="22"/>
    </row>
    <row r="30443" spans="37:40">
      <c r="AK30443" s="22"/>
      <c r="AL30443" s="22"/>
      <c r="AM30443" s="22"/>
      <c r="AN30443" s="22"/>
    </row>
    <row r="30444" spans="37:40">
      <c r="AK30444" s="22"/>
      <c r="AL30444" s="22"/>
      <c r="AM30444" s="22"/>
      <c r="AN30444" s="22"/>
    </row>
    <row r="30445" spans="37:40">
      <c r="AK30445" s="22"/>
      <c r="AL30445" s="22"/>
      <c r="AM30445" s="22"/>
      <c r="AN30445" s="22"/>
    </row>
    <row r="30446" spans="37:40">
      <c r="AK30446" s="22"/>
      <c r="AL30446" s="22"/>
      <c r="AM30446" s="22"/>
      <c r="AN30446" s="22"/>
    </row>
    <row r="30447" spans="37:40">
      <c r="AK30447" s="22"/>
      <c r="AL30447" s="22"/>
      <c r="AM30447" s="22"/>
      <c r="AN30447" s="22"/>
    </row>
    <row r="30448" spans="37:40">
      <c r="AK30448" s="22"/>
      <c r="AL30448" s="22"/>
      <c r="AM30448" s="22"/>
      <c r="AN30448" s="22"/>
    </row>
    <row r="30449" spans="37:40">
      <c r="AK30449" s="22"/>
      <c r="AL30449" s="22"/>
      <c r="AM30449" s="22"/>
      <c r="AN30449" s="22"/>
    </row>
    <row r="30450" spans="37:40">
      <c r="AK30450" s="22"/>
      <c r="AL30450" s="22"/>
      <c r="AM30450" s="22"/>
      <c r="AN30450" s="22"/>
    </row>
    <row r="30451" spans="37:40">
      <c r="AK30451" s="22"/>
      <c r="AL30451" s="22"/>
      <c r="AM30451" s="22"/>
      <c r="AN30451" s="22"/>
    </row>
    <row r="30452" spans="37:40">
      <c r="AK30452" s="22"/>
      <c r="AL30452" s="22"/>
      <c r="AM30452" s="22"/>
      <c r="AN30452" s="22"/>
    </row>
    <row r="30453" spans="37:40">
      <c r="AK30453" s="22"/>
      <c r="AL30453" s="22"/>
      <c r="AM30453" s="22"/>
      <c r="AN30453" s="22"/>
    </row>
    <row r="30454" spans="37:40">
      <c r="AK30454" s="22"/>
      <c r="AL30454" s="22"/>
      <c r="AM30454" s="22"/>
      <c r="AN30454" s="22"/>
    </row>
    <row r="30455" spans="37:40">
      <c r="AK30455" s="22"/>
      <c r="AL30455" s="22"/>
      <c r="AM30455" s="22"/>
      <c r="AN30455" s="22"/>
    </row>
    <row r="30456" spans="37:40">
      <c r="AK30456" s="22"/>
      <c r="AL30456" s="22"/>
      <c r="AM30456" s="22"/>
      <c r="AN30456" s="22"/>
    </row>
    <row r="30457" spans="37:40">
      <c r="AK30457" s="22"/>
      <c r="AL30457" s="22"/>
      <c r="AM30457" s="22"/>
      <c r="AN30457" s="22"/>
    </row>
    <row r="30458" spans="37:40">
      <c r="AK30458" s="22"/>
      <c r="AL30458" s="22"/>
      <c r="AM30458" s="22"/>
      <c r="AN30458" s="22"/>
    </row>
    <row r="30459" spans="37:40">
      <c r="AK30459" s="22"/>
      <c r="AL30459" s="22"/>
      <c r="AM30459" s="22"/>
      <c r="AN30459" s="22"/>
    </row>
    <row r="30460" spans="37:40">
      <c r="AK30460" s="22"/>
      <c r="AL30460" s="22"/>
      <c r="AM30460" s="22"/>
      <c r="AN30460" s="22"/>
    </row>
    <row r="30461" spans="37:40">
      <c r="AK30461" s="22"/>
      <c r="AL30461" s="22"/>
      <c r="AM30461" s="22"/>
      <c r="AN30461" s="22"/>
    </row>
    <row r="30462" spans="37:40">
      <c r="AK30462" s="22"/>
      <c r="AL30462" s="22"/>
      <c r="AM30462" s="22"/>
      <c r="AN30462" s="22"/>
    </row>
    <row r="30463" spans="37:40">
      <c r="AK30463" s="22"/>
      <c r="AL30463" s="22"/>
      <c r="AM30463" s="22"/>
      <c r="AN30463" s="22"/>
    </row>
    <row r="30464" spans="37:40">
      <c r="AK30464" s="22"/>
      <c r="AL30464" s="22"/>
      <c r="AM30464" s="22"/>
      <c r="AN30464" s="22"/>
    </row>
    <row r="30465" spans="37:40">
      <c r="AK30465" s="22"/>
      <c r="AL30465" s="22"/>
      <c r="AM30465" s="22"/>
      <c r="AN30465" s="22"/>
    </row>
    <row r="30466" spans="37:40">
      <c r="AK30466" s="22"/>
      <c r="AL30466" s="22"/>
      <c r="AM30466" s="22"/>
      <c r="AN30466" s="22"/>
    </row>
    <row r="30467" spans="37:40">
      <c r="AK30467" s="22"/>
      <c r="AL30467" s="22"/>
      <c r="AM30467" s="22"/>
      <c r="AN30467" s="22"/>
    </row>
    <row r="30468" spans="37:40">
      <c r="AK30468" s="22"/>
      <c r="AL30468" s="22"/>
      <c r="AM30468" s="22"/>
      <c r="AN30468" s="22"/>
    </row>
    <row r="30469" spans="37:40">
      <c r="AK30469" s="22"/>
      <c r="AL30469" s="22"/>
      <c r="AM30469" s="22"/>
      <c r="AN30469" s="22"/>
    </row>
    <row r="30470" spans="37:40">
      <c r="AK30470" s="22"/>
      <c r="AL30470" s="22"/>
      <c r="AM30470" s="22"/>
      <c r="AN30470" s="22"/>
    </row>
    <row r="30471" spans="37:40">
      <c r="AK30471" s="22"/>
      <c r="AL30471" s="22"/>
      <c r="AM30471" s="22"/>
      <c r="AN30471" s="22"/>
    </row>
    <row r="30472" spans="37:40">
      <c r="AK30472" s="22"/>
      <c r="AL30472" s="22"/>
      <c r="AM30472" s="22"/>
      <c r="AN30472" s="22"/>
    </row>
    <row r="30473" spans="37:40">
      <c r="AK30473" s="22"/>
      <c r="AL30473" s="22"/>
      <c r="AM30473" s="22"/>
      <c r="AN30473" s="22"/>
    </row>
    <row r="30474" spans="37:40">
      <c r="AK30474" s="22"/>
      <c r="AL30474" s="22"/>
      <c r="AM30474" s="22"/>
      <c r="AN30474" s="22"/>
    </row>
    <row r="30475" spans="37:40">
      <c r="AK30475" s="22"/>
      <c r="AL30475" s="22"/>
      <c r="AM30475" s="22"/>
      <c r="AN30475" s="22"/>
    </row>
    <row r="30476" spans="37:40">
      <c r="AK30476" s="22"/>
      <c r="AL30476" s="22"/>
      <c r="AM30476" s="22"/>
      <c r="AN30476" s="22"/>
    </row>
    <row r="30477" spans="37:40">
      <c r="AK30477" s="22"/>
      <c r="AL30477" s="22"/>
      <c r="AM30477" s="22"/>
      <c r="AN30477" s="22"/>
    </row>
    <row r="30478" spans="37:40">
      <c r="AK30478" s="22"/>
      <c r="AL30478" s="22"/>
      <c r="AM30478" s="22"/>
      <c r="AN30478" s="22"/>
    </row>
    <row r="30479" spans="37:40">
      <c r="AK30479" s="22"/>
      <c r="AL30479" s="22"/>
      <c r="AM30479" s="22"/>
      <c r="AN30479" s="22"/>
    </row>
    <row r="30480" spans="37:40">
      <c r="AK30480" s="22"/>
      <c r="AL30480" s="22"/>
      <c r="AM30480" s="22"/>
      <c r="AN30480" s="22"/>
    </row>
    <row r="30481" spans="37:40">
      <c r="AK30481" s="22"/>
      <c r="AL30481" s="22"/>
      <c r="AM30481" s="22"/>
      <c r="AN30481" s="22"/>
    </row>
    <row r="30482" spans="37:40">
      <c r="AK30482" s="22"/>
      <c r="AL30482" s="22"/>
      <c r="AM30482" s="22"/>
      <c r="AN30482" s="22"/>
    </row>
    <row r="30483" spans="37:40">
      <c r="AK30483" s="22"/>
      <c r="AL30483" s="22"/>
      <c r="AM30483" s="22"/>
      <c r="AN30483" s="22"/>
    </row>
    <row r="30484" spans="37:40">
      <c r="AK30484" s="22"/>
      <c r="AL30484" s="22"/>
      <c r="AM30484" s="22"/>
      <c r="AN30484" s="22"/>
    </row>
    <row r="30485" spans="37:40">
      <c r="AK30485" s="22"/>
      <c r="AL30485" s="22"/>
      <c r="AM30485" s="22"/>
      <c r="AN30485" s="22"/>
    </row>
    <row r="30486" spans="37:40">
      <c r="AK30486" s="22"/>
      <c r="AL30486" s="22"/>
      <c r="AM30486" s="22"/>
      <c r="AN30486" s="22"/>
    </row>
    <row r="30487" spans="37:40">
      <c r="AK30487" s="22"/>
      <c r="AL30487" s="22"/>
      <c r="AM30487" s="22"/>
      <c r="AN30487" s="22"/>
    </row>
    <row r="30488" spans="37:40">
      <c r="AK30488" s="22"/>
      <c r="AL30488" s="22"/>
      <c r="AM30488" s="22"/>
      <c r="AN30488" s="22"/>
    </row>
    <row r="30489" spans="37:40">
      <c r="AK30489" s="22"/>
      <c r="AL30489" s="22"/>
      <c r="AM30489" s="22"/>
      <c r="AN30489" s="22"/>
    </row>
    <row r="30490" spans="37:40">
      <c r="AK30490" s="22"/>
      <c r="AL30490" s="22"/>
      <c r="AM30490" s="22"/>
      <c r="AN30490" s="22"/>
    </row>
    <row r="30491" spans="37:40">
      <c r="AK30491" s="22"/>
      <c r="AL30491" s="22"/>
      <c r="AM30491" s="22"/>
      <c r="AN30491" s="22"/>
    </row>
    <row r="30492" spans="37:40">
      <c r="AK30492" s="22"/>
      <c r="AL30492" s="22"/>
      <c r="AM30492" s="22"/>
      <c r="AN30492" s="22"/>
    </row>
    <row r="30493" spans="37:40">
      <c r="AK30493" s="22"/>
      <c r="AL30493" s="22"/>
      <c r="AM30493" s="22"/>
      <c r="AN30493" s="22"/>
    </row>
    <row r="30494" spans="37:40">
      <c r="AK30494" s="22"/>
      <c r="AL30494" s="22"/>
      <c r="AM30494" s="22"/>
      <c r="AN30494" s="22"/>
    </row>
    <row r="30495" spans="37:40">
      <c r="AK30495" s="22"/>
      <c r="AL30495" s="22"/>
      <c r="AM30495" s="22"/>
      <c r="AN30495" s="22"/>
    </row>
    <row r="30496" spans="37:40">
      <c r="AK30496" s="22"/>
      <c r="AL30496" s="22"/>
      <c r="AM30496" s="22"/>
      <c r="AN30496" s="22"/>
    </row>
    <row r="30497" spans="37:40">
      <c r="AK30497" s="22"/>
      <c r="AL30497" s="22"/>
      <c r="AM30497" s="22"/>
      <c r="AN30497" s="22"/>
    </row>
    <row r="30498" spans="37:40">
      <c r="AK30498" s="22"/>
      <c r="AL30498" s="22"/>
      <c r="AM30498" s="22"/>
      <c r="AN30498" s="22"/>
    </row>
    <row r="30499" spans="37:40">
      <c r="AK30499" s="22"/>
      <c r="AL30499" s="22"/>
      <c r="AM30499" s="22"/>
      <c r="AN30499" s="22"/>
    </row>
    <row r="30500" spans="37:40">
      <c r="AK30500" s="22"/>
      <c r="AL30500" s="22"/>
      <c r="AM30500" s="22"/>
      <c r="AN30500" s="22"/>
    </row>
    <row r="30501" spans="37:40">
      <c r="AK30501" s="22"/>
      <c r="AL30501" s="22"/>
      <c r="AM30501" s="22"/>
      <c r="AN30501" s="22"/>
    </row>
    <row r="30502" spans="37:40">
      <c r="AK30502" s="22"/>
      <c r="AL30502" s="22"/>
      <c r="AM30502" s="22"/>
      <c r="AN30502" s="22"/>
    </row>
    <row r="30503" spans="37:40">
      <c r="AK30503" s="22"/>
      <c r="AL30503" s="22"/>
      <c r="AM30503" s="22"/>
      <c r="AN30503" s="22"/>
    </row>
    <row r="30504" spans="37:40">
      <c r="AK30504" s="22"/>
      <c r="AL30504" s="22"/>
      <c r="AM30504" s="22"/>
      <c r="AN30504" s="22"/>
    </row>
    <row r="30505" spans="37:40">
      <c r="AK30505" s="22"/>
      <c r="AL30505" s="22"/>
      <c r="AM30505" s="22"/>
      <c r="AN30505" s="22"/>
    </row>
    <row r="30506" spans="37:40">
      <c r="AK30506" s="22"/>
      <c r="AL30506" s="22"/>
      <c r="AM30506" s="22"/>
      <c r="AN30506" s="22"/>
    </row>
    <row r="30507" spans="37:40">
      <c r="AK30507" s="22"/>
      <c r="AL30507" s="22"/>
      <c r="AM30507" s="22"/>
      <c r="AN30507" s="22"/>
    </row>
    <row r="30508" spans="37:40">
      <c r="AK30508" s="22"/>
      <c r="AL30508" s="22"/>
      <c r="AM30508" s="22"/>
      <c r="AN30508" s="22"/>
    </row>
    <row r="30509" spans="37:40">
      <c r="AK30509" s="22"/>
      <c r="AL30509" s="22"/>
      <c r="AM30509" s="22"/>
      <c r="AN30509" s="22"/>
    </row>
    <row r="30510" spans="37:40">
      <c r="AK30510" s="22"/>
      <c r="AL30510" s="22"/>
      <c r="AM30510" s="22"/>
      <c r="AN30510" s="22"/>
    </row>
    <row r="30511" spans="37:40">
      <c r="AK30511" s="22"/>
      <c r="AL30511" s="22"/>
      <c r="AM30511" s="22"/>
      <c r="AN30511" s="22"/>
    </row>
    <row r="30512" spans="37:40">
      <c r="AK30512" s="22"/>
      <c r="AL30512" s="22"/>
      <c r="AM30512" s="22"/>
      <c r="AN30512" s="22"/>
    </row>
    <row r="30513" spans="37:40">
      <c r="AK30513" s="22"/>
      <c r="AL30513" s="22"/>
      <c r="AM30513" s="22"/>
      <c r="AN30513" s="22"/>
    </row>
    <row r="30514" spans="37:40">
      <c r="AK30514" s="22"/>
      <c r="AL30514" s="22"/>
      <c r="AM30514" s="22"/>
      <c r="AN30514" s="22"/>
    </row>
    <row r="30515" spans="37:40">
      <c r="AK30515" s="22"/>
      <c r="AL30515" s="22"/>
      <c r="AM30515" s="22"/>
      <c r="AN30515" s="22"/>
    </row>
    <row r="30516" spans="37:40">
      <c r="AK30516" s="22"/>
      <c r="AL30516" s="22"/>
      <c r="AM30516" s="22"/>
      <c r="AN30516" s="22"/>
    </row>
    <row r="30517" spans="37:40">
      <c r="AK30517" s="22"/>
      <c r="AL30517" s="22"/>
      <c r="AM30517" s="22"/>
      <c r="AN30517" s="22"/>
    </row>
    <row r="30518" spans="37:40">
      <c r="AK30518" s="22"/>
      <c r="AL30518" s="22"/>
      <c r="AM30518" s="22"/>
      <c r="AN30518" s="22"/>
    </row>
    <row r="30519" spans="37:40">
      <c r="AK30519" s="22"/>
      <c r="AL30519" s="22"/>
      <c r="AM30519" s="22"/>
      <c r="AN30519" s="22"/>
    </row>
    <row r="30520" spans="37:40">
      <c r="AK30520" s="22"/>
      <c r="AL30520" s="22"/>
      <c r="AM30520" s="22"/>
      <c r="AN30520" s="22"/>
    </row>
    <row r="30521" spans="37:40">
      <c r="AK30521" s="22"/>
      <c r="AL30521" s="22"/>
      <c r="AM30521" s="22"/>
      <c r="AN30521" s="22"/>
    </row>
    <row r="30522" spans="37:40">
      <c r="AK30522" s="22"/>
      <c r="AL30522" s="22"/>
      <c r="AM30522" s="22"/>
      <c r="AN30522" s="22"/>
    </row>
    <row r="30523" spans="37:40">
      <c r="AK30523" s="22"/>
      <c r="AL30523" s="22"/>
      <c r="AM30523" s="22"/>
      <c r="AN30523" s="22"/>
    </row>
    <row r="30524" spans="37:40">
      <c r="AK30524" s="22"/>
      <c r="AL30524" s="22"/>
      <c r="AM30524" s="22"/>
      <c r="AN30524" s="22"/>
    </row>
    <row r="30525" spans="37:40">
      <c r="AK30525" s="22"/>
      <c r="AL30525" s="22"/>
      <c r="AM30525" s="22"/>
      <c r="AN30525" s="22"/>
    </row>
    <row r="30526" spans="37:40">
      <c r="AK30526" s="22"/>
      <c r="AL30526" s="22"/>
      <c r="AM30526" s="22"/>
      <c r="AN30526" s="22"/>
    </row>
    <row r="30527" spans="37:40">
      <c r="AK30527" s="22"/>
      <c r="AL30527" s="22"/>
      <c r="AM30527" s="22"/>
      <c r="AN30527" s="22"/>
    </row>
    <row r="30528" spans="37:40">
      <c r="AK30528" s="22"/>
      <c r="AL30528" s="22"/>
      <c r="AM30528" s="22"/>
      <c r="AN30528" s="22"/>
    </row>
    <row r="30529" spans="37:40">
      <c r="AK30529" s="22"/>
      <c r="AL30529" s="22"/>
      <c r="AM30529" s="22"/>
      <c r="AN30529" s="22"/>
    </row>
    <row r="30530" spans="37:40">
      <c r="AK30530" s="22"/>
      <c r="AL30530" s="22"/>
      <c r="AM30530" s="22"/>
      <c r="AN30530" s="22"/>
    </row>
    <row r="30531" spans="37:40">
      <c r="AK30531" s="22"/>
      <c r="AL30531" s="22"/>
      <c r="AM30531" s="22"/>
      <c r="AN30531" s="22"/>
    </row>
    <row r="30532" spans="37:40">
      <c r="AK30532" s="22"/>
      <c r="AL30532" s="22"/>
      <c r="AM30532" s="22"/>
      <c r="AN30532" s="22"/>
    </row>
    <row r="30533" spans="37:40">
      <c r="AK30533" s="22"/>
      <c r="AL30533" s="22"/>
      <c r="AM30533" s="22"/>
      <c r="AN30533" s="22"/>
    </row>
    <row r="30534" spans="37:40">
      <c r="AK30534" s="22"/>
      <c r="AL30534" s="22"/>
      <c r="AM30534" s="22"/>
      <c r="AN30534" s="22"/>
    </row>
    <row r="30535" spans="37:40">
      <c r="AK30535" s="22"/>
      <c r="AL30535" s="22"/>
      <c r="AM30535" s="22"/>
      <c r="AN30535" s="22"/>
    </row>
    <row r="30536" spans="37:40">
      <c r="AK30536" s="22"/>
      <c r="AL30536" s="22"/>
      <c r="AM30536" s="22"/>
      <c r="AN30536" s="22"/>
    </row>
    <row r="30537" spans="37:40">
      <c r="AK30537" s="22"/>
      <c r="AL30537" s="22"/>
      <c r="AM30537" s="22"/>
      <c r="AN30537" s="22"/>
    </row>
    <row r="30538" spans="37:40">
      <c r="AK30538" s="22"/>
      <c r="AL30538" s="22"/>
      <c r="AM30538" s="22"/>
      <c r="AN30538" s="22"/>
    </row>
    <row r="30539" spans="37:40">
      <c r="AK30539" s="22"/>
      <c r="AL30539" s="22"/>
      <c r="AM30539" s="22"/>
      <c r="AN30539" s="22"/>
    </row>
    <row r="30540" spans="37:40">
      <c r="AK30540" s="22"/>
      <c r="AL30540" s="22"/>
      <c r="AM30540" s="22"/>
      <c r="AN30540" s="22"/>
    </row>
    <row r="30541" spans="37:40">
      <c r="AK30541" s="22"/>
      <c r="AL30541" s="22"/>
      <c r="AM30541" s="22"/>
      <c r="AN30541" s="22"/>
    </row>
    <row r="30542" spans="37:40">
      <c r="AK30542" s="22"/>
      <c r="AL30542" s="22"/>
      <c r="AM30542" s="22"/>
      <c r="AN30542" s="22"/>
    </row>
    <row r="30543" spans="37:40">
      <c r="AK30543" s="22"/>
      <c r="AL30543" s="22"/>
      <c r="AM30543" s="22"/>
      <c r="AN30543" s="22"/>
    </row>
    <row r="30544" spans="37:40">
      <c r="AK30544" s="22"/>
      <c r="AL30544" s="22"/>
      <c r="AM30544" s="22"/>
      <c r="AN30544" s="22"/>
    </row>
    <row r="30545" spans="37:40">
      <c r="AK30545" s="22"/>
      <c r="AL30545" s="22"/>
      <c r="AM30545" s="22"/>
      <c r="AN30545" s="22"/>
    </row>
    <row r="30546" spans="37:40">
      <c r="AK30546" s="22"/>
      <c r="AL30546" s="22"/>
      <c r="AM30546" s="22"/>
      <c r="AN30546" s="22"/>
    </row>
    <row r="30547" spans="37:40">
      <c r="AK30547" s="22"/>
      <c r="AL30547" s="22"/>
      <c r="AM30547" s="22"/>
      <c r="AN30547" s="22"/>
    </row>
    <row r="30548" spans="37:40">
      <c r="AK30548" s="22"/>
      <c r="AL30548" s="22"/>
      <c r="AM30548" s="22"/>
      <c r="AN30548" s="22"/>
    </row>
    <row r="30549" spans="37:40">
      <c r="AK30549" s="22"/>
      <c r="AL30549" s="22"/>
      <c r="AM30549" s="22"/>
      <c r="AN30549" s="22"/>
    </row>
    <row r="30550" spans="37:40">
      <c r="AK30550" s="22"/>
      <c r="AL30550" s="22"/>
      <c r="AM30550" s="22"/>
      <c r="AN30550" s="22"/>
    </row>
    <row r="30551" spans="37:40">
      <c r="AK30551" s="22"/>
      <c r="AL30551" s="22"/>
      <c r="AM30551" s="22"/>
      <c r="AN30551" s="22"/>
    </row>
    <row r="30552" spans="37:40">
      <c r="AK30552" s="22"/>
      <c r="AL30552" s="22"/>
      <c r="AM30552" s="22"/>
      <c r="AN30552" s="22"/>
    </row>
    <row r="30553" spans="37:40">
      <c r="AK30553" s="22"/>
      <c r="AL30553" s="22"/>
      <c r="AM30553" s="22"/>
      <c r="AN30553" s="22"/>
    </row>
    <row r="30554" spans="37:40">
      <c r="AK30554" s="22"/>
      <c r="AL30554" s="22"/>
      <c r="AM30554" s="22"/>
      <c r="AN30554" s="22"/>
    </row>
    <row r="30555" spans="37:40">
      <c r="AK30555" s="22"/>
      <c r="AL30555" s="22"/>
      <c r="AM30555" s="22"/>
      <c r="AN30555" s="22"/>
    </row>
    <row r="30556" spans="37:40">
      <c r="AK30556" s="22"/>
      <c r="AL30556" s="22"/>
      <c r="AM30556" s="22"/>
      <c r="AN30556" s="22"/>
    </row>
    <row r="30557" spans="37:40">
      <c r="AK30557" s="22"/>
      <c r="AL30557" s="22"/>
      <c r="AM30557" s="22"/>
      <c r="AN30557" s="22"/>
    </row>
    <row r="30558" spans="37:40">
      <c r="AK30558" s="22"/>
      <c r="AL30558" s="22"/>
      <c r="AM30558" s="22"/>
      <c r="AN30558" s="22"/>
    </row>
    <row r="30559" spans="37:40">
      <c r="AK30559" s="22"/>
      <c r="AL30559" s="22"/>
      <c r="AM30559" s="22"/>
      <c r="AN30559" s="22"/>
    </row>
    <row r="30560" spans="37:40">
      <c r="AK30560" s="22"/>
      <c r="AL30560" s="22"/>
      <c r="AM30560" s="22"/>
      <c r="AN30560" s="22"/>
    </row>
    <row r="30561" spans="37:40">
      <c r="AK30561" s="22"/>
      <c r="AL30561" s="22"/>
      <c r="AM30561" s="22"/>
      <c r="AN30561" s="22"/>
    </row>
    <row r="30562" spans="37:40">
      <c r="AK30562" s="22"/>
      <c r="AL30562" s="22"/>
      <c r="AM30562" s="22"/>
      <c r="AN30562" s="22"/>
    </row>
    <row r="30563" spans="37:40">
      <c r="AK30563" s="22"/>
      <c r="AL30563" s="22"/>
      <c r="AM30563" s="22"/>
      <c r="AN30563" s="22"/>
    </row>
    <row r="30564" spans="37:40">
      <c r="AK30564" s="22"/>
      <c r="AL30564" s="22"/>
      <c r="AM30564" s="22"/>
      <c r="AN30564" s="22"/>
    </row>
    <row r="30565" spans="37:40">
      <c r="AK30565" s="22"/>
      <c r="AL30565" s="22"/>
      <c r="AM30565" s="22"/>
      <c r="AN30565" s="22"/>
    </row>
    <row r="30566" spans="37:40">
      <c r="AK30566" s="22"/>
      <c r="AL30566" s="22"/>
      <c r="AM30566" s="22"/>
      <c r="AN30566" s="22"/>
    </row>
    <row r="30567" spans="37:40">
      <c r="AK30567" s="22"/>
      <c r="AL30567" s="22"/>
      <c r="AM30567" s="22"/>
      <c r="AN30567" s="22"/>
    </row>
    <row r="30568" spans="37:40">
      <c r="AK30568" s="22"/>
      <c r="AL30568" s="22"/>
      <c r="AM30568" s="22"/>
      <c r="AN30568" s="22"/>
    </row>
    <row r="30569" spans="37:40">
      <c r="AK30569" s="22"/>
      <c r="AL30569" s="22"/>
      <c r="AM30569" s="22"/>
      <c r="AN30569" s="22"/>
    </row>
    <row r="30570" spans="37:40">
      <c r="AK30570" s="22"/>
      <c r="AL30570" s="22"/>
      <c r="AM30570" s="22"/>
      <c r="AN30570" s="22"/>
    </row>
    <row r="30571" spans="37:40">
      <c r="AK30571" s="22"/>
      <c r="AL30571" s="22"/>
      <c r="AM30571" s="22"/>
      <c r="AN30571" s="22"/>
    </row>
    <row r="30572" spans="37:40">
      <c r="AK30572" s="22"/>
      <c r="AL30572" s="22"/>
      <c r="AM30572" s="22"/>
      <c r="AN30572" s="22"/>
    </row>
    <row r="30573" spans="37:40">
      <c r="AK30573" s="22"/>
      <c r="AL30573" s="22"/>
      <c r="AM30573" s="22"/>
      <c r="AN30573" s="22"/>
    </row>
    <row r="30574" spans="37:40">
      <c r="AK30574" s="22"/>
      <c r="AL30574" s="22"/>
      <c r="AM30574" s="22"/>
      <c r="AN30574" s="22"/>
    </row>
    <row r="30575" spans="37:40">
      <c r="AK30575" s="22"/>
      <c r="AL30575" s="22"/>
      <c r="AM30575" s="22"/>
      <c r="AN30575" s="22"/>
    </row>
    <row r="30576" spans="37:40">
      <c r="AK30576" s="22"/>
      <c r="AL30576" s="22"/>
      <c r="AM30576" s="22"/>
      <c r="AN30576" s="22"/>
    </row>
    <row r="30577" spans="37:40">
      <c r="AK30577" s="22"/>
      <c r="AL30577" s="22"/>
      <c r="AM30577" s="22"/>
      <c r="AN30577" s="22"/>
    </row>
    <row r="30578" spans="37:40">
      <c r="AK30578" s="22"/>
      <c r="AL30578" s="22"/>
      <c r="AM30578" s="22"/>
      <c r="AN30578" s="22"/>
    </row>
    <row r="30579" spans="37:40">
      <c r="AK30579" s="22"/>
      <c r="AL30579" s="22"/>
      <c r="AM30579" s="22"/>
      <c r="AN30579" s="22"/>
    </row>
    <row r="30580" spans="37:40">
      <c r="AK30580" s="22"/>
      <c r="AL30580" s="22"/>
      <c r="AM30580" s="22"/>
      <c r="AN30580" s="22"/>
    </row>
    <row r="30581" spans="37:40">
      <c r="AK30581" s="22"/>
      <c r="AL30581" s="22"/>
      <c r="AM30581" s="22"/>
      <c r="AN30581" s="22"/>
    </row>
    <row r="30582" spans="37:40">
      <c r="AK30582" s="22"/>
      <c r="AL30582" s="22"/>
      <c r="AM30582" s="22"/>
      <c r="AN30582" s="22"/>
    </row>
    <row r="30583" spans="37:40">
      <c r="AK30583" s="22"/>
      <c r="AL30583" s="22"/>
      <c r="AM30583" s="22"/>
      <c r="AN30583" s="22"/>
    </row>
    <row r="30584" spans="37:40">
      <c r="AK30584" s="22"/>
      <c r="AL30584" s="22"/>
      <c r="AM30584" s="22"/>
      <c r="AN30584" s="22"/>
    </row>
    <row r="30585" spans="37:40">
      <c r="AK30585" s="22"/>
      <c r="AL30585" s="22"/>
      <c r="AM30585" s="22"/>
      <c r="AN30585" s="22"/>
    </row>
    <row r="30586" spans="37:40">
      <c r="AK30586" s="22"/>
      <c r="AL30586" s="22"/>
      <c r="AM30586" s="22"/>
      <c r="AN30586" s="22"/>
    </row>
    <row r="30587" spans="37:40">
      <c r="AK30587" s="22"/>
      <c r="AL30587" s="22"/>
      <c r="AM30587" s="22"/>
      <c r="AN30587" s="22"/>
    </row>
    <row r="30588" spans="37:40">
      <c r="AK30588" s="22"/>
      <c r="AL30588" s="22"/>
      <c r="AM30588" s="22"/>
      <c r="AN30588" s="22"/>
    </row>
    <row r="30589" spans="37:40">
      <c r="AK30589" s="22"/>
      <c r="AL30589" s="22"/>
      <c r="AM30589" s="22"/>
      <c r="AN30589" s="22"/>
    </row>
    <row r="30590" spans="37:40">
      <c r="AK30590" s="22"/>
      <c r="AL30590" s="22"/>
      <c r="AM30590" s="22"/>
      <c r="AN30590" s="22"/>
    </row>
    <row r="30591" spans="37:40">
      <c r="AK30591" s="22"/>
      <c r="AL30591" s="22"/>
      <c r="AM30591" s="22"/>
      <c r="AN30591" s="22"/>
    </row>
    <row r="30592" spans="37:40">
      <c r="AK30592" s="22"/>
      <c r="AL30592" s="22"/>
      <c r="AM30592" s="22"/>
      <c r="AN30592" s="22"/>
    </row>
    <row r="30593" spans="37:40">
      <c r="AK30593" s="22"/>
      <c r="AL30593" s="22"/>
      <c r="AM30593" s="22"/>
      <c r="AN30593" s="22"/>
    </row>
    <row r="30594" spans="37:40">
      <c r="AK30594" s="22"/>
      <c r="AL30594" s="22"/>
      <c r="AM30594" s="22"/>
      <c r="AN30594" s="22"/>
    </row>
    <row r="30595" spans="37:40">
      <c r="AK30595" s="22"/>
      <c r="AL30595" s="22"/>
      <c r="AM30595" s="22"/>
      <c r="AN30595" s="22"/>
    </row>
    <row r="30596" spans="37:40">
      <c r="AK30596" s="22"/>
      <c r="AL30596" s="22"/>
      <c r="AM30596" s="22"/>
      <c r="AN30596" s="22"/>
    </row>
    <row r="30597" spans="37:40">
      <c r="AK30597" s="22"/>
      <c r="AL30597" s="22"/>
      <c r="AM30597" s="22"/>
      <c r="AN30597" s="22"/>
    </row>
    <row r="30598" spans="37:40">
      <c r="AK30598" s="22"/>
      <c r="AL30598" s="22"/>
      <c r="AM30598" s="22"/>
      <c r="AN30598" s="22"/>
    </row>
    <row r="30599" spans="37:40">
      <c r="AK30599" s="22"/>
      <c r="AL30599" s="22"/>
      <c r="AM30599" s="22"/>
      <c r="AN30599" s="22"/>
    </row>
    <row r="30600" spans="37:40">
      <c r="AK30600" s="22"/>
      <c r="AL30600" s="22"/>
      <c r="AM30600" s="22"/>
      <c r="AN30600" s="22"/>
    </row>
    <row r="30601" spans="37:40">
      <c r="AK30601" s="22"/>
      <c r="AL30601" s="22"/>
      <c r="AM30601" s="22"/>
      <c r="AN30601" s="22"/>
    </row>
    <row r="30602" spans="37:40">
      <c r="AK30602" s="22"/>
      <c r="AL30602" s="22"/>
      <c r="AM30602" s="22"/>
      <c r="AN30602" s="22"/>
    </row>
    <row r="30603" spans="37:40">
      <c r="AK30603" s="22"/>
      <c r="AL30603" s="22"/>
      <c r="AM30603" s="22"/>
      <c r="AN30603" s="22"/>
    </row>
    <row r="30604" spans="37:40">
      <c r="AK30604" s="22"/>
      <c r="AL30604" s="22"/>
      <c r="AM30604" s="22"/>
      <c r="AN30604" s="22"/>
    </row>
    <row r="30605" spans="37:40">
      <c r="AK30605" s="22"/>
      <c r="AL30605" s="22"/>
      <c r="AM30605" s="22"/>
      <c r="AN30605" s="22"/>
    </row>
    <row r="30606" spans="37:40">
      <c r="AK30606" s="22"/>
      <c r="AL30606" s="22"/>
      <c r="AM30606" s="22"/>
      <c r="AN30606" s="22"/>
    </row>
    <row r="30607" spans="37:40">
      <c r="AK30607" s="22"/>
      <c r="AL30607" s="22"/>
      <c r="AM30607" s="22"/>
      <c r="AN30607" s="22"/>
    </row>
    <row r="30608" spans="37:40">
      <c r="AK30608" s="22"/>
      <c r="AL30608" s="22"/>
      <c r="AM30608" s="22"/>
      <c r="AN30608" s="22"/>
    </row>
    <row r="30609" spans="37:40">
      <c r="AK30609" s="22"/>
      <c r="AL30609" s="22"/>
      <c r="AM30609" s="22"/>
      <c r="AN30609" s="22"/>
    </row>
    <row r="30610" spans="37:40">
      <c r="AK30610" s="22"/>
      <c r="AL30610" s="22"/>
      <c r="AM30610" s="22"/>
      <c r="AN30610" s="22"/>
    </row>
    <row r="30611" spans="37:40">
      <c r="AK30611" s="22"/>
      <c r="AL30611" s="22"/>
      <c r="AM30611" s="22"/>
      <c r="AN30611" s="22"/>
    </row>
    <row r="30612" spans="37:40">
      <c r="AK30612" s="22"/>
      <c r="AL30612" s="22"/>
      <c r="AM30612" s="22"/>
      <c r="AN30612" s="22"/>
    </row>
    <row r="30613" spans="37:40">
      <c r="AK30613" s="22"/>
      <c r="AL30613" s="22"/>
      <c r="AM30613" s="22"/>
      <c r="AN30613" s="22"/>
    </row>
    <row r="30614" spans="37:40">
      <c r="AK30614" s="22"/>
      <c r="AL30614" s="22"/>
      <c r="AM30614" s="22"/>
      <c r="AN30614" s="22"/>
    </row>
    <row r="30615" spans="37:40">
      <c r="AK30615" s="22"/>
      <c r="AL30615" s="22"/>
      <c r="AM30615" s="22"/>
      <c r="AN30615" s="22"/>
    </row>
    <row r="30616" spans="37:40">
      <c r="AK30616" s="22"/>
      <c r="AL30616" s="22"/>
      <c r="AM30616" s="22"/>
      <c r="AN30616" s="22"/>
    </row>
    <row r="30617" spans="37:40">
      <c r="AK30617" s="22"/>
      <c r="AL30617" s="22"/>
      <c r="AM30617" s="22"/>
      <c r="AN30617" s="22"/>
    </row>
    <row r="30618" spans="37:40">
      <c r="AK30618" s="22"/>
      <c r="AL30618" s="22"/>
      <c r="AM30618" s="22"/>
      <c r="AN30618" s="22"/>
    </row>
    <row r="30619" spans="37:40">
      <c r="AK30619" s="22"/>
      <c r="AL30619" s="22"/>
      <c r="AM30619" s="22"/>
      <c r="AN30619" s="22"/>
    </row>
    <row r="30620" spans="37:40">
      <c r="AK30620" s="22"/>
      <c r="AL30620" s="22"/>
      <c r="AM30620" s="22"/>
      <c r="AN30620" s="22"/>
    </row>
    <row r="30621" spans="37:40">
      <c r="AK30621" s="22"/>
      <c r="AL30621" s="22"/>
      <c r="AM30621" s="22"/>
      <c r="AN30621" s="22"/>
    </row>
    <row r="30622" spans="37:40">
      <c r="AK30622" s="22"/>
      <c r="AL30622" s="22"/>
      <c r="AM30622" s="22"/>
      <c r="AN30622" s="22"/>
    </row>
    <row r="30623" spans="37:40">
      <c r="AK30623" s="22"/>
      <c r="AL30623" s="22"/>
      <c r="AM30623" s="22"/>
      <c r="AN30623" s="22"/>
    </row>
    <row r="30624" spans="37:40">
      <c r="AK30624" s="22"/>
      <c r="AL30624" s="22"/>
      <c r="AM30624" s="22"/>
      <c r="AN30624" s="22"/>
    </row>
    <row r="30625" spans="37:40">
      <c r="AK30625" s="22"/>
      <c r="AL30625" s="22"/>
      <c r="AM30625" s="22"/>
      <c r="AN30625" s="22"/>
    </row>
    <row r="30626" spans="37:40">
      <c r="AK30626" s="22"/>
      <c r="AL30626" s="22"/>
      <c r="AM30626" s="22"/>
      <c r="AN30626" s="22"/>
    </row>
    <row r="30627" spans="37:40">
      <c r="AK30627" s="22"/>
      <c r="AL30627" s="22"/>
      <c r="AM30627" s="22"/>
      <c r="AN30627" s="22"/>
    </row>
    <row r="30628" spans="37:40">
      <c r="AK30628" s="22"/>
      <c r="AL30628" s="22"/>
      <c r="AM30628" s="22"/>
      <c r="AN30628" s="22"/>
    </row>
    <row r="30629" spans="37:40">
      <c r="AK30629" s="22"/>
      <c r="AL30629" s="22"/>
      <c r="AM30629" s="22"/>
      <c r="AN30629" s="22"/>
    </row>
    <row r="30630" spans="37:40">
      <c r="AK30630" s="22"/>
      <c r="AL30630" s="22"/>
      <c r="AM30630" s="22"/>
      <c r="AN30630" s="22"/>
    </row>
    <row r="30631" spans="37:40">
      <c r="AK30631" s="22"/>
      <c r="AL30631" s="22"/>
      <c r="AM30631" s="22"/>
      <c r="AN30631" s="22"/>
    </row>
    <row r="30632" spans="37:40">
      <c r="AK30632" s="22"/>
      <c r="AL30632" s="22"/>
      <c r="AM30632" s="22"/>
      <c r="AN30632" s="22"/>
    </row>
    <row r="30633" spans="37:40">
      <c r="AK30633" s="22"/>
      <c r="AL30633" s="22"/>
      <c r="AM30633" s="22"/>
      <c r="AN30633" s="22"/>
    </row>
    <row r="30634" spans="37:40">
      <c r="AK30634" s="22"/>
      <c r="AL30634" s="22"/>
      <c r="AM30634" s="22"/>
      <c r="AN30634" s="22"/>
    </row>
    <row r="30635" spans="37:40">
      <c r="AK30635" s="22"/>
      <c r="AL30635" s="22"/>
      <c r="AM30635" s="22"/>
      <c r="AN30635" s="22"/>
    </row>
    <row r="30636" spans="37:40">
      <c r="AK30636" s="22"/>
      <c r="AL30636" s="22"/>
      <c r="AM30636" s="22"/>
      <c r="AN30636" s="22"/>
    </row>
    <row r="30637" spans="37:40">
      <c r="AK30637" s="22"/>
      <c r="AL30637" s="22"/>
      <c r="AM30637" s="22"/>
      <c r="AN30637" s="22"/>
    </row>
    <row r="30638" spans="37:40">
      <c r="AK30638" s="22"/>
      <c r="AL30638" s="22"/>
      <c r="AM30638" s="22"/>
      <c r="AN30638" s="22"/>
    </row>
    <row r="30639" spans="37:40">
      <c r="AK30639" s="22"/>
      <c r="AL30639" s="22"/>
      <c r="AM30639" s="22"/>
      <c r="AN30639" s="22"/>
    </row>
    <row r="30640" spans="37:40">
      <c r="AK30640" s="22"/>
      <c r="AL30640" s="22"/>
      <c r="AM30640" s="22"/>
      <c r="AN30640" s="22"/>
    </row>
    <row r="30641" spans="37:40">
      <c r="AK30641" s="22"/>
      <c r="AL30641" s="22"/>
      <c r="AM30641" s="22"/>
      <c r="AN30641" s="22"/>
    </row>
    <row r="30642" spans="37:40">
      <c r="AK30642" s="22"/>
      <c r="AL30642" s="22"/>
      <c r="AM30642" s="22"/>
      <c r="AN30642" s="22"/>
    </row>
    <row r="30643" spans="37:40">
      <c r="AK30643" s="22"/>
      <c r="AL30643" s="22"/>
      <c r="AM30643" s="22"/>
      <c r="AN30643" s="22"/>
    </row>
    <row r="30644" spans="37:40">
      <c r="AK30644" s="22"/>
      <c r="AL30644" s="22"/>
      <c r="AM30644" s="22"/>
      <c r="AN30644" s="22"/>
    </row>
    <row r="30645" spans="37:40">
      <c r="AK30645" s="22"/>
      <c r="AL30645" s="22"/>
      <c r="AM30645" s="22"/>
      <c r="AN30645" s="22"/>
    </row>
    <row r="30646" spans="37:40">
      <c r="AK30646" s="22"/>
      <c r="AL30646" s="22"/>
      <c r="AM30646" s="22"/>
      <c r="AN30646" s="22"/>
    </row>
    <row r="30647" spans="37:40">
      <c r="AK30647" s="22"/>
      <c r="AL30647" s="22"/>
      <c r="AM30647" s="22"/>
      <c r="AN30647" s="22"/>
    </row>
    <row r="30648" spans="37:40">
      <c r="AK30648" s="22"/>
      <c r="AL30648" s="22"/>
      <c r="AM30648" s="22"/>
      <c r="AN30648" s="22"/>
    </row>
    <row r="30649" spans="37:40">
      <c r="AK30649" s="22"/>
      <c r="AL30649" s="22"/>
      <c r="AM30649" s="22"/>
      <c r="AN30649" s="22"/>
    </row>
    <row r="30650" spans="37:40">
      <c r="AK30650" s="22"/>
      <c r="AL30650" s="22"/>
      <c r="AM30650" s="22"/>
      <c r="AN30650" s="22"/>
    </row>
    <row r="30651" spans="37:40">
      <c r="AK30651" s="22"/>
      <c r="AL30651" s="22"/>
      <c r="AM30651" s="22"/>
      <c r="AN30651" s="22"/>
    </row>
    <row r="30652" spans="37:40">
      <c r="AK30652" s="22"/>
      <c r="AL30652" s="22"/>
      <c r="AM30652" s="22"/>
      <c r="AN30652" s="22"/>
    </row>
    <row r="30653" spans="37:40">
      <c r="AK30653" s="22"/>
      <c r="AL30653" s="22"/>
      <c r="AM30653" s="22"/>
      <c r="AN30653" s="22"/>
    </row>
    <row r="30654" spans="37:40">
      <c r="AK30654" s="22"/>
      <c r="AL30654" s="22"/>
      <c r="AM30654" s="22"/>
      <c r="AN30654" s="22"/>
    </row>
    <row r="30655" spans="37:40">
      <c r="AK30655" s="22"/>
      <c r="AL30655" s="22"/>
      <c r="AM30655" s="22"/>
      <c r="AN30655" s="22"/>
    </row>
    <row r="30656" spans="37:40">
      <c r="AK30656" s="22"/>
      <c r="AL30656" s="22"/>
      <c r="AM30656" s="22"/>
      <c r="AN30656" s="22"/>
    </row>
    <row r="30657" spans="37:40">
      <c r="AK30657" s="22"/>
      <c r="AL30657" s="22"/>
      <c r="AM30657" s="22"/>
      <c r="AN30657" s="22"/>
    </row>
    <row r="30658" spans="37:40">
      <c r="AK30658" s="22"/>
      <c r="AL30658" s="22"/>
      <c r="AM30658" s="22"/>
      <c r="AN30658" s="22"/>
    </row>
    <row r="30659" spans="37:40">
      <c r="AK30659" s="22"/>
      <c r="AL30659" s="22"/>
      <c r="AM30659" s="22"/>
      <c r="AN30659" s="22"/>
    </row>
    <row r="30660" spans="37:40">
      <c r="AK30660" s="22"/>
      <c r="AL30660" s="22"/>
      <c r="AM30660" s="22"/>
      <c r="AN30660" s="22"/>
    </row>
    <row r="30661" spans="37:40">
      <c r="AK30661" s="22"/>
      <c r="AL30661" s="22"/>
      <c r="AM30661" s="22"/>
      <c r="AN30661" s="22"/>
    </row>
    <row r="30662" spans="37:40">
      <c r="AK30662" s="22"/>
      <c r="AL30662" s="22"/>
      <c r="AM30662" s="22"/>
      <c r="AN30662" s="22"/>
    </row>
    <row r="30663" spans="37:40">
      <c r="AK30663" s="22"/>
      <c r="AL30663" s="22"/>
      <c r="AM30663" s="22"/>
      <c r="AN30663" s="22"/>
    </row>
    <row r="30664" spans="37:40">
      <c r="AK30664" s="22"/>
      <c r="AL30664" s="22"/>
      <c r="AM30664" s="22"/>
      <c r="AN30664" s="22"/>
    </row>
    <row r="30665" spans="37:40">
      <c r="AK30665" s="22"/>
      <c r="AL30665" s="22"/>
      <c r="AM30665" s="22"/>
      <c r="AN30665" s="22"/>
    </row>
    <row r="30666" spans="37:40">
      <c r="AK30666" s="22"/>
      <c r="AL30666" s="22"/>
      <c r="AM30666" s="22"/>
      <c r="AN30666" s="22"/>
    </row>
    <row r="30667" spans="37:40">
      <c r="AK30667" s="22"/>
      <c r="AL30667" s="22"/>
      <c r="AM30667" s="22"/>
      <c r="AN30667" s="22"/>
    </row>
    <row r="30668" spans="37:40">
      <c r="AK30668" s="22"/>
      <c r="AL30668" s="22"/>
      <c r="AM30668" s="22"/>
      <c r="AN30668" s="22"/>
    </row>
    <row r="30669" spans="37:40">
      <c r="AK30669" s="22"/>
      <c r="AL30669" s="22"/>
      <c r="AM30669" s="22"/>
      <c r="AN30669" s="22"/>
    </row>
    <row r="30670" spans="37:40">
      <c r="AK30670" s="22"/>
      <c r="AL30670" s="22"/>
      <c r="AM30670" s="22"/>
      <c r="AN30670" s="22"/>
    </row>
    <row r="30671" spans="37:40">
      <c r="AK30671" s="22"/>
      <c r="AL30671" s="22"/>
      <c r="AM30671" s="22"/>
      <c r="AN30671" s="22"/>
    </row>
    <row r="30672" spans="37:40">
      <c r="AK30672" s="22"/>
      <c r="AL30672" s="22"/>
      <c r="AM30672" s="22"/>
      <c r="AN30672" s="22"/>
    </row>
    <row r="30673" spans="37:40">
      <c r="AK30673" s="22"/>
      <c r="AL30673" s="22"/>
      <c r="AM30673" s="22"/>
      <c r="AN30673" s="22"/>
    </row>
    <row r="30674" spans="37:40">
      <c r="AK30674" s="22"/>
      <c r="AL30674" s="22"/>
      <c r="AM30674" s="22"/>
      <c r="AN30674" s="22"/>
    </row>
    <row r="30675" spans="37:40">
      <c r="AK30675" s="22"/>
      <c r="AL30675" s="22"/>
      <c r="AM30675" s="22"/>
      <c r="AN30675" s="22"/>
    </row>
    <row r="30676" spans="37:40">
      <c r="AK30676" s="22"/>
      <c r="AL30676" s="22"/>
      <c r="AM30676" s="22"/>
      <c r="AN30676" s="22"/>
    </row>
    <row r="30677" spans="37:40">
      <c r="AK30677" s="22"/>
      <c r="AL30677" s="22"/>
      <c r="AM30677" s="22"/>
      <c r="AN30677" s="22"/>
    </row>
    <row r="30678" spans="37:40">
      <c r="AK30678" s="22"/>
      <c r="AL30678" s="22"/>
      <c r="AM30678" s="22"/>
      <c r="AN30678" s="22"/>
    </row>
    <row r="30679" spans="37:40">
      <c r="AK30679" s="22"/>
      <c r="AL30679" s="22"/>
      <c r="AM30679" s="22"/>
      <c r="AN30679" s="22"/>
    </row>
    <row r="30680" spans="37:40">
      <c r="AK30680" s="22"/>
      <c r="AL30680" s="22"/>
      <c r="AM30680" s="22"/>
      <c r="AN30680" s="22"/>
    </row>
    <row r="30681" spans="37:40">
      <c r="AK30681" s="22"/>
      <c r="AL30681" s="22"/>
      <c r="AM30681" s="22"/>
      <c r="AN30681" s="22"/>
    </row>
    <row r="30682" spans="37:40">
      <c r="AK30682" s="22"/>
      <c r="AL30682" s="22"/>
      <c r="AM30682" s="22"/>
      <c r="AN30682" s="22"/>
    </row>
    <row r="30683" spans="37:40">
      <c r="AK30683" s="22"/>
      <c r="AL30683" s="22"/>
      <c r="AM30683" s="22"/>
      <c r="AN30683" s="22"/>
    </row>
    <row r="30684" spans="37:40">
      <c r="AK30684" s="22"/>
      <c r="AL30684" s="22"/>
      <c r="AM30684" s="22"/>
      <c r="AN30684" s="22"/>
    </row>
    <row r="30685" spans="37:40">
      <c r="AK30685" s="22"/>
      <c r="AL30685" s="22"/>
      <c r="AM30685" s="22"/>
      <c r="AN30685" s="22"/>
    </row>
    <row r="30686" spans="37:40">
      <c r="AK30686" s="22"/>
      <c r="AL30686" s="22"/>
      <c r="AM30686" s="22"/>
      <c r="AN30686" s="22"/>
    </row>
    <row r="30687" spans="37:40">
      <c r="AK30687" s="22"/>
      <c r="AL30687" s="22"/>
      <c r="AM30687" s="22"/>
      <c r="AN30687" s="22"/>
    </row>
    <row r="30688" spans="37:40">
      <c r="AK30688" s="22"/>
      <c r="AL30688" s="22"/>
      <c r="AM30688" s="22"/>
      <c r="AN30688" s="22"/>
    </row>
    <row r="30689" spans="37:40">
      <c r="AK30689" s="22"/>
      <c r="AL30689" s="22"/>
      <c r="AM30689" s="22"/>
      <c r="AN30689" s="22"/>
    </row>
    <row r="30690" spans="37:40">
      <c r="AK30690" s="22"/>
      <c r="AL30690" s="22"/>
      <c r="AM30690" s="22"/>
      <c r="AN30690" s="22"/>
    </row>
    <row r="30691" spans="37:40">
      <c r="AK30691" s="22"/>
      <c r="AL30691" s="22"/>
      <c r="AM30691" s="22"/>
      <c r="AN30691" s="22"/>
    </row>
    <row r="30692" spans="37:40">
      <c r="AK30692" s="22"/>
      <c r="AL30692" s="22"/>
      <c r="AM30692" s="22"/>
      <c r="AN30692" s="22"/>
    </row>
    <row r="30693" spans="37:40">
      <c r="AK30693" s="22"/>
      <c r="AL30693" s="22"/>
      <c r="AM30693" s="22"/>
      <c r="AN30693" s="22"/>
    </row>
    <row r="30694" spans="37:40">
      <c r="AK30694" s="22"/>
      <c r="AL30694" s="22"/>
      <c r="AM30694" s="22"/>
      <c r="AN30694" s="22"/>
    </row>
    <row r="30695" spans="37:40">
      <c r="AK30695" s="22"/>
      <c r="AL30695" s="22"/>
      <c r="AM30695" s="22"/>
      <c r="AN30695" s="22"/>
    </row>
    <row r="30696" spans="37:40">
      <c r="AK30696" s="22"/>
      <c r="AL30696" s="22"/>
      <c r="AM30696" s="22"/>
      <c r="AN30696" s="22"/>
    </row>
    <row r="30697" spans="37:40">
      <c r="AK30697" s="22"/>
      <c r="AL30697" s="22"/>
      <c r="AM30697" s="22"/>
      <c r="AN30697" s="22"/>
    </row>
    <row r="30698" spans="37:40">
      <c r="AK30698" s="22"/>
      <c r="AL30698" s="22"/>
      <c r="AM30698" s="22"/>
      <c r="AN30698" s="22"/>
    </row>
    <row r="30699" spans="37:40">
      <c r="AK30699" s="22"/>
      <c r="AL30699" s="22"/>
      <c r="AM30699" s="22"/>
      <c r="AN30699" s="22"/>
    </row>
    <row r="30700" spans="37:40">
      <c r="AK30700" s="22"/>
      <c r="AL30700" s="22"/>
      <c r="AM30700" s="22"/>
      <c r="AN30700" s="22"/>
    </row>
    <row r="30701" spans="37:40">
      <c r="AK30701" s="22"/>
      <c r="AL30701" s="22"/>
      <c r="AM30701" s="22"/>
      <c r="AN30701" s="22"/>
    </row>
    <row r="30702" spans="37:40">
      <c r="AK30702" s="22"/>
      <c r="AL30702" s="22"/>
      <c r="AM30702" s="22"/>
      <c r="AN30702" s="22"/>
    </row>
    <row r="30703" spans="37:40">
      <c r="AK30703" s="22"/>
      <c r="AL30703" s="22"/>
      <c r="AM30703" s="22"/>
      <c r="AN30703" s="22"/>
    </row>
    <row r="30704" spans="37:40">
      <c r="AK30704" s="22"/>
      <c r="AL30704" s="22"/>
      <c r="AM30704" s="22"/>
      <c r="AN30704" s="22"/>
    </row>
    <row r="30705" spans="37:40">
      <c r="AK30705" s="22"/>
      <c r="AL30705" s="22"/>
      <c r="AM30705" s="22"/>
      <c r="AN30705" s="22"/>
    </row>
    <row r="30706" spans="37:40">
      <c r="AK30706" s="22"/>
      <c r="AL30706" s="22"/>
      <c r="AM30706" s="22"/>
      <c r="AN30706" s="22"/>
    </row>
    <row r="30707" spans="37:40">
      <c r="AK30707" s="22"/>
      <c r="AL30707" s="22"/>
      <c r="AM30707" s="22"/>
      <c r="AN30707" s="22"/>
    </row>
    <row r="30708" spans="37:40">
      <c r="AK30708" s="22"/>
      <c r="AL30708" s="22"/>
      <c r="AM30708" s="22"/>
      <c r="AN30708" s="22"/>
    </row>
    <row r="30709" spans="37:40">
      <c r="AK30709" s="22"/>
      <c r="AL30709" s="22"/>
      <c r="AM30709" s="22"/>
      <c r="AN30709" s="22"/>
    </row>
    <row r="30710" spans="37:40">
      <c r="AK30710" s="22"/>
      <c r="AL30710" s="22"/>
      <c r="AM30710" s="22"/>
      <c r="AN30710" s="22"/>
    </row>
    <row r="30711" spans="37:40">
      <c r="AK30711" s="22"/>
      <c r="AL30711" s="22"/>
      <c r="AM30711" s="22"/>
      <c r="AN30711" s="22"/>
    </row>
    <row r="30712" spans="37:40">
      <c r="AK30712" s="22"/>
      <c r="AL30712" s="22"/>
      <c r="AM30712" s="22"/>
      <c r="AN30712" s="22"/>
    </row>
    <row r="30713" spans="37:40">
      <c r="AK30713" s="22"/>
      <c r="AL30713" s="22"/>
      <c r="AM30713" s="22"/>
      <c r="AN30713" s="22"/>
    </row>
    <row r="30714" spans="37:40">
      <c r="AK30714" s="22"/>
      <c r="AL30714" s="22"/>
      <c r="AM30714" s="22"/>
      <c r="AN30714" s="22"/>
    </row>
    <row r="30715" spans="37:40">
      <c r="AK30715" s="22"/>
      <c r="AL30715" s="22"/>
      <c r="AM30715" s="22"/>
      <c r="AN30715" s="22"/>
    </row>
    <row r="30716" spans="37:40">
      <c r="AK30716" s="22"/>
      <c r="AL30716" s="22"/>
      <c r="AM30716" s="22"/>
      <c r="AN30716" s="22"/>
    </row>
    <row r="30717" spans="37:40">
      <c r="AK30717" s="22"/>
      <c r="AL30717" s="22"/>
      <c r="AM30717" s="22"/>
      <c r="AN30717" s="22"/>
    </row>
    <row r="30718" spans="37:40">
      <c r="AK30718" s="22"/>
      <c r="AL30718" s="22"/>
      <c r="AM30718" s="22"/>
      <c r="AN30718" s="22"/>
    </row>
    <row r="30719" spans="37:40">
      <c r="AK30719" s="22"/>
      <c r="AL30719" s="22"/>
      <c r="AM30719" s="22"/>
      <c r="AN30719" s="22"/>
    </row>
    <row r="30720" spans="37:40">
      <c r="AK30720" s="22"/>
      <c r="AL30720" s="22"/>
      <c r="AM30720" s="22"/>
      <c r="AN30720" s="22"/>
    </row>
    <row r="30721" spans="37:40">
      <c r="AK30721" s="22"/>
      <c r="AL30721" s="22"/>
      <c r="AM30721" s="22"/>
      <c r="AN30721" s="22"/>
    </row>
    <row r="30722" spans="37:40">
      <c r="AK30722" s="22"/>
      <c r="AL30722" s="22"/>
      <c r="AM30722" s="22"/>
      <c r="AN30722" s="22"/>
    </row>
    <row r="30723" spans="37:40">
      <c r="AK30723" s="22"/>
      <c r="AL30723" s="22"/>
      <c r="AM30723" s="22"/>
      <c r="AN30723" s="22"/>
    </row>
    <row r="30724" spans="37:40">
      <c r="AK30724" s="22"/>
      <c r="AL30724" s="22"/>
      <c r="AM30724" s="22"/>
      <c r="AN30724" s="22"/>
    </row>
    <row r="30725" spans="37:40">
      <c r="AK30725" s="22"/>
      <c r="AL30725" s="22"/>
      <c r="AM30725" s="22"/>
      <c r="AN30725" s="22"/>
    </row>
    <row r="30726" spans="37:40">
      <c r="AK30726" s="22"/>
      <c r="AL30726" s="22"/>
      <c r="AM30726" s="22"/>
      <c r="AN30726" s="22"/>
    </row>
    <row r="30727" spans="37:40">
      <c r="AK30727" s="22"/>
      <c r="AL30727" s="22"/>
      <c r="AM30727" s="22"/>
      <c r="AN30727" s="22"/>
    </row>
    <row r="30728" spans="37:40">
      <c r="AK30728" s="22"/>
      <c r="AL30728" s="22"/>
      <c r="AM30728" s="22"/>
      <c r="AN30728" s="22"/>
    </row>
    <row r="30729" spans="37:40">
      <c r="AK30729" s="22"/>
      <c r="AL30729" s="22"/>
      <c r="AM30729" s="22"/>
      <c r="AN30729" s="22"/>
    </row>
    <row r="30730" spans="37:40">
      <c r="AK30730" s="22"/>
      <c r="AL30730" s="22"/>
      <c r="AM30730" s="22"/>
      <c r="AN30730" s="22"/>
    </row>
    <row r="30731" spans="37:40">
      <c r="AK30731" s="22"/>
      <c r="AL30731" s="22"/>
      <c r="AM30731" s="22"/>
      <c r="AN30731" s="22"/>
    </row>
    <row r="30732" spans="37:40">
      <c r="AK30732" s="22"/>
      <c r="AL30732" s="22"/>
      <c r="AM30732" s="22"/>
      <c r="AN30732" s="22"/>
    </row>
    <row r="30733" spans="37:40">
      <c r="AK30733" s="22"/>
      <c r="AL30733" s="22"/>
      <c r="AM30733" s="22"/>
      <c r="AN30733" s="22"/>
    </row>
    <row r="30734" spans="37:40">
      <c r="AK30734" s="22"/>
      <c r="AL30734" s="22"/>
      <c r="AM30734" s="22"/>
      <c r="AN30734" s="22"/>
    </row>
    <row r="30735" spans="37:40">
      <c r="AK30735" s="22"/>
      <c r="AL30735" s="22"/>
      <c r="AM30735" s="22"/>
      <c r="AN30735" s="22"/>
    </row>
    <row r="30736" spans="37:40">
      <c r="AK30736" s="22"/>
      <c r="AL30736" s="22"/>
      <c r="AM30736" s="22"/>
      <c r="AN30736" s="22"/>
    </row>
    <row r="30737" spans="37:40">
      <c r="AK30737" s="22"/>
      <c r="AL30737" s="22"/>
      <c r="AM30737" s="22"/>
      <c r="AN30737" s="22"/>
    </row>
    <row r="30738" spans="37:40">
      <c r="AK30738" s="22"/>
      <c r="AL30738" s="22"/>
      <c r="AM30738" s="22"/>
      <c r="AN30738" s="22"/>
    </row>
    <row r="30739" spans="37:40">
      <c r="AK30739" s="22"/>
      <c r="AL30739" s="22"/>
      <c r="AM30739" s="22"/>
      <c r="AN30739" s="22"/>
    </row>
    <row r="30740" spans="37:40">
      <c r="AK30740" s="22"/>
      <c r="AL30740" s="22"/>
      <c r="AM30740" s="22"/>
      <c r="AN30740" s="22"/>
    </row>
    <row r="30741" spans="37:40">
      <c r="AK30741" s="22"/>
      <c r="AL30741" s="22"/>
      <c r="AM30741" s="22"/>
      <c r="AN30741" s="22"/>
    </row>
    <row r="30742" spans="37:40">
      <c r="AK30742" s="22"/>
      <c r="AL30742" s="22"/>
      <c r="AM30742" s="22"/>
      <c r="AN30742" s="22"/>
    </row>
    <row r="30743" spans="37:40">
      <c r="AK30743" s="22"/>
      <c r="AL30743" s="22"/>
      <c r="AM30743" s="22"/>
      <c r="AN30743" s="22"/>
    </row>
    <row r="30744" spans="37:40">
      <c r="AK30744" s="22"/>
      <c r="AL30744" s="22"/>
      <c r="AM30744" s="22"/>
      <c r="AN30744" s="22"/>
    </row>
    <row r="30745" spans="37:40">
      <c r="AK30745" s="22"/>
      <c r="AL30745" s="22"/>
      <c r="AM30745" s="22"/>
      <c r="AN30745" s="22"/>
    </row>
    <row r="30746" spans="37:40">
      <c r="AK30746" s="22"/>
      <c r="AL30746" s="22"/>
      <c r="AM30746" s="22"/>
      <c r="AN30746" s="22"/>
    </row>
    <row r="30747" spans="37:40">
      <c r="AK30747" s="22"/>
      <c r="AL30747" s="22"/>
      <c r="AM30747" s="22"/>
      <c r="AN30747" s="22"/>
    </row>
    <row r="30748" spans="37:40">
      <c r="AK30748" s="22"/>
      <c r="AL30748" s="22"/>
      <c r="AM30748" s="22"/>
      <c r="AN30748" s="22"/>
    </row>
    <row r="30749" spans="37:40">
      <c r="AK30749" s="22"/>
      <c r="AL30749" s="22"/>
      <c r="AM30749" s="22"/>
      <c r="AN30749" s="22"/>
    </row>
    <row r="30750" spans="37:40">
      <c r="AK30750" s="22"/>
      <c r="AL30750" s="22"/>
      <c r="AM30750" s="22"/>
      <c r="AN30750" s="22"/>
    </row>
    <row r="30751" spans="37:40">
      <c r="AK30751" s="22"/>
      <c r="AL30751" s="22"/>
      <c r="AM30751" s="22"/>
      <c r="AN30751" s="22"/>
    </row>
    <row r="30752" spans="37:40">
      <c r="AK30752" s="22"/>
      <c r="AL30752" s="22"/>
      <c r="AM30752" s="22"/>
      <c r="AN30752" s="22"/>
    </row>
    <row r="30753" spans="37:40">
      <c r="AK30753" s="22"/>
      <c r="AL30753" s="22"/>
      <c r="AM30753" s="22"/>
      <c r="AN30753" s="22"/>
    </row>
    <row r="30754" spans="37:40">
      <c r="AK30754" s="22"/>
      <c r="AL30754" s="22"/>
      <c r="AM30754" s="22"/>
      <c r="AN30754" s="22"/>
    </row>
    <row r="30755" spans="37:40">
      <c r="AK30755" s="22"/>
      <c r="AL30755" s="22"/>
      <c r="AM30755" s="22"/>
      <c r="AN30755" s="22"/>
    </row>
    <row r="30756" spans="37:40">
      <c r="AK30756" s="22"/>
      <c r="AL30756" s="22"/>
      <c r="AM30756" s="22"/>
      <c r="AN30756" s="22"/>
    </row>
    <row r="30757" spans="37:40">
      <c r="AK30757" s="22"/>
      <c r="AL30757" s="22"/>
      <c r="AM30757" s="22"/>
      <c r="AN30757" s="22"/>
    </row>
    <row r="30758" spans="37:40">
      <c r="AK30758" s="22"/>
      <c r="AL30758" s="22"/>
      <c r="AM30758" s="22"/>
      <c r="AN30758" s="22"/>
    </row>
    <row r="30759" spans="37:40">
      <c r="AK30759" s="22"/>
      <c r="AL30759" s="22"/>
      <c r="AM30759" s="22"/>
      <c r="AN30759" s="22"/>
    </row>
    <row r="30760" spans="37:40">
      <c r="AK30760" s="22"/>
      <c r="AL30760" s="22"/>
      <c r="AM30760" s="22"/>
      <c r="AN30760" s="22"/>
    </row>
    <row r="30761" spans="37:40">
      <c r="AK30761" s="22"/>
      <c r="AL30761" s="22"/>
      <c r="AM30761" s="22"/>
      <c r="AN30761" s="22"/>
    </row>
    <row r="30762" spans="37:40">
      <c r="AK30762" s="22"/>
      <c r="AL30762" s="22"/>
      <c r="AM30762" s="22"/>
      <c r="AN30762" s="22"/>
    </row>
    <row r="30763" spans="37:40">
      <c r="AK30763" s="22"/>
      <c r="AL30763" s="22"/>
      <c r="AM30763" s="22"/>
      <c r="AN30763" s="22"/>
    </row>
    <row r="30764" spans="37:40">
      <c r="AK30764" s="22"/>
      <c r="AL30764" s="22"/>
      <c r="AM30764" s="22"/>
      <c r="AN30764" s="22"/>
    </row>
    <row r="30765" spans="37:40">
      <c r="AK30765" s="22"/>
      <c r="AL30765" s="22"/>
      <c r="AM30765" s="22"/>
      <c r="AN30765" s="22"/>
    </row>
    <row r="30766" spans="37:40">
      <c r="AK30766" s="22"/>
      <c r="AL30766" s="22"/>
      <c r="AM30766" s="22"/>
      <c r="AN30766" s="22"/>
    </row>
    <row r="30767" spans="37:40">
      <c r="AK30767" s="22"/>
      <c r="AL30767" s="22"/>
      <c r="AM30767" s="22"/>
      <c r="AN30767" s="22"/>
    </row>
    <row r="30768" spans="37:40">
      <c r="AK30768" s="22"/>
      <c r="AL30768" s="22"/>
      <c r="AM30768" s="22"/>
      <c r="AN30768" s="22"/>
    </row>
    <row r="30769" spans="37:40">
      <c r="AK30769" s="22"/>
      <c r="AL30769" s="22"/>
      <c r="AM30769" s="22"/>
      <c r="AN30769" s="22"/>
    </row>
    <row r="30770" spans="37:40">
      <c r="AK30770" s="22"/>
      <c r="AL30770" s="22"/>
      <c r="AM30770" s="22"/>
      <c r="AN30770" s="22"/>
    </row>
    <row r="30771" spans="37:40">
      <c r="AK30771" s="22"/>
      <c r="AL30771" s="22"/>
      <c r="AM30771" s="22"/>
      <c r="AN30771" s="22"/>
    </row>
    <row r="30772" spans="37:40">
      <c r="AK30772" s="22"/>
      <c r="AL30772" s="22"/>
      <c r="AM30772" s="22"/>
      <c r="AN30772" s="22"/>
    </row>
    <row r="30773" spans="37:40">
      <c r="AK30773" s="22"/>
      <c r="AL30773" s="22"/>
      <c r="AM30773" s="22"/>
      <c r="AN30773" s="22"/>
    </row>
    <row r="30774" spans="37:40">
      <c r="AK30774" s="22"/>
      <c r="AL30774" s="22"/>
      <c r="AM30774" s="22"/>
      <c r="AN30774" s="22"/>
    </row>
    <row r="30775" spans="37:40">
      <c r="AK30775" s="22"/>
      <c r="AL30775" s="22"/>
      <c r="AM30775" s="22"/>
      <c r="AN30775" s="22"/>
    </row>
    <row r="30776" spans="37:40">
      <c r="AK30776" s="22"/>
      <c r="AL30776" s="22"/>
      <c r="AM30776" s="22"/>
      <c r="AN30776" s="22"/>
    </row>
    <row r="30777" spans="37:40">
      <c r="AK30777" s="22"/>
      <c r="AL30777" s="22"/>
      <c r="AM30777" s="22"/>
      <c r="AN30777" s="22"/>
    </row>
    <row r="30778" spans="37:40">
      <c r="AK30778" s="22"/>
      <c r="AL30778" s="22"/>
      <c r="AM30778" s="22"/>
      <c r="AN30778" s="22"/>
    </row>
    <row r="30779" spans="37:40">
      <c r="AK30779" s="22"/>
      <c r="AL30779" s="22"/>
      <c r="AM30779" s="22"/>
      <c r="AN30779" s="22"/>
    </row>
    <row r="30780" spans="37:40">
      <c r="AK30780" s="22"/>
      <c r="AL30780" s="22"/>
      <c r="AM30780" s="22"/>
      <c r="AN30780" s="22"/>
    </row>
    <row r="30781" spans="37:40">
      <c r="AK30781" s="22"/>
      <c r="AL30781" s="22"/>
      <c r="AM30781" s="22"/>
      <c r="AN30781" s="22"/>
    </row>
    <row r="30782" spans="37:40">
      <c r="AK30782" s="22"/>
      <c r="AL30782" s="22"/>
      <c r="AM30782" s="22"/>
      <c r="AN30782" s="22"/>
    </row>
    <row r="30783" spans="37:40">
      <c r="AK30783" s="22"/>
      <c r="AL30783" s="22"/>
      <c r="AM30783" s="22"/>
      <c r="AN30783" s="22"/>
    </row>
    <row r="30784" spans="37:40">
      <c r="AK30784" s="22"/>
      <c r="AL30784" s="22"/>
      <c r="AM30784" s="22"/>
      <c r="AN30784" s="22"/>
    </row>
    <row r="30785" spans="37:40">
      <c r="AK30785" s="22"/>
      <c r="AL30785" s="22"/>
      <c r="AM30785" s="22"/>
      <c r="AN30785" s="22"/>
    </row>
    <row r="30786" spans="37:40">
      <c r="AK30786" s="22"/>
      <c r="AL30786" s="22"/>
      <c r="AM30786" s="22"/>
      <c r="AN30786" s="22"/>
    </row>
    <row r="30787" spans="37:40">
      <c r="AK30787" s="22"/>
      <c r="AL30787" s="22"/>
      <c r="AM30787" s="22"/>
      <c r="AN30787" s="22"/>
    </row>
    <row r="30788" spans="37:40">
      <c r="AK30788" s="22"/>
      <c r="AL30788" s="22"/>
      <c r="AM30788" s="22"/>
      <c r="AN30788" s="22"/>
    </row>
    <row r="30789" spans="37:40">
      <c r="AK30789" s="22"/>
      <c r="AL30789" s="22"/>
      <c r="AM30789" s="22"/>
      <c r="AN30789" s="22"/>
    </row>
    <row r="30790" spans="37:40">
      <c r="AK30790" s="22"/>
      <c r="AL30790" s="22"/>
      <c r="AM30790" s="22"/>
      <c r="AN30790" s="22"/>
    </row>
    <row r="30791" spans="37:40">
      <c r="AK30791" s="22"/>
      <c r="AL30791" s="22"/>
      <c r="AM30791" s="22"/>
      <c r="AN30791" s="22"/>
    </row>
    <row r="30792" spans="37:40">
      <c r="AK30792" s="22"/>
      <c r="AL30792" s="22"/>
      <c r="AM30792" s="22"/>
      <c r="AN30792" s="22"/>
    </row>
    <row r="30793" spans="37:40">
      <c r="AK30793" s="22"/>
      <c r="AL30793" s="22"/>
      <c r="AM30793" s="22"/>
      <c r="AN30793" s="22"/>
    </row>
    <row r="30794" spans="37:40">
      <c r="AK30794" s="22"/>
      <c r="AL30794" s="22"/>
      <c r="AM30794" s="22"/>
      <c r="AN30794" s="22"/>
    </row>
    <row r="30795" spans="37:40">
      <c r="AK30795" s="22"/>
      <c r="AL30795" s="22"/>
      <c r="AM30795" s="22"/>
      <c r="AN30795" s="22"/>
    </row>
    <row r="30796" spans="37:40">
      <c r="AK30796" s="22"/>
      <c r="AL30796" s="22"/>
      <c r="AM30796" s="22"/>
      <c r="AN30796" s="22"/>
    </row>
    <row r="30797" spans="37:40">
      <c r="AK30797" s="22"/>
      <c r="AL30797" s="22"/>
      <c r="AM30797" s="22"/>
      <c r="AN30797" s="22"/>
    </row>
    <row r="30798" spans="37:40">
      <c r="AK30798" s="22"/>
      <c r="AL30798" s="22"/>
      <c r="AM30798" s="22"/>
      <c r="AN30798" s="22"/>
    </row>
    <row r="30799" spans="37:40">
      <c r="AK30799" s="22"/>
      <c r="AL30799" s="22"/>
      <c r="AM30799" s="22"/>
      <c r="AN30799" s="22"/>
    </row>
    <row r="30800" spans="37:40">
      <c r="AK30800" s="22"/>
      <c r="AL30800" s="22"/>
      <c r="AM30800" s="22"/>
      <c r="AN30800" s="22"/>
    </row>
    <row r="30801" spans="37:40">
      <c r="AK30801" s="22"/>
      <c r="AL30801" s="22"/>
      <c r="AM30801" s="22"/>
      <c r="AN30801" s="22"/>
    </row>
    <row r="30802" spans="37:40">
      <c r="AK30802" s="22"/>
      <c r="AL30802" s="22"/>
      <c r="AM30802" s="22"/>
      <c r="AN30802" s="22"/>
    </row>
    <row r="30803" spans="37:40">
      <c r="AK30803" s="22"/>
      <c r="AL30803" s="22"/>
      <c r="AM30803" s="22"/>
      <c r="AN30803" s="22"/>
    </row>
    <row r="30804" spans="37:40">
      <c r="AK30804" s="22"/>
      <c r="AL30804" s="22"/>
      <c r="AM30804" s="22"/>
      <c r="AN30804" s="22"/>
    </row>
    <row r="30805" spans="37:40">
      <c r="AK30805" s="22"/>
      <c r="AL30805" s="22"/>
      <c r="AM30805" s="22"/>
      <c r="AN30805" s="22"/>
    </row>
    <row r="30806" spans="37:40">
      <c r="AK30806" s="22"/>
      <c r="AL30806" s="22"/>
      <c r="AM30806" s="22"/>
      <c r="AN30806" s="22"/>
    </row>
    <row r="30807" spans="37:40">
      <c r="AK30807" s="22"/>
      <c r="AL30807" s="22"/>
      <c r="AM30807" s="22"/>
      <c r="AN30807" s="22"/>
    </row>
    <row r="30808" spans="37:40">
      <c r="AK30808" s="22"/>
      <c r="AL30808" s="22"/>
      <c r="AM30808" s="22"/>
      <c r="AN30808" s="22"/>
    </row>
    <row r="30809" spans="37:40">
      <c r="AK30809" s="22"/>
      <c r="AL30809" s="22"/>
      <c r="AM30809" s="22"/>
      <c r="AN30809" s="22"/>
    </row>
    <row r="30810" spans="37:40">
      <c r="AK30810" s="22"/>
      <c r="AL30810" s="22"/>
      <c r="AM30810" s="22"/>
      <c r="AN30810" s="22"/>
    </row>
    <row r="30811" spans="37:40">
      <c r="AK30811" s="22"/>
      <c r="AL30811" s="22"/>
      <c r="AM30811" s="22"/>
      <c r="AN30811" s="22"/>
    </row>
    <row r="30812" spans="37:40">
      <c r="AK30812" s="22"/>
      <c r="AL30812" s="22"/>
      <c r="AM30812" s="22"/>
      <c r="AN30812" s="22"/>
    </row>
    <row r="30813" spans="37:40">
      <c r="AK30813" s="22"/>
      <c r="AL30813" s="22"/>
      <c r="AM30813" s="22"/>
      <c r="AN30813" s="22"/>
    </row>
    <row r="30814" spans="37:40">
      <c r="AK30814" s="22"/>
      <c r="AL30814" s="22"/>
      <c r="AM30814" s="22"/>
      <c r="AN30814" s="22"/>
    </row>
    <row r="30815" spans="37:40">
      <c r="AK30815" s="22"/>
      <c r="AL30815" s="22"/>
      <c r="AM30815" s="22"/>
      <c r="AN30815" s="22"/>
    </row>
    <row r="30816" spans="37:40">
      <c r="AK30816" s="22"/>
      <c r="AL30816" s="22"/>
      <c r="AM30816" s="22"/>
      <c r="AN30816" s="22"/>
    </row>
    <row r="30817" spans="37:40">
      <c r="AK30817" s="22"/>
      <c r="AL30817" s="22"/>
      <c r="AM30817" s="22"/>
      <c r="AN30817" s="22"/>
    </row>
    <row r="30818" spans="37:40">
      <c r="AK30818" s="22"/>
      <c r="AL30818" s="22"/>
      <c r="AM30818" s="22"/>
      <c r="AN30818" s="22"/>
    </row>
    <row r="30819" spans="37:40">
      <c r="AK30819" s="22"/>
      <c r="AL30819" s="22"/>
      <c r="AM30819" s="22"/>
      <c r="AN30819" s="22"/>
    </row>
    <row r="30820" spans="37:40">
      <c r="AK30820" s="22"/>
      <c r="AL30820" s="22"/>
      <c r="AM30820" s="22"/>
      <c r="AN30820" s="22"/>
    </row>
    <row r="30821" spans="37:40">
      <c r="AK30821" s="22"/>
      <c r="AL30821" s="22"/>
      <c r="AM30821" s="22"/>
      <c r="AN30821" s="22"/>
    </row>
    <row r="30822" spans="37:40">
      <c r="AK30822" s="22"/>
      <c r="AL30822" s="22"/>
      <c r="AM30822" s="22"/>
      <c r="AN30822" s="22"/>
    </row>
    <row r="30823" spans="37:40">
      <c r="AK30823" s="22"/>
      <c r="AL30823" s="22"/>
      <c r="AM30823" s="22"/>
      <c r="AN30823" s="22"/>
    </row>
    <row r="30824" spans="37:40">
      <c r="AK30824" s="22"/>
      <c r="AL30824" s="22"/>
      <c r="AM30824" s="22"/>
      <c r="AN30824" s="22"/>
    </row>
    <row r="30825" spans="37:40">
      <c r="AK30825" s="22"/>
      <c r="AL30825" s="22"/>
      <c r="AM30825" s="22"/>
      <c r="AN30825" s="22"/>
    </row>
    <row r="30826" spans="37:40">
      <c r="AK30826" s="22"/>
      <c r="AL30826" s="22"/>
      <c r="AM30826" s="22"/>
      <c r="AN30826" s="22"/>
    </row>
    <row r="30827" spans="37:40">
      <c r="AK30827" s="22"/>
      <c r="AL30827" s="22"/>
      <c r="AM30827" s="22"/>
      <c r="AN30827" s="22"/>
    </row>
    <row r="30828" spans="37:40">
      <c r="AK30828" s="22"/>
      <c r="AL30828" s="22"/>
      <c r="AM30828" s="22"/>
      <c r="AN30828" s="22"/>
    </row>
    <row r="30829" spans="37:40">
      <c r="AK30829" s="22"/>
      <c r="AL30829" s="22"/>
      <c r="AM30829" s="22"/>
      <c r="AN30829" s="22"/>
    </row>
    <row r="30830" spans="37:40">
      <c r="AK30830" s="22"/>
      <c r="AL30830" s="22"/>
      <c r="AM30830" s="22"/>
      <c r="AN30830" s="22"/>
    </row>
    <row r="30831" spans="37:40">
      <c r="AK30831" s="22"/>
      <c r="AL30831" s="22"/>
      <c r="AM30831" s="22"/>
      <c r="AN30831" s="22"/>
    </row>
    <row r="30832" spans="37:40">
      <c r="AK30832" s="22"/>
      <c r="AL30832" s="22"/>
      <c r="AM30832" s="22"/>
      <c r="AN30832" s="22"/>
    </row>
    <row r="30833" spans="37:40">
      <c r="AK30833" s="22"/>
      <c r="AL30833" s="22"/>
      <c r="AM30833" s="22"/>
      <c r="AN30833" s="22"/>
    </row>
    <row r="30834" spans="37:40">
      <c r="AK30834" s="22"/>
      <c r="AL30834" s="22"/>
      <c r="AM30834" s="22"/>
      <c r="AN30834" s="22"/>
    </row>
    <row r="30835" spans="37:40">
      <c r="AK30835" s="22"/>
      <c r="AL30835" s="22"/>
      <c r="AM30835" s="22"/>
      <c r="AN30835" s="22"/>
    </row>
    <row r="30836" spans="37:40">
      <c r="AK30836" s="22"/>
      <c r="AL30836" s="22"/>
      <c r="AM30836" s="22"/>
      <c r="AN30836" s="22"/>
    </row>
    <row r="30837" spans="37:40">
      <c r="AK30837" s="22"/>
      <c r="AL30837" s="22"/>
      <c r="AM30837" s="22"/>
      <c r="AN30837" s="22"/>
    </row>
    <row r="30838" spans="37:40">
      <c r="AK30838" s="22"/>
      <c r="AL30838" s="22"/>
      <c r="AM30838" s="22"/>
      <c r="AN30838" s="22"/>
    </row>
    <row r="30839" spans="37:40">
      <c r="AK30839" s="22"/>
      <c r="AL30839" s="22"/>
      <c r="AM30839" s="22"/>
      <c r="AN30839" s="22"/>
    </row>
    <row r="30840" spans="37:40">
      <c r="AK30840" s="22"/>
      <c r="AL30840" s="22"/>
      <c r="AM30840" s="22"/>
      <c r="AN30840" s="22"/>
    </row>
    <row r="30841" spans="37:40">
      <c r="AK30841" s="22"/>
      <c r="AL30841" s="22"/>
      <c r="AM30841" s="22"/>
      <c r="AN30841" s="22"/>
    </row>
    <row r="30842" spans="37:40">
      <c r="AK30842" s="22"/>
      <c r="AL30842" s="22"/>
      <c r="AM30842" s="22"/>
      <c r="AN30842" s="22"/>
    </row>
    <row r="30843" spans="37:40">
      <c r="AK30843" s="22"/>
      <c r="AL30843" s="22"/>
      <c r="AM30843" s="22"/>
      <c r="AN30843" s="22"/>
    </row>
    <row r="30844" spans="37:40">
      <c r="AK30844" s="22"/>
      <c r="AL30844" s="22"/>
      <c r="AM30844" s="22"/>
      <c r="AN30844" s="22"/>
    </row>
    <row r="30845" spans="37:40">
      <c r="AK30845" s="22"/>
      <c r="AL30845" s="22"/>
      <c r="AM30845" s="22"/>
      <c r="AN30845" s="22"/>
    </row>
    <row r="30846" spans="37:40">
      <c r="AK30846" s="22"/>
      <c r="AL30846" s="22"/>
      <c r="AM30846" s="22"/>
      <c r="AN30846" s="22"/>
    </row>
    <row r="30847" spans="37:40">
      <c r="AK30847" s="22"/>
      <c r="AL30847" s="22"/>
      <c r="AM30847" s="22"/>
      <c r="AN30847" s="22"/>
    </row>
    <row r="30848" spans="37:40">
      <c r="AK30848" s="22"/>
      <c r="AL30848" s="22"/>
      <c r="AM30848" s="22"/>
      <c r="AN30848" s="22"/>
    </row>
    <row r="30849" spans="37:40">
      <c r="AK30849" s="22"/>
      <c r="AL30849" s="22"/>
      <c r="AM30849" s="22"/>
      <c r="AN30849" s="22"/>
    </row>
    <row r="30850" spans="37:40">
      <c r="AK30850" s="22"/>
      <c r="AL30850" s="22"/>
      <c r="AM30850" s="22"/>
      <c r="AN30850" s="22"/>
    </row>
    <row r="30851" spans="37:40">
      <c r="AK30851" s="22"/>
      <c r="AL30851" s="22"/>
      <c r="AM30851" s="22"/>
      <c r="AN30851" s="22"/>
    </row>
    <row r="30852" spans="37:40">
      <c r="AK30852" s="22"/>
      <c r="AL30852" s="22"/>
      <c r="AM30852" s="22"/>
      <c r="AN30852" s="22"/>
    </row>
    <row r="30853" spans="37:40">
      <c r="AK30853" s="22"/>
      <c r="AL30853" s="22"/>
      <c r="AM30853" s="22"/>
      <c r="AN30853" s="22"/>
    </row>
    <row r="30854" spans="37:40">
      <c r="AK30854" s="22"/>
      <c r="AL30854" s="22"/>
      <c r="AM30854" s="22"/>
      <c r="AN30854" s="22"/>
    </row>
    <row r="30855" spans="37:40">
      <c r="AK30855" s="22"/>
      <c r="AL30855" s="22"/>
      <c r="AM30855" s="22"/>
      <c r="AN30855" s="22"/>
    </row>
    <row r="30856" spans="37:40">
      <c r="AK30856" s="22"/>
      <c r="AL30856" s="22"/>
      <c r="AM30856" s="22"/>
      <c r="AN30856" s="22"/>
    </row>
    <row r="30857" spans="37:40">
      <c r="AK30857" s="22"/>
      <c r="AL30857" s="22"/>
      <c r="AM30857" s="22"/>
      <c r="AN30857" s="22"/>
    </row>
    <row r="30858" spans="37:40">
      <c r="AK30858" s="22"/>
      <c r="AL30858" s="22"/>
      <c r="AM30858" s="22"/>
      <c r="AN30858" s="22"/>
    </row>
    <row r="30859" spans="37:40">
      <c r="AK30859" s="22"/>
      <c r="AL30859" s="22"/>
      <c r="AM30859" s="22"/>
      <c r="AN30859" s="22"/>
    </row>
    <row r="30860" spans="37:40">
      <c r="AK30860" s="22"/>
      <c r="AL30860" s="22"/>
      <c r="AM30860" s="22"/>
      <c r="AN30860" s="22"/>
    </row>
    <row r="30861" spans="37:40">
      <c r="AK30861" s="22"/>
      <c r="AL30861" s="22"/>
      <c r="AM30861" s="22"/>
      <c r="AN30861" s="22"/>
    </row>
    <row r="30862" spans="37:40">
      <c r="AK30862" s="22"/>
      <c r="AL30862" s="22"/>
      <c r="AM30862" s="22"/>
      <c r="AN30862" s="22"/>
    </row>
    <row r="30863" spans="37:40">
      <c r="AK30863" s="22"/>
      <c r="AL30863" s="22"/>
      <c r="AM30863" s="22"/>
      <c r="AN30863" s="22"/>
    </row>
    <row r="30864" spans="37:40">
      <c r="AK30864" s="22"/>
      <c r="AL30864" s="22"/>
      <c r="AM30864" s="22"/>
      <c r="AN30864" s="22"/>
    </row>
    <row r="30865" spans="37:40">
      <c r="AK30865" s="22"/>
      <c r="AL30865" s="22"/>
      <c r="AM30865" s="22"/>
      <c r="AN30865" s="22"/>
    </row>
    <row r="30866" spans="37:40">
      <c r="AK30866" s="22"/>
      <c r="AL30866" s="22"/>
      <c r="AM30866" s="22"/>
      <c r="AN30866" s="22"/>
    </row>
    <row r="30867" spans="37:40">
      <c r="AK30867" s="22"/>
      <c r="AL30867" s="22"/>
      <c r="AM30867" s="22"/>
      <c r="AN30867" s="22"/>
    </row>
    <row r="30868" spans="37:40">
      <c r="AK30868" s="22"/>
      <c r="AL30868" s="22"/>
      <c r="AM30868" s="22"/>
      <c r="AN30868" s="22"/>
    </row>
    <row r="30869" spans="37:40">
      <c r="AK30869" s="22"/>
      <c r="AL30869" s="22"/>
      <c r="AM30869" s="22"/>
      <c r="AN30869" s="22"/>
    </row>
    <row r="30870" spans="37:40">
      <c r="AK30870" s="22"/>
      <c r="AL30870" s="22"/>
      <c r="AM30870" s="22"/>
      <c r="AN30870" s="22"/>
    </row>
    <row r="30871" spans="37:40">
      <c r="AK30871" s="22"/>
      <c r="AL30871" s="22"/>
      <c r="AM30871" s="22"/>
      <c r="AN30871" s="22"/>
    </row>
    <row r="30872" spans="37:40">
      <c r="AK30872" s="22"/>
      <c r="AL30872" s="22"/>
      <c r="AM30872" s="22"/>
      <c r="AN30872" s="22"/>
    </row>
    <row r="30873" spans="37:40">
      <c r="AK30873" s="22"/>
      <c r="AL30873" s="22"/>
      <c r="AM30873" s="22"/>
      <c r="AN30873" s="22"/>
    </row>
    <row r="30874" spans="37:40">
      <c r="AK30874" s="22"/>
      <c r="AL30874" s="22"/>
      <c r="AM30874" s="22"/>
      <c r="AN30874" s="22"/>
    </row>
    <row r="30875" spans="37:40">
      <c r="AK30875" s="22"/>
      <c r="AL30875" s="22"/>
      <c r="AM30875" s="22"/>
      <c r="AN30875" s="22"/>
    </row>
    <row r="30876" spans="37:40">
      <c r="AK30876" s="22"/>
      <c r="AL30876" s="22"/>
      <c r="AM30876" s="22"/>
      <c r="AN30876" s="22"/>
    </row>
    <row r="30877" spans="37:40">
      <c r="AK30877" s="22"/>
      <c r="AL30877" s="22"/>
      <c r="AM30877" s="22"/>
      <c r="AN30877" s="22"/>
    </row>
    <row r="30878" spans="37:40">
      <c r="AK30878" s="22"/>
      <c r="AL30878" s="22"/>
      <c r="AM30878" s="22"/>
      <c r="AN30878" s="22"/>
    </row>
    <row r="30879" spans="37:40">
      <c r="AK30879" s="22"/>
      <c r="AL30879" s="22"/>
      <c r="AM30879" s="22"/>
      <c r="AN30879" s="22"/>
    </row>
    <row r="30880" spans="37:40">
      <c r="AK30880" s="22"/>
      <c r="AL30880" s="22"/>
      <c r="AM30880" s="22"/>
      <c r="AN30880" s="22"/>
    </row>
    <row r="30881" spans="37:40">
      <c r="AK30881" s="22"/>
      <c r="AL30881" s="22"/>
      <c r="AM30881" s="22"/>
      <c r="AN30881" s="22"/>
    </row>
    <row r="30882" spans="37:40">
      <c r="AK30882" s="22"/>
      <c r="AL30882" s="22"/>
      <c r="AM30882" s="22"/>
      <c r="AN30882" s="22"/>
    </row>
    <row r="30883" spans="37:40">
      <c r="AK30883" s="22"/>
      <c r="AL30883" s="22"/>
      <c r="AM30883" s="22"/>
      <c r="AN30883" s="22"/>
    </row>
    <row r="30884" spans="37:40">
      <c r="AK30884" s="22"/>
      <c r="AL30884" s="22"/>
      <c r="AM30884" s="22"/>
      <c r="AN30884" s="22"/>
    </row>
    <row r="30885" spans="37:40">
      <c r="AK30885" s="22"/>
      <c r="AL30885" s="22"/>
      <c r="AM30885" s="22"/>
      <c r="AN30885" s="22"/>
    </row>
    <row r="30886" spans="37:40">
      <c r="AK30886" s="22"/>
      <c r="AL30886" s="22"/>
      <c r="AM30886" s="22"/>
      <c r="AN30886" s="22"/>
    </row>
    <row r="30887" spans="37:40">
      <c r="AK30887" s="22"/>
      <c r="AL30887" s="22"/>
      <c r="AM30887" s="22"/>
      <c r="AN30887" s="22"/>
    </row>
    <row r="30888" spans="37:40">
      <c r="AK30888" s="22"/>
      <c r="AL30888" s="22"/>
      <c r="AM30888" s="22"/>
      <c r="AN30888" s="22"/>
    </row>
    <row r="30889" spans="37:40">
      <c r="AK30889" s="22"/>
      <c r="AL30889" s="22"/>
      <c r="AM30889" s="22"/>
      <c r="AN30889" s="22"/>
    </row>
    <row r="30890" spans="37:40">
      <c r="AK30890" s="22"/>
      <c r="AL30890" s="22"/>
      <c r="AM30890" s="22"/>
      <c r="AN30890" s="22"/>
    </row>
    <row r="30891" spans="37:40">
      <c r="AK30891" s="22"/>
      <c r="AL30891" s="22"/>
      <c r="AM30891" s="22"/>
      <c r="AN30891" s="22"/>
    </row>
    <row r="30892" spans="37:40">
      <c r="AK30892" s="22"/>
      <c r="AL30892" s="22"/>
      <c r="AM30892" s="22"/>
      <c r="AN30892" s="22"/>
    </row>
    <row r="30893" spans="37:40">
      <c r="AK30893" s="22"/>
      <c r="AL30893" s="22"/>
      <c r="AM30893" s="22"/>
      <c r="AN30893" s="22"/>
    </row>
    <row r="30894" spans="37:40">
      <c r="AK30894" s="22"/>
      <c r="AL30894" s="22"/>
      <c r="AM30894" s="22"/>
      <c r="AN30894" s="22"/>
    </row>
    <row r="30895" spans="37:40">
      <c r="AK30895" s="22"/>
      <c r="AL30895" s="22"/>
      <c r="AM30895" s="22"/>
      <c r="AN30895" s="22"/>
    </row>
    <row r="30896" spans="37:40">
      <c r="AK30896" s="22"/>
      <c r="AL30896" s="22"/>
      <c r="AM30896" s="22"/>
      <c r="AN30896" s="22"/>
    </row>
    <row r="30897" spans="37:40">
      <c r="AK30897" s="22"/>
      <c r="AL30897" s="22"/>
      <c r="AM30897" s="22"/>
      <c r="AN30897" s="22"/>
    </row>
    <row r="30898" spans="37:40">
      <c r="AK30898" s="22"/>
      <c r="AL30898" s="22"/>
      <c r="AM30898" s="22"/>
      <c r="AN30898" s="22"/>
    </row>
    <row r="30899" spans="37:40">
      <c r="AK30899" s="22"/>
      <c r="AL30899" s="22"/>
      <c r="AM30899" s="22"/>
      <c r="AN30899" s="22"/>
    </row>
    <row r="30900" spans="37:40">
      <c r="AK30900" s="22"/>
      <c r="AL30900" s="22"/>
      <c r="AM30900" s="22"/>
      <c r="AN30900" s="22"/>
    </row>
    <row r="30901" spans="37:40">
      <c r="AK30901" s="22"/>
      <c r="AL30901" s="22"/>
      <c r="AM30901" s="22"/>
      <c r="AN30901" s="22"/>
    </row>
    <row r="30902" spans="37:40">
      <c r="AK30902" s="22"/>
      <c r="AL30902" s="22"/>
      <c r="AM30902" s="22"/>
      <c r="AN30902" s="22"/>
    </row>
    <row r="30903" spans="37:40">
      <c r="AK30903" s="22"/>
      <c r="AL30903" s="22"/>
      <c r="AM30903" s="22"/>
      <c r="AN30903" s="22"/>
    </row>
    <row r="30904" spans="37:40">
      <c r="AK30904" s="22"/>
      <c r="AL30904" s="22"/>
      <c r="AM30904" s="22"/>
      <c r="AN30904" s="22"/>
    </row>
    <row r="30905" spans="37:40">
      <c r="AK30905" s="22"/>
      <c r="AL30905" s="22"/>
      <c r="AM30905" s="22"/>
      <c r="AN30905" s="22"/>
    </row>
    <row r="30906" spans="37:40">
      <c r="AK30906" s="22"/>
      <c r="AL30906" s="22"/>
      <c r="AM30906" s="22"/>
      <c r="AN30906" s="22"/>
    </row>
    <row r="30907" spans="37:40">
      <c r="AK30907" s="22"/>
      <c r="AL30907" s="22"/>
      <c r="AM30907" s="22"/>
      <c r="AN30907" s="22"/>
    </row>
    <row r="30908" spans="37:40">
      <c r="AK30908" s="22"/>
      <c r="AL30908" s="22"/>
      <c r="AM30908" s="22"/>
      <c r="AN30908" s="22"/>
    </row>
    <row r="30909" spans="37:40">
      <c r="AK30909" s="22"/>
      <c r="AL30909" s="22"/>
      <c r="AM30909" s="22"/>
      <c r="AN30909" s="22"/>
    </row>
    <row r="30910" spans="37:40">
      <c r="AK30910" s="22"/>
      <c r="AL30910" s="22"/>
      <c r="AM30910" s="22"/>
      <c r="AN30910" s="22"/>
    </row>
    <row r="30911" spans="37:40">
      <c r="AK30911" s="22"/>
      <c r="AL30911" s="22"/>
      <c r="AM30911" s="22"/>
      <c r="AN30911" s="22"/>
    </row>
    <row r="30912" spans="37:40">
      <c r="AK30912" s="22"/>
      <c r="AL30912" s="22"/>
      <c r="AM30912" s="22"/>
      <c r="AN30912" s="22"/>
    </row>
    <row r="30913" spans="37:40">
      <c r="AK30913" s="22"/>
      <c r="AL30913" s="22"/>
      <c r="AM30913" s="22"/>
      <c r="AN30913" s="22"/>
    </row>
    <row r="30914" spans="37:40">
      <c r="AK30914" s="22"/>
      <c r="AL30914" s="22"/>
      <c r="AM30914" s="22"/>
      <c r="AN30914" s="22"/>
    </row>
    <row r="30915" spans="37:40">
      <c r="AK30915" s="22"/>
      <c r="AL30915" s="22"/>
      <c r="AM30915" s="22"/>
      <c r="AN30915" s="22"/>
    </row>
    <row r="30916" spans="37:40">
      <c r="AK30916" s="22"/>
      <c r="AL30916" s="22"/>
      <c r="AM30916" s="22"/>
      <c r="AN30916" s="22"/>
    </row>
    <row r="30917" spans="37:40">
      <c r="AK30917" s="22"/>
      <c r="AL30917" s="22"/>
      <c r="AM30917" s="22"/>
      <c r="AN30917" s="22"/>
    </row>
    <row r="30918" spans="37:40">
      <c r="AK30918" s="22"/>
      <c r="AL30918" s="22"/>
      <c r="AM30918" s="22"/>
      <c r="AN30918" s="22"/>
    </row>
    <row r="30919" spans="37:40">
      <c r="AK30919" s="22"/>
      <c r="AL30919" s="22"/>
      <c r="AM30919" s="22"/>
      <c r="AN30919" s="22"/>
    </row>
    <row r="30920" spans="37:40">
      <c r="AK30920" s="22"/>
      <c r="AL30920" s="22"/>
      <c r="AM30920" s="22"/>
      <c r="AN30920" s="22"/>
    </row>
    <row r="30921" spans="37:40">
      <c r="AK30921" s="22"/>
      <c r="AL30921" s="22"/>
      <c r="AM30921" s="22"/>
      <c r="AN30921" s="22"/>
    </row>
    <row r="30922" spans="37:40">
      <c r="AK30922" s="22"/>
      <c r="AL30922" s="22"/>
      <c r="AM30922" s="22"/>
      <c r="AN30922" s="22"/>
    </row>
    <row r="30923" spans="37:40">
      <c r="AK30923" s="22"/>
      <c r="AL30923" s="22"/>
      <c r="AM30923" s="22"/>
      <c r="AN30923" s="22"/>
    </row>
    <row r="30924" spans="37:40">
      <c r="AK30924" s="22"/>
      <c r="AL30924" s="22"/>
      <c r="AM30924" s="22"/>
      <c r="AN30924" s="22"/>
    </row>
    <row r="30925" spans="37:40">
      <c r="AK30925" s="22"/>
      <c r="AL30925" s="22"/>
      <c r="AM30925" s="22"/>
      <c r="AN30925" s="22"/>
    </row>
    <row r="30926" spans="37:40">
      <c r="AK30926" s="22"/>
      <c r="AL30926" s="22"/>
      <c r="AM30926" s="22"/>
      <c r="AN30926" s="22"/>
    </row>
    <row r="30927" spans="37:40">
      <c r="AK30927" s="22"/>
      <c r="AL30927" s="22"/>
      <c r="AM30927" s="22"/>
      <c r="AN30927" s="22"/>
    </row>
    <row r="30928" spans="37:40">
      <c r="AK30928" s="22"/>
      <c r="AL30928" s="22"/>
      <c r="AM30928" s="22"/>
      <c r="AN30928" s="22"/>
    </row>
    <row r="30929" spans="37:40">
      <c r="AK30929" s="22"/>
      <c r="AL30929" s="22"/>
      <c r="AM30929" s="22"/>
      <c r="AN30929" s="22"/>
    </row>
    <row r="30930" spans="37:40">
      <c r="AK30930" s="22"/>
      <c r="AL30930" s="22"/>
      <c r="AM30930" s="22"/>
      <c r="AN30930" s="22"/>
    </row>
    <row r="30931" spans="37:40">
      <c r="AK30931" s="22"/>
      <c r="AL30931" s="22"/>
      <c r="AM30931" s="22"/>
      <c r="AN30931" s="22"/>
    </row>
    <row r="30932" spans="37:40">
      <c r="AK30932" s="22"/>
      <c r="AL30932" s="22"/>
      <c r="AM30932" s="22"/>
      <c r="AN30932" s="22"/>
    </row>
    <row r="30933" spans="37:40">
      <c r="AK30933" s="22"/>
      <c r="AL30933" s="22"/>
      <c r="AM30933" s="22"/>
      <c r="AN30933" s="22"/>
    </row>
    <row r="30934" spans="37:40">
      <c r="AK30934" s="22"/>
      <c r="AL30934" s="22"/>
      <c r="AM30934" s="22"/>
      <c r="AN30934" s="22"/>
    </row>
    <row r="30935" spans="37:40">
      <c r="AK30935" s="22"/>
      <c r="AL30935" s="22"/>
      <c r="AM30935" s="22"/>
      <c r="AN30935" s="22"/>
    </row>
    <row r="30936" spans="37:40">
      <c r="AK30936" s="22"/>
      <c r="AL30936" s="22"/>
      <c r="AM30936" s="22"/>
      <c r="AN30936" s="22"/>
    </row>
    <row r="30937" spans="37:40">
      <c r="AK30937" s="22"/>
      <c r="AL30937" s="22"/>
      <c r="AM30937" s="22"/>
      <c r="AN30937" s="22"/>
    </row>
    <row r="30938" spans="37:40">
      <c r="AK30938" s="22"/>
      <c r="AL30938" s="22"/>
      <c r="AM30938" s="22"/>
      <c r="AN30938" s="22"/>
    </row>
    <row r="30939" spans="37:40">
      <c r="AK30939" s="22"/>
      <c r="AL30939" s="22"/>
      <c r="AM30939" s="22"/>
      <c r="AN30939" s="22"/>
    </row>
    <row r="30940" spans="37:40">
      <c r="AK30940" s="22"/>
      <c r="AL30940" s="22"/>
      <c r="AM30940" s="22"/>
      <c r="AN30940" s="22"/>
    </row>
    <row r="30941" spans="37:40">
      <c r="AK30941" s="22"/>
      <c r="AL30941" s="22"/>
      <c r="AM30941" s="22"/>
      <c r="AN30941" s="22"/>
    </row>
    <row r="30942" spans="37:40">
      <c r="AK30942" s="22"/>
      <c r="AL30942" s="22"/>
      <c r="AM30942" s="22"/>
      <c r="AN30942" s="22"/>
    </row>
    <row r="30943" spans="37:40">
      <c r="AK30943" s="22"/>
      <c r="AL30943" s="22"/>
      <c r="AM30943" s="22"/>
      <c r="AN30943" s="22"/>
    </row>
    <row r="30944" spans="37:40">
      <c r="AK30944" s="22"/>
      <c r="AL30944" s="22"/>
      <c r="AM30944" s="22"/>
      <c r="AN30944" s="22"/>
    </row>
    <row r="30945" spans="37:40">
      <c r="AK30945" s="22"/>
      <c r="AL30945" s="22"/>
      <c r="AM30945" s="22"/>
      <c r="AN30945" s="22"/>
    </row>
    <row r="30946" spans="37:40">
      <c r="AK30946" s="22"/>
      <c r="AL30946" s="22"/>
      <c r="AM30946" s="22"/>
      <c r="AN30946" s="22"/>
    </row>
    <row r="30947" spans="37:40">
      <c r="AK30947" s="22"/>
      <c r="AL30947" s="22"/>
      <c r="AM30947" s="22"/>
      <c r="AN30947" s="22"/>
    </row>
    <row r="30948" spans="37:40">
      <c r="AK30948" s="22"/>
      <c r="AL30948" s="22"/>
      <c r="AM30948" s="22"/>
      <c r="AN30948" s="22"/>
    </row>
    <row r="30949" spans="37:40">
      <c r="AK30949" s="22"/>
      <c r="AL30949" s="22"/>
      <c r="AM30949" s="22"/>
      <c r="AN30949" s="22"/>
    </row>
    <row r="30950" spans="37:40">
      <c r="AK30950" s="22"/>
      <c r="AL30950" s="22"/>
      <c r="AM30950" s="22"/>
      <c r="AN30950" s="22"/>
    </row>
    <row r="30951" spans="37:40">
      <c r="AK30951" s="22"/>
      <c r="AL30951" s="22"/>
      <c r="AM30951" s="22"/>
      <c r="AN30951" s="22"/>
    </row>
    <row r="30952" spans="37:40">
      <c r="AK30952" s="22"/>
      <c r="AL30952" s="22"/>
      <c r="AM30952" s="22"/>
      <c r="AN30952" s="22"/>
    </row>
    <row r="30953" spans="37:40">
      <c r="AK30953" s="22"/>
      <c r="AL30953" s="22"/>
      <c r="AM30953" s="22"/>
      <c r="AN30953" s="22"/>
    </row>
    <row r="30954" spans="37:40">
      <c r="AK30954" s="22"/>
      <c r="AL30954" s="22"/>
      <c r="AM30954" s="22"/>
      <c r="AN30954" s="22"/>
    </row>
    <row r="30955" spans="37:40">
      <c r="AK30955" s="22"/>
      <c r="AL30955" s="22"/>
      <c r="AM30955" s="22"/>
      <c r="AN30955" s="22"/>
    </row>
    <row r="30956" spans="37:40">
      <c r="AK30956" s="22"/>
      <c r="AL30956" s="22"/>
      <c r="AM30956" s="22"/>
      <c r="AN30956" s="22"/>
    </row>
    <row r="30957" spans="37:40">
      <c r="AK30957" s="22"/>
      <c r="AL30957" s="22"/>
      <c r="AM30957" s="22"/>
      <c r="AN30957" s="22"/>
    </row>
    <row r="30958" spans="37:40">
      <c r="AK30958" s="22"/>
      <c r="AL30958" s="22"/>
      <c r="AM30958" s="22"/>
      <c r="AN30958" s="22"/>
    </row>
    <row r="30959" spans="37:40">
      <c r="AK30959" s="22"/>
      <c r="AL30959" s="22"/>
      <c r="AM30959" s="22"/>
      <c r="AN30959" s="22"/>
    </row>
    <row r="30960" spans="37:40">
      <c r="AK30960" s="22"/>
      <c r="AL30960" s="22"/>
      <c r="AM30960" s="22"/>
      <c r="AN30960" s="22"/>
    </row>
    <row r="30961" spans="37:40">
      <c r="AK30961" s="22"/>
      <c r="AL30961" s="22"/>
      <c r="AM30961" s="22"/>
      <c r="AN30961" s="22"/>
    </row>
    <row r="30962" spans="37:40">
      <c r="AK30962" s="22"/>
      <c r="AL30962" s="22"/>
      <c r="AM30962" s="22"/>
      <c r="AN30962" s="22"/>
    </row>
    <row r="30963" spans="37:40">
      <c r="AK30963" s="22"/>
      <c r="AL30963" s="22"/>
      <c r="AM30963" s="22"/>
      <c r="AN30963" s="22"/>
    </row>
    <row r="30964" spans="37:40">
      <c r="AK30964" s="22"/>
      <c r="AL30964" s="22"/>
      <c r="AM30964" s="22"/>
      <c r="AN30964" s="22"/>
    </row>
    <row r="30965" spans="37:40">
      <c r="AK30965" s="22"/>
      <c r="AL30965" s="22"/>
      <c r="AM30965" s="22"/>
      <c r="AN30965" s="22"/>
    </row>
    <row r="30966" spans="37:40">
      <c r="AK30966" s="22"/>
      <c r="AL30966" s="22"/>
      <c r="AM30966" s="22"/>
      <c r="AN30966" s="22"/>
    </row>
    <row r="30967" spans="37:40">
      <c r="AK30967" s="22"/>
      <c r="AL30967" s="22"/>
      <c r="AM30967" s="22"/>
      <c r="AN30967" s="22"/>
    </row>
    <row r="30968" spans="37:40">
      <c r="AK30968" s="22"/>
      <c r="AL30968" s="22"/>
      <c r="AM30968" s="22"/>
      <c r="AN30968" s="22"/>
    </row>
    <row r="30969" spans="37:40">
      <c r="AK30969" s="22"/>
      <c r="AL30969" s="22"/>
      <c r="AM30969" s="22"/>
      <c r="AN30969" s="22"/>
    </row>
    <row r="30970" spans="37:40">
      <c r="AK30970" s="22"/>
      <c r="AL30970" s="22"/>
      <c r="AM30970" s="22"/>
      <c r="AN30970" s="22"/>
    </row>
    <row r="30971" spans="37:40">
      <c r="AK30971" s="22"/>
      <c r="AL30971" s="22"/>
      <c r="AM30971" s="22"/>
      <c r="AN30971" s="22"/>
    </row>
    <row r="30972" spans="37:40">
      <c r="AK30972" s="22"/>
      <c r="AL30972" s="22"/>
      <c r="AM30972" s="22"/>
      <c r="AN30972" s="22"/>
    </row>
    <row r="30973" spans="37:40">
      <c r="AK30973" s="22"/>
      <c r="AL30973" s="22"/>
      <c r="AM30973" s="22"/>
      <c r="AN30973" s="22"/>
    </row>
    <row r="30974" spans="37:40">
      <c r="AK30974" s="22"/>
      <c r="AL30974" s="22"/>
      <c r="AM30974" s="22"/>
      <c r="AN30974" s="22"/>
    </row>
    <row r="30975" spans="37:40">
      <c r="AK30975" s="22"/>
      <c r="AL30975" s="22"/>
      <c r="AM30975" s="22"/>
      <c r="AN30975" s="22"/>
    </row>
    <row r="30976" spans="37:40">
      <c r="AK30976" s="22"/>
      <c r="AL30976" s="22"/>
      <c r="AM30976" s="22"/>
      <c r="AN30976" s="22"/>
    </row>
    <row r="30977" spans="37:40">
      <c r="AK30977" s="22"/>
      <c r="AL30977" s="22"/>
      <c r="AM30977" s="22"/>
      <c r="AN30977" s="22"/>
    </row>
    <row r="30978" spans="37:40">
      <c r="AK30978" s="22"/>
      <c r="AL30978" s="22"/>
      <c r="AM30978" s="22"/>
      <c r="AN30978" s="22"/>
    </row>
    <row r="30979" spans="37:40">
      <c r="AK30979" s="22"/>
      <c r="AL30979" s="22"/>
      <c r="AM30979" s="22"/>
      <c r="AN30979" s="22"/>
    </row>
    <row r="30980" spans="37:40">
      <c r="AK30980" s="22"/>
      <c r="AL30980" s="22"/>
      <c r="AM30980" s="22"/>
      <c r="AN30980" s="22"/>
    </row>
    <row r="30981" spans="37:40">
      <c r="AK30981" s="22"/>
      <c r="AL30981" s="22"/>
      <c r="AM30981" s="22"/>
      <c r="AN30981" s="22"/>
    </row>
    <row r="30982" spans="37:40">
      <c r="AK30982" s="22"/>
      <c r="AL30982" s="22"/>
      <c r="AM30982" s="22"/>
      <c r="AN30982" s="22"/>
    </row>
    <row r="30983" spans="37:40">
      <c r="AK30983" s="22"/>
      <c r="AL30983" s="22"/>
      <c r="AM30983" s="22"/>
      <c r="AN30983" s="22"/>
    </row>
    <row r="30984" spans="37:40">
      <c r="AK30984" s="22"/>
      <c r="AL30984" s="22"/>
      <c r="AM30984" s="22"/>
      <c r="AN30984" s="22"/>
    </row>
    <row r="30985" spans="37:40">
      <c r="AK30985" s="22"/>
      <c r="AL30985" s="22"/>
      <c r="AM30985" s="22"/>
      <c r="AN30985" s="22"/>
    </row>
    <row r="30986" spans="37:40">
      <c r="AK30986" s="22"/>
      <c r="AL30986" s="22"/>
      <c r="AM30986" s="22"/>
      <c r="AN30986" s="22"/>
    </row>
    <row r="30987" spans="37:40">
      <c r="AK30987" s="22"/>
      <c r="AL30987" s="22"/>
      <c r="AM30987" s="22"/>
      <c r="AN30987" s="22"/>
    </row>
    <row r="30988" spans="37:40">
      <c r="AK30988" s="22"/>
      <c r="AL30988" s="22"/>
      <c r="AM30988" s="22"/>
      <c r="AN30988" s="22"/>
    </row>
    <row r="30989" spans="37:40">
      <c r="AK30989" s="22"/>
      <c r="AL30989" s="22"/>
      <c r="AM30989" s="22"/>
      <c r="AN30989" s="22"/>
    </row>
    <row r="30990" spans="37:40">
      <c r="AK30990" s="22"/>
      <c r="AL30990" s="22"/>
      <c r="AM30990" s="22"/>
      <c r="AN30990" s="22"/>
    </row>
    <row r="30991" spans="37:40">
      <c r="AK30991" s="22"/>
      <c r="AL30991" s="22"/>
      <c r="AM30991" s="22"/>
      <c r="AN30991" s="22"/>
    </row>
    <row r="30992" spans="37:40">
      <c r="AK30992" s="22"/>
      <c r="AL30992" s="22"/>
      <c r="AM30992" s="22"/>
      <c r="AN30992" s="22"/>
    </row>
    <row r="30993" spans="37:40">
      <c r="AK30993" s="22"/>
      <c r="AL30993" s="22"/>
      <c r="AM30993" s="22"/>
      <c r="AN30993" s="22"/>
    </row>
    <row r="30994" spans="37:40">
      <c r="AK30994" s="22"/>
      <c r="AL30994" s="22"/>
      <c r="AM30994" s="22"/>
      <c r="AN30994" s="22"/>
    </row>
    <row r="30995" spans="37:40">
      <c r="AK30995" s="22"/>
      <c r="AL30995" s="22"/>
      <c r="AM30995" s="22"/>
      <c r="AN30995" s="22"/>
    </row>
    <row r="30996" spans="37:40">
      <c r="AK30996" s="22"/>
      <c r="AL30996" s="22"/>
      <c r="AM30996" s="22"/>
      <c r="AN30996" s="22"/>
    </row>
    <row r="30997" spans="37:40">
      <c r="AK30997" s="22"/>
      <c r="AL30997" s="22"/>
      <c r="AM30997" s="22"/>
      <c r="AN30997" s="22"/>
    </row>
    <row r="30998" spans="37:40">
      <c r="AK30998" s="22"/>
      <c r="AL30998" s="22"/>
      <c r="AM30998" s="22"/>
      <c r="AN30998" s="22"/>
    </row>
    <row r="30999" spans="37:40">
      <c r="AK30999" s="22"/>
      <c r="AL30999" s="22"/>
      <c r="AM30999" s="22"/>
      <c r="AN30999" s="22"/>
    </row>
    <row r="31000" spans="37:40">
      <c r="AK31000" s="22"/>
      <c r="AL31000" s="22"/>
      <c r="AM31000" s="22"/>
      <c r="AN31000" s="22"/>
    </row>
    <row r="31001" spans="37:40">
      <c r="AK31001" s="22"/>
      <c r="AL31001" s="22"/>
      <c r="AM31001" s="22"/>
      <c r="AN31001" s="22"/>
    </row>
    <row r="31002" spans="37:40">
      <c r="AK31002" s="22"/>
      <c r="AL31002" s="22"/>
      <c r="AM31002" s="22"/>
      <c r="AN31002" s="22"/>
    </row>
    <row r="31003" spans="37:40">
      <c r="AK31003" s="22"/>
      <c r="AL31003" s="22"/>
      <c r="AM31003" s="22"/>
      <c r="AN31003" s="22"/>
    </row>
    <row r="31004" spans="37:40">
      <c r="AK31004" s="22"/>
      <c r="AL31004" s="22"/>
      <c r="AM31004" s="22"/>
      <c r="AN31004" s="22"/>
    </row>
    <row r="31005" spans="37:40">
      <c r="AK31005" s="22"/>
      <c r="AL31005" s="22"/>
      <c r="AM31005" s="22"/>
      <c r="AN31005" s="22"/>
    </row>
    <row r="31006" spans="37:40">
      <c r="AK31006" s="22"/>
      <c r="AL31006" s="22"/>
      <c r="AM31006" s="22"/>
      <c r="AN31006" s="22"/>
    </row>
    <row r="31007" spans="37:40">
      <c r="AK31007" s="22"/>
      <c r="AL31007" s="22"/>
      <c r="AM31007" s="22"/>
      <c r="AN31007" s="22"/>
    </row>
    <row r="31008" spans="37:40">
      <c r="AK31008" s="22"/>
      <c r="AL31008" s="22"/>
      <c r="AM31008" s="22"/>
      <c r="AN31008" s="22"/>
    </row>
    <row r="31009" spans="37:40">
      <c r="AK31009" s="22"/>
      <c r="AL31009" s="22"/>
      <c r="AM31009" s="22"/>
      <c r="AN31009" s="22"/>
    </row>
    <row r="31010" spans="37:40">
      <c r="AK31010" s="22"/>
      <c r="AL31010" s="22"/>
      <c r="AM31010" s="22"/>
      <c r="AN31010" s="22"/>
    </row>
    <row r="31011" spans="37:40">
      <c r="AK31011" s="22"/>
      <c r="AL31011" s="22"/>
      <c r="AM31011" s="22"/>
      <c r="AN31011" s="22"/>
    </row>
    <row r="31012" spans="37:40">
      <c r="AK31012" s="22"/>
      <c r="AL31012" s="22"/>
      <c r="AM31012" s="22"/>
      <c r="AN31012" s="22"/>
    </row>
    <row r="31013" spans="37:40">
      <c r="AK31013" s="22"/>
      <c r="AL31013" s="22"/>
      <c r="AM31013" s="22"/>
      <c r="AN31013" s="22"/>
    </row>
    <row r="31014" spans="37:40">
      <c r="AK31014" s="22"/>
      <c r="AL31014" s="22"/>
      <c r="AM31014" s="22"/>
      <c r="AN31014" s="22"/>
    </row>
    <row r="31015" spans="37:40">
      <c r="AK31015" s="22"/>
      <c r="AL31015" s="22"/>
      <c r="AM31015" s="22"/>
      <c r="AN31015" s="22"/>
    </row>
    <row r="31016" spans="37:40">
      <c r="AK31016" s="22"/>
      <c r="AL31016" s="22"/>
      <c r="AM31016" s="22"/>
      <c r="AN31016" s="22"/>
    </row>
    <row r="31017" spans="37:40">
      <c r="AK31017" s="22"/>
      <c r="AL31017" s="22"/>
      <c r="AM31017" s="22"/>
      <c r="AN31017" s="22"/>
    </row>
    <row r="31018" spans="37:40">
      <c r="AK31018" s="22"/>
      <c r="AL31018" s="22"/>
      <c r="AM31018" s="22"/>
      <c r="AN31018" s="22"/>
    </row>
    <row r="31019" spans="37:40">
      <c r="AK31019" s="22"/>
      <c r="AL31019" s="22"/>
      <c r="AM31019" s="22"/>
      <c r="AN31019" s="22"/>
    </row>
    <row r="31020" spans="37:40">
      <c r="AK31020" s="22"/>
      <c r="AL31020" s="22"/>
      <c r="AM31020" s="22"/>
      <c r="AN31020" s="22"/>
    </row>
    <row r="31021" spans="37:40">
      <c r="AK31021" s="22"/>
      <c r="AL31021" s="22"/>
      <c r="AM31021" s="22"/>
      <c r="AN31021" s="22"/>
    </row>
    <row r="31022" spans="37:40">
      <c r="AK31022" s="22"/>
      <c r="AL31022" s="22"/>
      <c r="AM31022" s="22"/>
      <c r="AN31022" s="22"/>
    </row>
    <row r="31023" spans="37:40">
      <c r="AK31023" s="22"/>
      <c r="AL31023" s="22"/>
      <c r="AM31023" s="22"/>
      <c r="AN31023" s="22"/>
    </row>
    <row r="31024" spans="37:40">
      <c r="AK31024" s="22"/>
      <c r="AL31024" s="22"/>
      <c r="AM31024" s="22"/>
      <c r="AN31024" s="22"/>
    </row>
    <row r="31025" spans="37:40">
      <c r="AK31025" s="22"/>
      <c r="AL31025" s="22"/>
      <c r="AM31025" s="22"/>
      <c r="AN31025" s="22"/>
    </row>
    <row r="31026" spans="37:40">
      <c r="AK31026" s="22"/>
      <c r="AL31026" s="22"/>
      <c r="AM31026" s="22"/>
      <c r="AN31026" s="22"/>
    </row>
    <row r="31027" spans="37:40">
      <c r="AK31027" s="22"/>
      <c r="AL31027" s="22"/>
      <c r="AM31027" s="22"/>
      <c r="AN31027" s="22"/>
    </row>
    <row r="31028" spans="37:40">
      <c r="AK31028" s="22"/>
      <c r="AL31028" s="22"/>
      <c r="AM31028" s="22"/>
      <c r="AN31028" s="22"/>
    </row>
    <row r="31029" spans="37:40">
      <c r="AK31029" s="22"/>
      <c r="AL31029" s="22"/>
      <c r="AM31029" s="22"/>
      <c r="AN31029" s="22"/>
    </row>
    <row r="31030" spans="37:40">
      <c r="AK31030" s="22"/>
      <c r="AL31030" s="22"/>
      <c r="AM31030" s="22"/>
      <c r="AN31030" s="22"/>
    </row>
    <row r="31031" spans="37:40">
      <c r="AK31031" s="22"/>
      <c r="AL31031" s="22"/>
      <c r="AM31031" s="22"/>
      <c r="AN31031" s="22"/>
    </row>
    <row r="31032" spans="37:40">
      <c r="AK31032" s="22"/>
      <c r="AL31032" s="22"/>
      <c r="AM31032" s="22"/>
      <c r="AN31032" s="22"/>
    </row>
    <row r="31033" spans="37:40">
      <c r="AK31033" s="22"/>
      <c r="AL31033" s="22"/>
      <c r="AM31033" s="22"/>
      <c r="AN31033" s="22"/>
    </row>
    <row r="31034" spans="37:40">
      <c r="AK31034" s="22"/>
      <c r="AL31034" s="22"/>
      <c r="AM31034" s="22"/>
      <c r="AN31034" s="22"/>
    </row>
    <row r="31035" spans="37:40">
      <c r="AK31035" s="22"/>
      <c r="AL31035" s="22"/>
      <c r="AM31035" s="22"/>
      <c r="AN31035" s="22"/>
    </row>
    <row r="31036" spans="37:40">
      <c r="AK31036" s="22"/>
      <c r="AL31036" s="22"/>
      <c r="AM31036" s="22"/>
      <c r="AN31036" s="22"/>
    </row>
    <row r="31037" spans="37:40">
      <c r="AK31037" s="22"/>
      <c r="AL31037" s="22"/>
      <c r="AM31037" s="22"/>
      <c r="AN31037" s="22"/>
    </row>
    <row r="31038" spans="37:40">
      <c r="AK31038" s="22"/>
      <c r="AL31038" s="22"/>
      <c r="AM31038" s="22"/>
      <c r="AN31038" s="22"/>
    </row>
    <row r="31039" spans="37:40">
      <c r="AK31039" s="22"/>
      <c r="AL31039" s="22"/>
      <c r="AM31039" s="22"/>
      <c r="AN31039" s="22"/>
    </row>
    <row r="31040" spans="37:40">
      <c r="AK31040" s="22"/>
      <c r="AL31040" s="22"/>
      <c r="AM31040" s="22"/>
      <c r="AN31040" s="22"/>
    </row>
    <row r="31041" spans="37:40">
      <c r="AK31041" s="22"/>
      <c r="AL31041" s="22"/>
      <c r="AM31041" s="22"/>
      <c r="AN31041" s="22"/>
    </row>
    <row r="31042" spans="37:40">
      <c r="AK31042" s="22"/>
      <c r="AL31042" s="22"/>
      <c r="AM31042" s="22"/>
      <c r="AN31042" s="22"/>
    </row>
    <row r="31043" spans="37:40">
      <c r="AK31043" s="22"/>
      <c r="AL31043" s="22"/>
      <c r="AM31043" s="22"/>
      <c r="AN31043" s="22"/>
    </row>
    <row r="31044" spans="37:40">
      <c r="AK31044" s="22"/>
      <c r="AL31044" s="22"/>
      <c r="AM31044" s="22"/>
      <c r="AN31044" s="22"/>
    </row>
    <row r="31045" spans="37:40">
      <c r="AK31045" s="22"/>
      <c r="AL31045" s="22"/>
      <c r="AM31045" s="22"/>
      <c r="AN31045" s="22"/>
    </row>
    <row r="31046" spans="37:40">
      <c r="AK31046" s="22"/>
      <c r="AL31046" s="22"/>
      <c r="AM31046" s="22"/>
      <c r="AN31046" s="22"/>
    </row>
    <row r="31047" spans="37:40">
      <c r="AK31047" s="22"/>
      <c r="AL31047" s="22"/>
      <c r="AM31047" s="22"/>
      <c r="AN31047" s="22"/>
    </row>
    <row r="31048" spans="37:40">
      <c r="AK31048" s="22"/>
      <c r="AL31048" s="22"/>
      <c r="AM31048" s="22"/>
      <c r="AN31048" s="22"/>
    </row>
    <row r="31049" spans="37:40">
      <c r="AK31049" s="22"/>
      <c r="AL31049" s="22"/>
      <c r="AM31049" s="22"/>
      <c r="AN31049" s="22"/>
    </row>
    <row r="31050" spans="37:40">
      <c r="AK31050" s="22"/>
      <c r="AL31050" s="22"/>
      <c r="AM31050" s="22"/>
      <c r="AN31050" s="22"/>
    </row>
    <row r="31051" spans="37:40">
      <c r="AK31051" s="22"/>
      <c r="AL31051" s="22"/>
      <c r="AM31051" s="22"/>
      <c r="AN31051" s="22"/>
    </row>
    <row r="31052" spans="37:40">
      <c r="AK31052" s="22"/>
      <c r="AL31052" s="22"/>
      <c r="AM31052" s="22"/>
      <c r="AN31052" s="22"/>
    </row>
    <row r="31053" spans="37:40">
      <c r="AK31053" s="22"/>
      <c r="AL31053" s="22"/>
      <c r="AM31053" s="22"/>
      <c r="AN31053" s="22"/>
    </row>
    <row r="31054" spans="37:40">
      <c r="AK31054" s="22"/>
      <c r="AL31054" s="22"/>
      <c r="AM31054" s="22"/>
      <c r="AN31054" s="22"/>
    </row>
    <row r="31055" spans="37:40">
      <c r="AK31055" s="22"/>
      <c r="AL31055" s="22"/>
      <c r="AM31055" s="22"/>
      <c r="AN31055" s="22"/>
    </row>
    <row r="31056" spans="37:40">
      <c r="AK31056" s="22"/>
      <c r="AL31056" s="22"/>
      <c r="AM31056" s="22"/>
      <c r="AN31056" s="22"/>
    </row>
    <row r="31057" spans="37:40">
      <c r="AK31057" s="22"/>
      <c r="AL31057" s="22"/>
      <c r="AM31057" s="22"/>
      <c r="AN31057" s="22"/>
    </row>
    <row r="31058" spans="37:40">
      <c r="AK31058" s="22"/>
      <c r="AL31058" s="22"/>
      <c r="AM31058" s="22"/>
      <c r="AN31058" s="22"/>
    </row>
    <row r="31059" spans="37:40">
      <c r="AK31059" s="22"/>
      <c r="AL31059" s="22"/>
      <c r="AM31059" s="22"/>
      <c r="AN31059" s="22"/>
    </row>
    <row r="31060" spans="37:40">
      <c r="AK31060" s="22"/>
      <c r="AL31060" s="22"/>
      <c r="AM31060" s="22"/>
      <c r="AN31060" s="22"/>
    </row>
    <row r="31061" spans="37:40">
      <c r="AK31061" s="22"/>
      <c r="AL31061" s="22"/>
      <c r="AM31061" s="22"/>
      <c r="AN31061" s="22"/>
    </row>
    <row r="31062" spans="37:40">
      <c r="AK31062" s="22"/>
      <c r="AL31062" s="22"/>
      <c r="AM31062" s="22"/>
      <c r="AN31062" s="22"/>
    </row>
    <row r="31063" spans="37:40">
      <c r="AK31063" s="22"/>
      <c r="AL31063" s="22"/>
      <c r="AM31063" s="22"/>
      <c r="AN31063" s="22"/>
    </row>
    <row r="31064" spans="37:40">
      <c r="AK31064" s="22"/>
      <c r="AL31064" s="22"/>
      <c r="AM31064" s="22"/>
      <c r="AN31064" s="22"/>
    </row>
    <row r="31065" spans="37:40">
      <c r="AK31065" s="22"/>
      <c r="AL31065" s="22"/>
      <c r="AM31065" s="22"/>
      <c r="AN31065" s="22"/>
    </row>
    <row r="31066" spans="37:40">
      <c r="AK31066" s="22"/>
      <c r="AL31066" s="22"/>
      <c r="AM31066" s="22"/>
      <c r="AN31066" s="22"/>
    </row>
    <row r="31067" spans="37:40">
      <c r="AK31067" s="22"/>
      <c r="AL31067" s="22"/>
      <c r="AM31067" s="22"/>
      <c r="AN31067" s="22"/>
    </row>
    <row r="31068" spans="37:40">
      <c r="AK31068" s="22"/>
      <c r="AL31068" s="22"/>
      <c r="AM31068" s="22"/>
      <c r="AN31068" s="22"/>
    </row>
    <row r="31069" spans="37:40">
      <c r="AK31069" s="22"/>
      <c r="AL31069" s="22"/>
      <c r="AM31069" s="22"/>
      <c r="AN31069" s="22"/>
    </row>
    <row r="31070" spans="37:40">
      <c r="AK31070" s="22"/>
      <c r="AL31070" s="22"/>
      <c r="AM31070" s="22"/>
      <c r="AN31070" s="22"/>
    </row>
    <row r="31071" spans="37:40">
      <c r="AK31071" s="22"/>
      <c r="AL31071" s="22"/>
      <c r="AM31071" s="22"/>
      <c r="AN31071" s="22"/>
    </row>
    <row r="31072" spans="37:40">
      <c r="AK31072" s="22"/>
      <c r="AL31072" s="22"/>
      <c r="AM31072" s="22"/>
      <c r="AN31072" s="22"/>
    </row>
    <row r="31073" spans="37:40">
      <c r="AK31073" s="22"/>
      <c r="AL31073" s="22"/>
      <c r="AM31073" s="22"/>
      <c r="AN31073" s="22"/>
    </row>
    <row r="31074" spans="37:40">
      <c r="AK31074" s="22"/>
      <c r="AL31074" s="22"/>
      <c r="AM31074" s="22"/>
      <c r="AN31074" s="22"/>
    </row>
    <row r="31075" spans="37:40">
      <c r="AK31075" s="22"/>
      <c r="AL31075" s="22"/>
      <c r="AM31075" s="22"/>
      <c r="AN31075" s="22"/>
    </row>
    <row r="31076" spans="37:40">
      <c r="AK31076" s="22"/>
      <c r="AL31076" s="22"/>
      <c r="AM31076" s="22"/>
      <c r="AN31076" s="22"/>
    </row>
    <row r="31077" spans="37:40">
      <c r="AK31077" s="22"/>
      <c r="AL31077" s="22"/>
      <c r="AM31077" s="22"/>
      <c r="AN31077" s="22"/>
    </row>
    <row r="31078" spans="37:40">
      <c r="AK31078" s="22"/>
      <c r="AL31078" s="22"/>
      <c r="AM31078" s="22"/>
      <c r="AN31078" s="22"/>
    </row>
    <row r="31079" spans="37:40">
      <c r="AK31079" s="22"/>
      <c r="AL31079" s="22"/>
      <c r="AM31079" s="22"/>
      <c r="AN31079" s="22"/>
    </row>
    <row r="31080" spans="37:40">
      <c r="AK31080" s="22"/>
      <c r="AL31080" s="22"/>
      <c r="AM31080" s="22"/>
      <c r="AN31080" s="22"/>
    </row>
    <row r="31081" spans="37:40">
      <c r="AK31081" s="22"/>
      <c r="AL31081" s="22"/>
      <c r="AM31081" s="22"/>
      <c r="AN31081" s="22"/>
    </row>
    <row r="31082" spans="37:40">
      <c r="AK31082" s="22"/>
      <c r="AL31082" s="22"/>
      <c r="AM31082" s="22"/>
      <c r="AN31082" s="22"/>
    </row>
    <row r="31083" spans="37:40">
      <c r="AK31083" s="22"/>
      <c r="AL31083" s="22"/>
      <c r="AM31083" s="22"/>
      <c r="AN31083" s="22"/>
    </row>
    <row r="31084" spans="37:40">
      <c r="AK31084" s="22"/>
      <c r="AL31084" s="22"/>
      <c r="AM31084" s="22"/>
      <c r="AN31084" s="22"/>
    </row>
    <row r="31085" spans="37:40">
      <c r="AK31085" s="22"/>
      <c r="AL31085" s="22"/>
      <c r="AM31085" s="22"/>
      <c r="AN31085" s="22"/>
    </row>
    <row r="31086" spans="37:40">
      <c r="AK31086" s="22"/>
      <c r="AL31086" s="22"/>
      <c r="AM31086" s="22"/>
      <c r="AN31086" s="22"/>
    </row>
    <row r="31087" spans="37:40">
      <c r="AK31087" s="22"/>
      <c r="AL31087" s="22"/>
      <c r="AM31087" s="22"/>
      <c r="AN31087" s="22"/>
    </row>
    <row r="31088" spans="37:40">
      <c r="AK31088" s="22"/>
      <c r="AL31088" s="22"/>
      <c r="AM31088" s="22"/>
      <c r="AN31088" s="22"/>
    </row>
    <row r="31089" spans="37:40">
      <c r="AK31089" s="22"/>
      <c r="AL31089" s="22"/>
      <c r="AM31089" s="22"/>
      <c r="AN31089" s="22"/>
    </row>
    <row r="31090" spans="37:40">
      <c r="AK31090" s="22"/>
      <c r="AL31090" s="22"/>
      <c r="AM31090" s="22"/>
      <c r="AN31090" s="22"/>
    </row>
    <row r="31091" spans="37:40">
      <c r="AK31091" s="22"/>
      <c r="AL31091" s="22"/>
      <c r="AM31091" s="22"/>
      <c r="AN31091" s="22"/>
    </row>
    <row r="31092" spans="37:40">
      <c r="AK31092" s="22"/>
      <c r="AL31092" s="22"/>
      <c r="AM31092" s="22"/>
      <c r="AN31092" s="22"/>
    </row>
    <row r="31093" spans="37:40">
      <c r="AK31093" s="22"/>
      <c r="AL31093" s="22"/>
      <c r="AM31093" s="22"/>
      <c r="AN31093" s="22"/>
    </row>
    <row r="31094" spans="37:40">
      <c r="AK31094" s="22"/>
      <c r="AL31094" s="22"/>
      <c r="AM31094" s="22"/>
      <c r="AN31094" s="22"/>
    </row>
    <row r="31095" spans="37:40">
      <c r="AK31095" s="22"/>
      <c r="AL31095" s="22"/>
      <c r="AM31095" s="22"/>
      <c r="AN31095" s="22"/>
    </row>
    <row r="31096" spans="37:40">
      <c r="AK31096" s="22"/>
      <c r="AL31096" s="22"/>
      <c r="AM31096" s="22"/>
      <c r="AN31096" s="22"/>
    </row>
    <row r="31097" spans="37:40">
      <c r="AK31097" s="22"/>
      <c r="AL31097" s="22"/>
      <c r="AM31097" s="22"/>
      <c r="AN31097" s="22"/>
    </row>
    <row r="31098" spans="37:40">
      <c r="AK31098" s="22"/>
      <c r="AL31098" s="22"/>
      <c r="AM31098" s="22"/>
      <c r="AN31098" s="22"/>
    </row>
    <row r="31099" spans="37:40">
      <c r="AK31099" s="22"/>
      <c r="AL31099" s="22"/>
      <c r="AM31099" s="22"/>
      <c r="AN31099" s="22"/>
    </row>
    <row r="31100" spans="37:40">
      <c r="AK31100" s="22"/>
      <c r="AL31100" s="22"/>
      <c r="AM31100" s="22"/>
      <c r="AN31100" s="22"/>
    </row>
    <row r="31101" spans="37:40">
      <c r="AK31101" s="22"/>
      <c r="AL31101" s="22"/>
      <c r="AM31101" s="22"/>
      <c r="AN31101" s="22"/>
    </row>
    <row r="31102" spans="37:40">
      <c r="AK31102" s="22"/>
      <c r="AL31102" s="22"/>
      <c r="AM31102" s="22"/>
      <c r="AN31102" s="22"/>
    </row>
    <row r="31103" spans="37:40">
      <c r="AK31103" s="22"/>
      <c r="AL31103" s="22"/>
      <c r="AM31103" s="22"/>
      <c r="AN31103" s="22"/>
    </row>
    <row r="31104" spans="37:40">
      <c r="AK31104" s="22"/>
      <c r="AL31104" s="22"/>
      <c r="AM31104" s="22"/>
      <c r="AN31104" s="22"/>
    </row>
    <row r="31105" spans="37:40">
      <c r="AK31105" s="22"/>
      <c r="AL31105" s="22"/>
      <c r="AM31105" s="22"/>
      <c r="AN31105" s="22"/>
    </row>
    <row r="31106" spans="37:40">
      <c r="AK31106" s="22"/>
      <c r="AL31106" s="22"/>
      <c r="AM31106" s="22"/>
      <c r="AN31106" s="22"/>
    </row>
    <row r="31107" spans="37:40">
      <c r="AK31107" s="22"/>
      <c r="AL31107" s="22"/>
      <c r="AM31107" s="22"/>
      <c r="AN31107" s="22"/>
    </row>
    <row r="31108" spans="37:40">
      <c r="AK31108" s="22"/>
      <c r="AL31108" s="22"/>
      <c r="AM31108" s="22"/>
      <c r="AN31108" s="22"/>
    </row>
    <row r="31109" spans="37:40">
      <c r="AK31109" s="22"/>
      <c r="AL31109" s="22"/>
      <c r="AM31109" s="22"/>
      <c r="AN31109" s="22"/>
    </row>
    <row r="31110" spans="37:40">
      <c r="AK31110" s="22"/>
      <c r="AL31110" s="22"/>
      <c r="AM31110" s="22"/>
      <c r="AN31110" s="22"/>
    </row>
    <row r="31111" spans="37:40">
      <c r="AK31111" s="22"/>
      <c r="AL31111" s="22"/>
      <c r="AM31111" s="22"/>
      <c r="AN31111" s="22"/>
    </row>
    <row r="31112" spans="37:40">
      <c r="AK31112" s="22"/>
      <c r="AL31112" s="22"/>
      <c r="AM31112" s="22"/>
      <c r="AN31112" s="22"/>
    </row>
    <row r="31113" spans="37:40">
      <c r="AK31113" s="22"/>
      <c r="AL31113" s="22"/>
      <c r="AM31113" s="22"/>
      <c r="AN31113" s="22"/>
    </row>
    <row r="31114" spans="37:40">
      <c r="AK31114" s="22"/>
      <c r="AL31114" s="22"/>
      <c r="AM31114" s="22"/>
      <c r="AN31114" s="22"/>
    </row>
    <row r="31115" spans="37:40">
      <c r="AK31115" s="22"/>
      <c r="AL31115" s="22"/>
      <c r="AM31115" s="22"/>
      <c r="AN31115" s="22"/>
    </row>
    <row r="31116" spans="37:40">
      <c r="AK31116" s="22"/>
      <c r="AL31116" s="22"/>
      <c r="AM31116" s="22"/>
      <c r="AN31116" s="22"/>
    </row>
    <row r="31117" spans="37:40">
      <c r="AK31117" s="22"/>
      <c r="AL31117" s="22"/>
      <c r="AM31117" s="22"/>
      <c r="AN31117" s="22"/>
    </row>
    <row r="31118" spans="37:40">
      <c r="AK31118" s="22"/>
      <c r="AL31118" s="22"/>
      <c r="AM31118" s="22"/>
      <c r="AN31118" s="22"/>
    </row>
    <row r="31119" spans="37:40">
      <c r="AK31119" s="22"/>
      <c r="AL31119" s="22"/>
      <c r="AM31119" s="22"/>
      <c r="AN31119" s="22"/>
    </row>
    <row r="31120" spans="37:40">
      <c r="AK31120" s="22"/>
      <c r="AL31120" s="22"/>
      <c r="AM31120" s="22"/>
      <c r="AN31120" s="22"/>
    </row>
    <row r="31121" spans="37:40">
      <c r="AK31121" s="22"/>
      <c r="AL31121" s="22"/>
      <c r="AM31121" s="22"/>
      <c r="AN31121" s="22"/>
    </row>
    <row r="31122" spans="37:40">
      <c r="AK31122" s="22"/>
      <c r="AL31122" s="22"/>
      <c r="AM31122" s="22"/>
      <c r="AN31122" s="22"/>
    </row>
    <row r="31123" spans="37:40">
      <c r="AK31123" s="22"/>
      <c r="AL31123" s="22"/>
      <c r="AM31123" s="22"/>
      <c r="AN31123" s="22"/>
    </row>
    <row r="31124" spans="37:40">
      <c r="AK31124" s="22"/>
      <c r="AL31124" s="22"/>
      <c r="AM31124" s="22"/>
      <c r="AN31124" s="22"/>
    </row>
    <row r="31125" spans="37:40">
      <c r="AK31125" s="22"/>
      <c r="AL31125" s="22"/>
      <c r="AM31125" s="22"/>
      <c r="AN31125" s="22"/>
    </row>
    <row r="31126" spans="37:40">
      <c r="AK31126" s="22"/>
      <c r="AL31126" s="22"/>
      <c r="AM31126" s="22"/>
      <c r="AN31126" s="22"/>
    </row>
    <row r="31127" spans="37:40">
      <c r="AK31127" s="22"/>
      <c r="AL31127" s="22"/>
      <c r="AM31127" s="22"/>
      <c r="AN31127" s="22"/>
    </row>
    <row r="31128" spans="37:40">
      <c r="AK31128" s="22"/>
      <c r="AL31128" s="22"/>
      <c r="AM31128" s="22"/>
      <c r="AN31128" s="22"/>
    </row>
    <row r="31129" spans="37:40">
      <c r="AK31129" s="22"/>
      <c r="AL31129" s="22"/>
      <c r="AM31129" s="22"/>
      <c r="AN31129" s="22"/>
    </row>
    <row r="31130" spans="37:40">
      <c r="AK31130" s="22"/>
      <c r="AL31130" s="22"/>
      <c r="AM31130" s="22"/>
      <c r="AN31130" s="22"/>
    </row>
    <row r="31131" spans="37:40">
      <c r="AK31131" s="22"/>
      <c r="AL31131" s="22"/>
      <c r="AM31131" s="22"/>
      <c r="AN31131" s="22"/>
    </row>
    <row r="31132" spans="37:40">
      <c r="AK31132" s="22"/>
      <c r="AL31132" s="22"/>
      <c r="AM31132" s="22"/>
      <c r="AN31132" s="22"/>
    </row>
    <row r="31133" spans="37:40">
      <c r="AK31133" s="22"/>
      <c r="AL31133" s="22"/>
      <c r="AM31133" s="22"/>
      <c r="AN31133" s="22"/>
    </row>
    <row r="31134" spans="37:40">
      <c r="AK31134" s="22"/>
      <c r="AL31134" s="22"/>
      <c r="AM31134" s="22"/>
      <c r="AN31134" s="22"/>
    </row>
    <row r="31135" spans="37:40">
      <c r="AK31135" s="22"/>
      <c r="AL31135" s="22"/>
      <c r="AM31135" s="22"/>
      <c r="AN31135" s="22"/>
    </row>
    <row r="31136" spans="37:40">
      <c r="AK31136" s="22"/>
      <c r="AL31136" s="22"/>
      <c r="AM31136" s="22"/>
      <c r="AN31136" s="22"/>
    </row>
    <row r="31137" spans="37:40">
      <c r="AK31137" s="22"/>
      <c r="AL31137" s="22"/>
      <c r="AM31137" s="22"/>
      <c r="AN31137" s="22"/>
    </row>
    <row r="31138" spans="37:40">
      <c r="AK31138" s="22"/>
      <c r="AL31138" s="22"/>
      <c r="AM31138" s="22"/>
      <c r="AN31138" s="22"/>
    </row>
    <row r="31139" spans="37:40">
      <c r="AK31139" s="22"/>
      <c r="AL31139" s="22"/>
      <c r="AM31139" s="22"/>
      <c r="AN31139" s="22"/>
    </row>
    <row r="31140" spans="37:40">
      <c r="AK31140" s="22"/>
      <c r="AL31140" s="22"/>
      <c r="AM31140" s="22"/>
      <c r="AN31140" s="22"/>
    </row>
    <row r="31141" spans="37:40">
      <c r="AK31141" s="22"/>
      <c r="AL31141" s="22"/>
      <c r="AM31141" s="22"/>
      <c r="AN31141" s="22"/>
    </row>
    <row r="31142" spans="37:40">
      <c r="AK31142" s="22"/>
      <c r="AL31142" s="22"/>
      <c r="AM31142" s="22"/>
      <c r="AN31142" s="22"/>
    </row>
    <row r="31143" spans="37:40">
      <c r="AK31143" s="22"/>
      <c r="AL31143" s="22"/>
      <c r="AM31143" s="22"/>
      <c r="AN31143" s="22"/>
    </row>
    <row r="31144" spans="37:40">
      <c r="AK31144" s="22"/>
      <c r="AL31144" s="22"/>
      <c r="AM31144" s="22"/>
      <c r="AN31144" s="22"/>
    </row>
    <row r="31145" spans="37:40">
      <c r="AK31145" s="22"/>
      <c r="AL31145" s="22"/>
      <c r="AM31145" s="22"/>
      <c r="AN31145" s="22"/>
    </row>
    <row r="31146" spans="37:40">
      <c r="AK31146" s="22"/>
      <c r="AL31146" s="22"/>
      <c r="AM31146" s="22"/>
      <c r="AN31146" s="22"/>
    </row>
    <row r="31147" spans="37:40">
      <c r="AK31147" s="22"/>
      <c r="AL31147" s="22"/>
      <c r="AM31147" s="22"/>
      <c r="AN31147" s="22"/>
    </row>
    <row r="31148" spans="37:40">
      <c r="AK31148" s="22"/>
      <c r="AL31148" s="22"/>
      <c r="AM31148" s="22"/>
      <c r="AN31148" s="22"/>
    </row>
    <row r="31149" spans="37:40">
      <c r="AK31149" s="22"/>
      <c r="AL31149" s="22"/>
      <c r="AM31149" s="22"/>
      <c r="AN31149" s="22"/>
    </row>
    <row r="31150" spans="37:40">
      <c r="AK31150" s="22"/>
      <c r="AL31150" s="22"/>
      <c r="AM31150" s="22"/>
      <c r="AN31150" s="22"/>
    </row>
    <row r="31151" spans="37:40">
      <c r="AK31151" s="22"/>
      <c r="AL31151" s="22"/>
      <c r="AM31151" s="22"/>
      <c r="AN31151" s="22"/>
    </row>
    <row r="31152" spans="37:40">
      <c r="AK31152" s="22"/>
      <c r="AL31152" s="22"/>
      <c r="AM31152" s="22"/>
      <c r="AN31152" s="22"/>
    </row>
    <row r="31153" spans="37:40">
      <c r="AK31153" s="22"/>
      <c r="AL31153" s="22"/>
      <c r="AM31153" s="22"/>
      <c r="AN31153" s="22"/>
    </row>
    <row r="31154" spans="37:40">
      <c r="AK31154" s="22"/>
      <c r="AL31154" s="22"/>
      <c r="AM31154" s="22"/>
      <c r="AN31154" s="22"/>
    </row>
    <row r="31155" spans="37:40">
      <c r="AK31155" s="22"/>
      <c r="AL31155" s="22"/>
      <c r="AM31155" s="22"/>
      <c r="AN31155" s="22"/>
    </row>
    <row r="31156" spans="37:40">
      <c r="AK31156" s="22"/>
      <c r="AL31156" s="22"/>
      <c r="AM31156" s="22"/>
      <c r="AN31156" s="22"/>
    </row>
    <row r="31157" spans="37:40">
      <c r="AK31157" s="22"/>
      <c r="AL31157" s="22"/>
      <c r="AM31157" s="22"/>
      <c r="AN31157" s="22"/>
    </row>
    <row r="31158" spans="37:40">
      <c r="AK31158" s="22"/>
      <c r="AL31158" s="22"/>
      <c r="AM31158" s="22"/>
      <c r="AN31158" s="22"/>
    </row>
    <row r="31159" spans="37:40">
      <c r="AK31159" s="22"/>
      <c r="AL31159" s="22"/>
      <c r="AM31159" s="22"/>
      <c r="AN31159" s="22"/>
    </row>
    <row r="31160" spans="37:40">
      <c r="AK31160" s="22"/>
      <c r="AL31160" s="22"/>
      <c r="AM31160" s="22"/>
      <c r="AN31160" s="22"/>
    </row>
    <row r="31161" spans="37:40">
      <c r="AK31161" s="22"/>
      <c r="AL31161" s="22"/>
      <c r="AM31161" s="22"/>
      <c r="AN31161" s="22"/>
    </row>
    <row r="31162" spans="37:40">
      <c r="AK31162" s="22"/>
      <c r="AL31162" s="22"/>
      <c r="AM31162" s="22"/>
      <c r="AN31162" s="22"/>
    </row>
    <row r="31163" spans="37:40">
      <c r="AK31163" s="22"/>
      <c r="AL31163" s="22"/>
      <c r="AM31163" s="22"/>
      <c r="AN31163" s="22"/>
    </row>
    <row r="31164" spans="37:40">
      <c r="AK31164" s="22"/>
      <c r="AL31164" s="22"/>
      <c r="AM31164" s="22"/>
      <c r="AN31164" s="22"/>
    </row>
    <row r="31165" spans="37:40">
      <c r="AK31165" s="22"/>
      <c r="AL31165" s="22"/>
      <c r="AM31165" s="22"/>
      <c r="AN31165" s="22"/>
    </row>
    <row r="31166" spans="37:40">
      <c r="AK31166" s="22"/>
      <c r="AL31166" s="22"/>
      <c r="AM31166" s="22"/>
      <c r="AN31166" s="22"/>
    </row>
    <row r="31167" spans="37:40">
      <c r="AK31167" s="22"/>
      <c r="AL31167" s="22"/>
      <c r="AM31167" s="22"/>
      <c r="AN31167" s="22"/>
    </row>
    <row r="31168" spans="37:40">
      <c r="AK31168" s="22"/>
      <c r="AL31168" s="22"/>
      <c r="AM31168" s="22"/>
      <c r="AN31168" s="22"/>
    </row>
    <row r="31169" spans="37:40">
      <c r="AK31169" s="22"/>
      <c r="AL31169" s="22"/>
      <c r="AM31169" s="22"/>
      <c r="AN31169" s="22"/>
    </row>
    <row r="31170" spans="37:40">
      <c r="AK31170" s="22"/>
      <c r="AL31170" s="22"/>
      <c r="AM31170" s="22"/>
      <c r="AN31170" s="22"/>
    </row>
    <row r="31171" spans="37:40">
      <c r="AK31171" s="22"/>
      <c r="AL31171" s="22"/>
      <c r="AM31171" s="22"/>
      <c r="AN31171" s="22"/>
    </row>
    <row r="31172" spans="37:40">
      <c r="AK31172" s="22"/>
      <c r="AL31172" s="22"/>
      <c r="AM31172" s="22"/>
      <c r="AN31172" s="22"/>
    </row>
    <row r="31173" spans="37:40">
      <c r="AK31173" s="22"/>
      <c r="AL31173" s="22"/>
      <c r="AM31173" s="22"/>
      <c r="AN31173" s="22"/>
    </row>
    <row r="31174" spans="37:40">
      <c r="AK31174" s="22"/>
      <c r="AL31174" s="22"/>
      <c r="AM31174" s="22"/>
      <c r="AN31174" s="22"/>
    </row>
    <row r="31175" spans="37:40">
      <c r="AK31175" s="22"/>
      <c r="AL31175" s="22"/>
      <c r="AM31175" s="22"/>
      <c r="AN31175" s="22"/>
    </row>
    <row r="31176" spans="37:40">
      <c r="AK31176" s="22"/>
      <c r="AL31176" s="22"/>
      <c r="AM31176" s="22"/>
      <c r="AN31176" s="22"/>
    </row>
    <row r="31177" spans="37:40">
      <c r="AK31177" s="22"/>
      <c r="AL31177" s="22"/>
      <c r="AM31177" s="22"/>
      <c r="AN31177" s="22"/>
    </row>
    <row r="31178" spans="37:40">
      <c r="AK31178" s="22"/>
      <c r="AL31178" s="22"/>
      <c r="AM31178" s="22"/>
      <c r="AN31178" s="22"/>
    </row>
    <row r="31179" spans="37:40">
      <c r="AK31179" s="22"/>
      <c r="AL31179" s="22"/>
      <c r="AM31179" s="22"/>
      <c r="AN31179" s="22"/>
    </row>
    <row r="31180" spans="37:40">
      <c r="AK31180" s="22"/>
      <c r="AL31180" s="22"/>
      <c r="AM31180" s="22"/>
      <c r="AN31180" s="22"/>
    </row>
    <row r="31181" spans="37:40">
      <c r="AK31181" s="22"/>
      <c r="AL31181" s="22"/>
      <c r="AM31181" s="22"/>
      <c r="AN31181" s="22"/>
    </row>
    <row r="31182" spans="37:40">
      <c r="AK31182" s="22"/>
      <c r="AL31182" s="22"/>
      <c r="AM31182" s="22"/>
      <c r="AN31182" s="22"/>
    </row>
    <row r="31183" spans="37:40">
      <c r="AK31183" s="22"/>
      <c r="AL31183" s="22"/>
      <c r="AM31183" s="22"/>
      <c r="AN31183" s="22"/>
    </row>
    <row r="31184" spans="37:40">
      <c r="AK31184" s="22"/>
      <c r="AL31184" s="22"/>
      <c r="AM31184" s="22"/>
      <c r="AN31184" s="22"/>
    </row>
    <row r="31185" spans="37:40">
      <c r="AK31185" s="22"/>
      <c r="AL31185" s="22"/>
      <c r="AM31185" s="22"/>
      <c r="AN31185" s="22"/>
    </row>
    <row r="31186" spans="37:40">
      <c r="AK31186" s="22"/>
      <c r="AL31186" s="22"/>
      <c r="AM31186" s="22"/>
      <c r="AN31186" s="22"/>
    </row>
    <row r="31187" spans="37:40">
      <c r="AK31187" s="22"/>
      <c r="AL31187" s="22"/>
      <c r="AM31187" s="22"/>
      <c r="AN31187" s="22"/>
    </row>
    <row r="31188" spans="37:40">
      <c r="AK31188" s="22"/>
      <c r="AL31188" s="22"/>
      <c r="AM31188" s="22"/>
      <c r="AN31188" s="22"/>
    </row>
    <row r="31189" spans="37:40">
      <c r="AK31189" s="22"/>
      <c r="AL31189" s="22"/>
      <c r="AM31189" s="22"/>
      <c r="AN31189" s="22"/>
    </row>
    <row r="31190" spans="37:40">
      <c r="AK31190" s="22"/>
      <c r="AL31190" s="22"/>
      <c r="AM31190" s="22"/>
      <c r="AN31190" s="22"/>
    </row>
    <row r="31191" spans="37:40">
      <c r="AK31191" s="22"/>
      <c r="AL31191" s="22"/>
      <c r="AM31191" s="22"/>
      <c r="AN31191" s="22"/>
    </row>
    <row r="31192" spans="37:40">
      <c r="AK31192" s="22"/>
      <c r="AL31192" s="22"/>
      <c r="AM31192" s="22"/>
      <c r="AN31192" s="22"/>
    </row>
    <row r="31193" spans="37:40">
      <c r="AK31193" s="22"/>
      <c r="AL31193" s="22"/>
      <c r="AM31193" s="22"/>
      <c r="AN31193" s="22"/>
    </row>
    <row r="31194" spans="37:40">
      <c r="AK31194" s="22"/>
      <c r="AL31194" s="22"/>
      <c r="AM31194" s="22"/>
      <c r="AN31194" s="22"/>
    </row>
    <row r="31195" spans="37:40">
      <c r="AK31195" s="22"/>
      <c r="AL31195" s="22"/>
      <c r="AM31195" s="22"/>
      <c r="AN31195" s="22"/>
    </row>
    <row r="31196" spans="37:40">
      <c r="AK31196" s="22"/>
      <c r="AL31196" s="22"/>
      <c r="AM31196" s="22"/>
      <c r="AN31196" s="22"/>
    </row>
    <row r="31197" spans="37:40">
      <c r="AK31197" s="22"/>
      <c r="AL31197" s="22"/>
      <c r="AM31197" s="22"/>
      <c r="AN31197" s="22"/>
    </row>
    <row r="31198" spans="37:40">
      <c r="AK31198" s="22"/>
      <c r="AL31198" s="22"/>
      <c r="AM31198" s="22"/>
      <c r="AN31198" s="22"/>
    </row>
    <row r="31199" spans="37:40">
      <c r="AK31199" s="22"/>
      <c r="AL31199" s="22"/>
      <c r="AM31199" s="22"/>
      <c r="AN31199" s="22"/>
    </row>
    <row r="31200" spans="37:40">
      <c r="AK31200" s="22"/>
      <c r="AL31200" s="22"/>
      <c r="AM31200" s="22"/>
      <c r="AN31200" s="22"/>
    </row>
    <row r="31201" spans="37:40">
      <c r="AK31201" s="22"/>
      <c r="AL31201" s="22"/>
      <c r="AM31201" s="22"/>
      <c r="AN31201" s="22"/>
    </row>
    <row r="31202" spans="37:40">
      <c r="AK31202" s="22"/>
      <c r="AL31202" s="22"/>
      <c r="AM31202" s="22"/>
      <c r="AN31202" s="22"/>
    </row>
    <row r="31203" spans="37:40">
      <c r="AK31203" s="22"/>
      <c r="AL31203" s="22"/>
      <c r="AM31203" s="22"/>
      <c r="AN31203" s="22"/>
    </row>
    <row r="31204" spans="37:40">
      <c r="AK31204" s="22"/>
      <c r="AL31204" s="22"/>
      <c r="AM31204" s="22"/>
      <c r="AN31204" s="22"/>
    </row>
    <row r="31205" spans="37:40">
      <c r="AK31205" s="22"/>
      <c r="AL31205" s="22"/>
      <c r="AM31205" s="22"/>
      <c r="AN31205" s="22"/>
    </row>
    <row r="31206" spans="37:40">
      <c r="AK31206" s="22"/>
      <c r="AL31206" s="22"/>
      <c r="AM31206" s="22"/>
      <c r="AN31206" s="22"/>
    </row>
    <row r="31207" spans="37:40">
      <c r="AK31207" s="22"/>
      <c r="AL31207" s="22"/>
      <c r="AM31207" s="22"/>
      <c r="AN31207" s="22"/>
    </row>
    <row r="31208" spans="37:40">
      <c r="AK31208" s="22"/>
      <c r="AL31208" s="22"/>
      <c r="AM31208" s="22"/>
      <c r="AN31208" s="22"/>
    </row>
    <row r="31209" spans="37:40">
      <c r="AK31209" s="22"/>
      <c r="AL31209" s="22"/>
      <c r="AM31209" s="22"/>
      <c r="AN31209" s="22"/>
    </row>
    <row r="31210" spans="37:40">
      <c r="AK31210" s="22"/>
      <c r="AL31210" s="22"/>
      <c r="AM31210" s="22"/>
      <c r="AN31210" s="22"/>
    </row>
    <row r="31211" spans="37:40">
      <c r="AK31211" s="22"/>
      <c r="AL31211" s="22"/>
      <c r="AM31211" s="22"/>
      <c r="AN31211" s="22"/>
    </row>
    <row r="31212" spans="37:40">
      <c r="AK31212" s="22"/>
      <c r="AL31212" s="22"/>
      <c r="AM31212" s="22"/>
      <c r="AN31212" s="22"/>
    </row>
    <row r="31213" spans="37:40">
      <c r="AK31213" s="22"/>
      <c r="AL31213" s="22"/>
      <c r="AM31213" s="22"/>
      <c r="AN31213" s="22"/>
    </row>
    <row r="31214" spans="37:40">
      <c r="AK31214" s="22"/>
      <c r="AL31214" s="22"/>
      <c r="AM31214" s="22"/>
      <c r="AN31214" s="22"/>
    </row>
    <row r="31215" spans="37:40">
      <c r="AK31215" s="22"/>
      <c r="AL31215" s="22"/>
      <c r="AM31215" s="22"/>
      <c r="AN31215" s="22"/>
    </row>
    <row r="31216" spans="37:40">
      <c r="AK31216" s="22"/>
      <c r="AL31216" s="22"/>
      <c r="AM31216" s="22"/>
      <c r="AN31216" s="22"/>
    </row>
    <row r="31217" spans="37:40">
      <c r="AK31217" s="22"/>
      <c r="AL31217" s="22"/>
      <c r="AM31217" s="22"/>
      <c r="AN31217" s="22"/>
    </row>
    <row r="31218" spans="37:40">
      <c r="AK31218" s="22"/>
      <c r="AL31218" s="22"/>
      <c r="AM31218" s="22"/>
      <c r="AN31218" s="22"/>
    </row>
    <row r="31219" spans="37:40">
      <c r="AK31219" s="22"/>
      <c r="AL31219" s="22"/>
      <c r="AM31219" s="22"/>
      <c r="AN31219" s="22"/>
    </row>
    <row r="31220" spans="37:40">
      <c r="AK31220" s="22"/>
      <c r="AL31220" s="22"/>
      <c r="AM31220" s="22"/>
      <c r="AN31220" s="22"/>
    </row>
    <row r="31221" spans="37:40">
      <c r="AK31221" s="22"/>
      <c r="AL31221" s="22"/>
      <c r="AM31221" s="22"/>
      <c r="AN31221" s="22"/>
    </row>
    <row r="31222" spans="37:40">
      <c r="AK31222" s="22"/>
      <c r="AL31222" s="22"/>
      <c r="AM31222" s="22"/>
      <c r="AN31222" s="22"/>
    </row>
    <row r="31223" spans="37:40">
      <c r="AK31223" s="22"/>
      <c r="AL31223" s="22"/>
      <c r="AM31223" s="22"/>
      <c r="AN31223" s="22"/>
    </row>
    <row r="31224" spans="37:40">
      <c r="AK31224" s="22"/>
      <c r="AL31224" s="22"/>
      <c r="AM31224" s="22"/>
      <c r="AN31224" s="22"/>
    </row>
    <row r="31225" spans="37:40">
      <c r="AK31225" s="22"/>
      <c r="AL31225" s="22"/>
      <c r="AM31225" s="22"/>
      <c r="AN31225" s="22"/>
    </row>
    <row r="31226" spans="37:40">
      <c r="AK31226" s="22"/>
      <c r="AL31226" s="22"/>
      <c r="AM31226" s="22"/>
      <c r="AN31226" s="22"/>
    </row>
    <row r="31227" spans="37:40">
      <c r="AK31227" s="22"/>
      <c r="AL31227" s="22"/>
      <c r="AM31227" s="22"/>
      <c r="AN31227" s="22"/>
    </row>
    <row r="31228" spans="37:40">
      <c r="AK31228" s="22"/>
      <c r="AL31228" s="22"/>
      <c r="AM31228" s="22"/>
      <c r="AN31228" s="22"/>
    </row>
    <row r="31229" spans="37:40">
      <c r="AK31229" s="22"/>
      <c r="AL31229" s="22"/>
      <c r="AM31229" s="22"/>
      <c r="AN31229" s="22"/>
    </row>
    <row r="31230" spans="37:40">
      <c r="AK31230" s="22"/>
      <c r="AL31230" s="22"/>
      <c r="AM31230" s="22"/>
      <c r="AN31230" s="22"/>
    </row>
    <row r="31231" spans="37:40">
      <c r="AK31231" s="22"/>
      <c r="AL31231" s="22"/>
      <c r="AM31231" s="22"/>
      <c r="AN31231" s="22"/>
    </row>
    <row r="31232" spans="37:40">
      <c r="AK31232" s="22"/>
      <c r="AL31232" s="22"/>
      <c r="AM31232" s="22"/>
      <c r="AN31232" s="22"/>
    </row>
    <row r="31233" spans="37:40">
      <c r="AK31233" s="22"/>
      <c r="AL31233" s="22"/>
      <c r="AM31233" s="22"/>
      <c r="AN31233" s="22"/>
    </row>
    <row r="31234" spans="37:40">
      <c r="AK31234" s="22"/>
      <c r="AL31234" s="22"/>
      <c r="AM31234" s="22"/>
      <c r="AN31234" s="22"/>
    </row>
    <row r="31235" spans="37:40">
      <c r="AK31235" s="22"/>
      <c r="AL31235" s="22"/>
      <c r="AM31235" s="22"/>
      <c r="AN31235" s="22"/>
    </row>
    <row r="31236" spans="37:40">
      <c r="AK31236" s="22"/>
      <c r="AL31236" s="22"/>
      <c r="AM31236" s="22"/>
      <c r="AN31236" s="22"/>
    </row>
    <row r="31237" spans="37:40">
      <c r="AK31237" s="22"/>
      <c r="AL31237" s="22"/>
      <c r="AM31237" s="22"/>
      <c r="AN31237" s="22"/>
    </row>
    <row r="31238" spans="37:40">
      <c r="AK31238" s="22"/>
      <c r="AL31238" s="22"/>
      <c r="AM31238" s="22"/>
      <c r="AN31238" s="22"/>
    </row>
    <row r="31239" spans="37:40">
      <c r="AK31239" s="22"/>
      <c r="AL31239" s="22"/>
      <c r="AM31239" s="22"/>
      <c r="AN31239" s="22"/>
    </row>
    <row r="31240" spans="37:40">
      <c r="AK31240" s="22"/>
      <c r="AL31240" s="22"/>
      <c r="AM31240" s="22"/>
      <c r="AN31240" s="22"/>
    </row>
    <row r="31241" spans="37:40">
      <c r="AK31241" s="22"/>
      <c r="AL31241" s="22"/>
      <c r="AM31241" s="22"/>
      <c r="AN31241" s="22"/>
    </row>
    <row r="31242" spans="37:40">
      <c r="AK31242" s="22"/>
      <c r="AL31242" s="22"/>
      <c r="AM31242" s="22"/>
      <c r="AN31242" s="22"/>
    </row>
    <row r="31243" spans="37:40">
      <c r="AK31243" s="22"/>
      <c r="AL31243" s="22"/>
      <c r="AM31243" s="22"/>
      <c r="AN31243" s="22"/>
    </row>
    <row r="31244" spans="37:40">
      <c r="AK31244" s="22"/>
      <c r="AL31244" s="22"/>
      <c r="AM31244" s="22"/>
      <c r="AN31244" s="22"/>
    </row>
    <row r="31245" spans="37:40">
      <c r="AK31245" s="22"/>
      <c r="AL31245" s="22"/>
      <c r="AM31245" s="22"/>
      <c r="AN31245" s="22"/>
    </row>
    <row r="31246" spans="37:40">
      <c r="AK31246" s="22"/>
      <c r="AL31246" s="22"/>
      <c r="AM31246" s="22"/>
      <c r="AN31246" s="22"/>
    </row>
    <row r="31247" spans="37:40">
      <c r="AK31247" s="22"/>
      <c r="AL31247" s="22"/>
      <c r="AM31247" s="22"/>
      <c r="AN31247" s="22"/>
    </row>
    <row r="31248" spans="37:40">
      <c r="AK31248" s="22"/>
      <c r="AL31248" s="22"/>
      <c r="AM31248" s="22"/>
      <c r="AN31248" s="22"/>
    </row>
    <row r="31249" spans="37:40">
      <c r="AK31249" s="22"/>
      <c r="AL31249" s="22"/>
      <c r="AM31249" s="22"/>
      <c r="AN31249" s="22"/>
    </row>
    <row r="31250" spans="37:40">
      <c r="AK31250" s="22"/>
      <c r="AL31250" s="22"/>
      <c r="AM31250" s="22"/>
      <c r="AN31250" s="22"/>
    </row>
    <row r="31251" spans="37:40">
      <c r="AK31251" s="22"/>
      <c r="AL31251" s="22"/>
      <c r="AM31251" s="22"/>
      <c r="AN31251" s="22"/>
    </row>
    <row r="31252" spans="37:40">
      <c r="AK31252" s="22"/>
      <c r="AL31252" s="22"/>
      <c r="AM31252" s="22"/>
      <c r="AN31252" s="22"/>
    </row>
    <row r="31253" spans="37:40">
      <c r="AK31253" s="22"/>
      <c r="AL31253" s="22"/>
      <c r="AM31253" s="22"/>
      <c r="AN31253" s="22"/>
    </row>
    <row r="31254" spans="37:40">
      <c r="AK31254" s="22"/>
      <c r="AL31254" s="22"/>
      <c r="AM31254" s="22"/>
      <c r="AN31254" s="22"/>
    </row>
    <row r="31255" spans="37:40">
      <c r="AK31255" s="22"/>
      <c r="AL31255" s="22"/>
      <c r="AM31255" s="22"/>
      <c r="AN31255" s="22"/>
    </row>
    <row r="31256" spans="37:40">
      <c r="AK31256" s="22"/>
      <c r="AL31256" s="22"/>
      <c r="AM31256" s="22"/>
      <c r="AN31256" s="22"/>
    </row>
    <row r="31257" spans="37:40">
      <c r="AK31257" s="22"/>
      <c r="AL31257" s="22"/>
      <c r="AM31257" s="22"/>
      <c r="AN31257" s="22"/>
    </row>
    <row r="31258" spans="37:40">
      <c r="AK31258" s="22"/>
      <c r="AL31258" s="22"/>
      <c r="AM31258" s="22"/>
      <c r="AN31258" s="22"/>
    </row>
    <row r="31259" spans="37:40">
      <c r="AK31259" s="22"/>
      <c r="AL31259" s="22"/>
      <c r="AM31259" s="22"/>
      <c r="AN31259" s="22"/>
    </row>
    <row r="31260" spans="37:40">
      <c r="AK31260" s="22"/>
      <c r="AL31260" s="22"/>
      <c r="AM31260" s="22"/>
      <c r="AN31260" s="22"/>
    </row>
    <row r="31261" spans="37:40">
      <c r="AK31261" s="22"/>
      <c r="AL31261" s="22"/>
      <c r="AM31261" s="22"/>
      <c r="AN31261" s="22"/>
    </row>
    <row r="31262" spans="37:40">
      <c r="AK31262" s="22"/>
      <c r="AL31262" s="22"/>
      <c r="AM31262" s="22"/>
      <c r="AN31262" s="22"/>
    </row>
    <row r="31263" spans="37:40">
      <c r="AK31263" s="22"/>
      <c r="AL31263" s="22"/>
      <c r="AM31263" s="22"/>
      <c r="AN31263" s="22"/>
    </row>
    <row r="31264" spans="37:40">
      <c r="AK31264" s="22"/>
      <c r="AL31264" s="22"/>
      <c r="AM31264" s="22"/>
      <c r="AN31264" s="22"/>
    </row>
    <row r="31265" spans="37:40">
      <c r="AK31265" s="22"/>
      <c r="AL31265" s="22"/>
      <c r="AM31265" s="22"/>
      <c r="AN31265" s="22"/>
    </row>
    <row r="31266" spans="37:40">
      <c r="AK31266" s="22"/>
      <c r="AL31266" s="22"/>
      <c r="AM31266" s="22"/>
      <c r="AN31266" s="22"/>
    </row>
    <row r="31267" spans="37:40">
      <c r="AK31267" s="22"/>
      <c r="AL31267" s="22"/>
      <c r="AM31267" s="22"/>
      <c r="AN31267" s="22"/>
    </row>
    <row r="31268" spans="37:40">
      <c r="AK31268" s="22"/>
      <c r="AL31268" s="22"/>
      <c r="AM31268" s="22"/>
      <c r="AN31268" s="22"/>
    </row>
    <row r="31269" spans="37:40">
      <c r="AK31269" s="22"/>
      <c r="AL31269" s="22"/>
      <c r="AM31269" s="22"/>
      <c r="AN31269" s="22"/>
    </row>
    <row r="31270" spans="37:40">
      <c r="AK31270" s="22"/>
      <c r="AL31270" s="22"/>
      <c r="AM31270" s="22"/>
      <c r="AN31270" s="22"/>
    </row>
    <row r="31271" spans="37:40">
      <c r="AK31271" s="22"/>
      <c r="AL31271" s="22"/>
      <c r="AM31271" s="22"/>
      <c r="AN31271" s="22"/>
    </row>
    <row r="31272" spans="37:40">
      <c r="AK31272" s="22"/>
      <c r="AL31272" s="22"/>
      <c r="AM31272" s="22"/>
      <c r="AN31272" s="22"/>
    </row>
    <row r="31273" spans="37:40">
      <c r="AK31273" s="22"/>
      <c r="AL31273" s="22"/>
      <c r="AM31273" s="22"/>
      <c r="AN31273" s="22"/>
    </row>
    <row r="31274" spans="37:40">
      <c r="AK31274" s="22"/>
      <c r="AL31274" s="22"/>
      <c r="AM31274" s="22"/>
      <c r="AN31274" s="22"/>
    </row>
    <row r="31275" spans="37:40">
      <c r="AK31275" s="22"/>
      <c r="AL31275" s="22"/>
      <c r="AM31275" s="22"/>
      <c r="AN31275" s="22"/>
    </row>
    <row r="31276" spans="37:40">
      <c r="AK31276" s="22"/>
      <c r="AL31276" s="22"/>
      <c r="AM31276" s="22"/>
      <c r="AN31276" s="22"/>
    </row>
    <row r="31277" spans="37:40">
      <c r="AK31277" s="22"/>
      <c r="AL31277" s="22"/>
      <c r="AM31277" s="22"/>
      <c r="AN31277" s="22"/>
    </row>
    <row r="31278" spans="37:40">
      <c r="AK31278" s="22"/>
      <c r="AL31278" s="22"/>
      <c r="AM31278" s="22"/>
      <c r="AN31278" s="22"/>
    </row>
    <row r="31279" spans="37:40">
      <c r="AK31279" s="22"/>
      <c r="AL31279" s="22"/>
      <c r="AM31279" s="22"/>
      <c r="AN31279" s="22"/>
    </row>
    <row r="31280" spans="37:40">
      <c r="AK31280" s="22"/>
      <c r="AL31280" s="22"/>
      <c r="AM31280" s="22"/>
      <c r="AN31280" s="22"/>
    </row>
    <row r="31281" spans="37:40">
      <c r="AK31281" s="22"/>
      <c r="AL31281" s="22"/>
      <c r="AM31281" s="22"/>
      <c r="AN31281" s="22"/>
    </row>
    <row r="31282" spans="37:40">
      <c r="AK31282" s="22"/>
      <c r="AL31282" s="22"/>
      <c r="AM31282" s="22"/>
      <c r="AN31282" s="22"/>
    </row>
    <row r="31283" spans="37:40">
      <c r="AK31283" s="22"/>
      <c r="AL31283" s="22"/>
      <c r="AM31283" s="22"/>
      <c r="AN31283" s="22"/>
    </row>
    <row r="31284" spans="37:40">
      <c r="AK31284" s="22"/>
      <c r="AL31284" s="22"/>
      <c r="AM31284" s="22"/>
      <c r="AN31284" s="22"/>
    </row>
    <row r="31285" spans="37:40">
      <c r="AK31285" s="22"/>
      <c r="AL31285" s="22"/>
      <c r="AM31285" s="22"/>
      <c r="AN31285" s="22"/>
    </row>
    <row r="31286" spans="37:40">
      <c r="AK31286" s="22"/>
      <c r="AL31286" s="22"/>
      <c r="AM31286" s="22"/>
      <c r="AN31286" s="22"/>
    </row>
    <row r="31287" spans="37:40">
      <c r="AK31287" s="22"/>
      <c r="AL31287" s="22"/>
      <c r="AM31287" s="22"/>
      <c r="AN31287" s="22"/>
    </row>
    <row r="31288" spans="37:40">
      <c r="AK31288" s="22"/>
      <c r="AL31288" s="22"/>
      <c r="AM31288" s="22"/>
      <c r="AN31288" s="22"/>
    </row>
    <row r="31289" spans="37:40">
      <c r="AK31289" s="22"/>
      <c r="AL31289" s="22"/>
      <c r="AM31289" s="22"/>
      <c r="AN31289" s="22"/>
    </row>
    <row r="31290" spans="37:40">
      <c r="AK31290" s="22"/>
      <c r="AL31290" s="22"/>
      <c r="AM31290" s="22"/>
      <c r="AN31290" s="22"/>
    </row>
    <row r="31291" spans="37:40">
      <c r="AK31291" s="22"/>
      <c r="AL31291" s="22"/>
      <c r="AM31291" s="22"/>
      <c r="AN31291" s="22"/>
    </row>
    <row r="31292" spans="37:40">
      <c r="AK31292" s="22"/>
      <c r="AL31292" s="22"/>
      <c r="AM31292" s="22"/>
      <c r="AN31292" s="22"/>
    </row>
    <row r="31293" spans="37:40">
      <c r="AK31293" s="22"/>
      <c r="AL31293" s="22"/>
      <c r="AM31293" s="22"/>
      <c r="AN31293" s="22"/>
    </row>
    <row r="31294" spans="37:40">
      <c r="AK31294" s="22"/>
      <c r="AL31294" s="22"/>
      <c r="AM31294" s="22"/>
      <c r="AN31294" s="22"/>
    </row>
    <row r="31295" spans="37:40">
      <c r="AK31295" s="22"/>
      <c r="AL31295" s="22"/>
      <c r="AM31295" s="22"/>
      <c r="AN31295" s="22"/>
    </row>
    <row r="31296" spans="37:40">
      <c r="AK31296" s="22"/>
      <c r="AL31296" s="22"/>
      <c r="AM31296" s="22"/>
      <c r="AN31296" s="22"/>
    </row>
    <row r="31297" spans="37:40">
      <c r="AK31297" s="22"/>
      <c r="AL31297" s="22"/>
      <c r="AM31297" s="22"/>
      <c r="AN31297" s="22"/>
    </row>
    <row r="31298" spans="37:40">
      <c r="AK31298" s="22"/>
      <c r="AL31298" s="22"/>
      <c r="AM31298" s="22"/>
      <c r="AN31298" s="22"/>
    </row>
    <row r="31299" spans="37:40">
      <c r="AK31299" s="22"/>
      <c r="AL31299" s="22"/>
      <c r="AM31299" s="22"/>
      <c r="AN31299" s="22"/>
    </row>
    <row r="31300" spans="37:40">
      <c r="AK31300" s="22"/>
      <c r="AL31300" s="22"/>
      <c r="AM31300" s="22"/>
      <c r="AN31300" s="22"/>
    </row>
    <row r="31301" spans="37:40">
      <c r="AK31301" s="22"/>
      <c r="AL31301" s="22"/>
      <c r="AM31301" s="22"/>
      <c r="AN31301" s="22"/>
    </row>
    <row r="31302" spans="37:40">
      <c r="AK31302" s="22"/>
      <c r="AL31302" s="22"/>
      <c r="AM31302" s="22"/>
      <c r="AN31302" s="22"/>
    </row>
    <row r="31303" spans="37:40">
      <c r="AK31303" s="22"/>
      <c r="AL31303" s="22"/>
      <c r="AM31303" s="22"/>
      <c r="AN31303" s="22"/>
    </row>
    <row r="31304" spans="37:40">
      <c r="AK31304" s="22"/>
      <c r="AL31304" s="22"/>
      <c r="AM31304" s="22"/>
      <c r="AN31304" s="22"/>
    </row>
    <row r="31305" spans="37:40">
      <c r="AK31305" s="22"/>
      <c r="AL31305" s="22"/>
      <c r="AM31305" s="22"/>
      <c r="AN31305" s="22"/>
    </row>
    <row r="31306" spans="37:40">
      <c r="AK31306" s="22"/>
      <c r="AL31306" s="22"/>
      <c r="AM31306" s="22"/>
      <c r="AN31306" s="22"/>
    </row>
    <row r="31307" spans="37:40">
      <c r="AK31307" s="22"/>
      <c r="AL31307" s="22"/>
      <c r="AM31307" s="22"/>
      <c r="AN31307" s="22"/>
    </row>
    <row r="31308" spans="37:40">
      <c r="AK31308" s="22"/>
      <c r="AL31308" s="22"/>
      <c r="AM31308" s="22"/>
      <c r="AN31308" s="22"/>
    </row>
    <row r="31309" spans="37:40">
      <c r="AK31309" s="22"/>
      <c r="AL31309" s="22"/>
      <c r="AM31309" s="22"/>
      <c r="AN31309" s="22"/>
    </row>
    <row r="31310" spans="37:40">
      <c r="AK31310" s="22"/>
      <c r="AL31310" s="22"/>
      <c r="AM31310" s="22"/>
      <c r="AN31310" s="22"/>
    </row>
    <row r="31311" spans="37:40">
      <c r="AK31311" s="22"/>
      <c r="AL31311" s="22"/>
      <c r="AM31311" s="22"/>
      <c r="AN31311" s="22"/>
    </row>
    <row r="31312" spans="37:40">
      <c r="AK31312" s="22"/>
      <c r="AL31312" s="22"/>
      <c r="AM31312" s="22"/>
      <c r="AN31312" s="22"/>
    </row>
    <row r="31313" spans="37:40">
      <c r="AK31313" s="22"/>
      <c r="AL31313" s="22"/>
      <c r="AM31313" s="22"/>
      <c r="AN31313" s="22"/>
    </row>
    <row r="31314" spans="37:40">
      <c r="AK31314" s="22"/>
      <c r="AL31314" s="22"/>
      <c r="AM31314" s="22"/>
      <c r="AN31314" s="22"/>
    </row>
    <row r="31315" spans="37:40">
      <c r="AK31315" s="22"/>
      <c r="AL31315" s="22"/>
      <c r="AM31315" s="22"/>
      <c r="AN31315" s="22"/>
    </row>
    <row r="31316" spans="37:40">
      <c r="AK31316" s="22"/>
      <c r="AL31316" s="22"/>
      <c r="AM31316" s="22"/>
      <c r="AN31316" s="22"/>
    </row>
    <row r="31317" spans="37:40">
      <c r="AK31317" s="22"/>
      <c r="AL31317" s="22"/>
      <c r="AM31317" s="22"/>
      <c r="AN31317" s="22"/>
    </row>
    <row r="31318" spans="37:40">
      <c r="AK31318" s="22"/>
      <c r="AL31318" s="22"/>
      <c r="AM31318" s="22"/>
      <c r="AN31318" s="22"/>
    </row>
    <row r="31319" spans="37:40">
      <c r="AK31319" s="22"/>
      <c r="AL31319" s="22"/>
      <c r="AM31319" s="22"/>
      <c r="AN31319" s="22"/>
    </row>
    <row r="31320" spans="37:40">
      <c r="AK31320" s="22"/>
      <c r="AL31320" s="22"/>
      <c r="AM31320" s="22"/>
      <c r="AN31320" s="22"/>
    </row>
    <row r="31321" spans="37:40">
      <c r="AK31321" s="22"/>
      <c r="AL31321" s="22"/>
      <c r="AM31321" s="22"/>
      <c r="AN31321" s="22"/>
    </row>
    <row r="31322" spans="37:40">
      <c r="AK31322" s="22"/>
      <c r="AL31322" s="22"/>
      <c r="AM31322" s="22"/>
      <c r="AN31322" s="22"/>
    </row>
    <row r="31323" spans="37:40">
      <c r="AK31323" s="22"/>
      <c r="AL31323" s="22"/>
      <c r="AM31323" s="22"/>
      <c r="AN31323" s="22"/>
    </row>
    <row r="31324" spans="37:40">
      <c r="AK31324" s="22"/>
      <c r="AL31324" s="22"/>
      <c r="AM31324" s="22"/>
      <c r="AN31324" s="22"/>
    </row>
    <row r="31325" spans="37:40">
      <c r="AK31325" s="22"/>
      <c r="AL31325" s="22"/>
      <c r="AM31325" s="22"/>
      <c r="AN31325" s="22"/>
    </row>
    <row r="31326" spans="37:40">
      <c r="AK31326" s="22"/>
      <c r="AL31326" s="22"/>
      <c r="AM31326" s="22"/>
      <c r="AN31326" s="22"/>
    </row>
    <row r="31327" spans="37:40">
      <c r="AK31327" s="22"/>
      <c r="AL31327" s="22"/>
      <c r="AM31327" s="22"/>
      <c r="AN31327" s="22"/>
    </row>
    <row r="31328" spans="37:40">
      <c r="AK31328" s="22"/>
      <c r="AL31328" s="22"/>
      <c r="AM31328" s="22"/>
      <c r="AN31328" s="22"/>
    </row>
    <row r="31329" spans="37:40">
      <c r="AK31329" s="22"/>
      <c r="AL31329" s="22"/>
      <c r="AM31329" s="22"/>
      <c r="AN31329" s="22"/>
    </row>
    <row r="31330" spans="37:40">
      <c r="AK31330" s="22"/>
      <c r="AL31330" s="22"/>
      <c r="AM31330" s="22"/>
      <c r="AN31330" s="22"/>
    </row>
    <row r="31331" spans="37:40">
      <c r="AK31331" s="22"/>
      <c r="AL31331" s="22"/>
      <c r="AM31331" s="22"/>
      <c r="AN31331" s="22"/>
    </row>
    <row r="31332" spans="37:40">
      <c r="AK31332" s="22"/>
      <c r="AL31332" s="22"/>
      <c r="AM31332" s="22"/>
      <c r="AN31332" s="22"/>
    </row>
    <row r="31333" spans="37:40">
      <c r="AK31333" s="22"/>
      <c r="AL31333" s="22"/>
      <c r="AM31333" s="22"/>
      <c r="AN31333" s="22"/>
    </row>
    <row r="31334" spans="37:40">
      <c r="AK31334" s="22"/>
      <c r="AL31334" s="22"/>
      <c r="AM31334" s="22"/>
      <c r="AN31334" s="22"/>
    </row>
    <row r="31335" spans="37:40">
      <c r="AK31335" s="22"/>
      <c r="AL31335" s="22"/>
      <c r="AM31335" s="22"/>
      <c r="AN31335" s="22"/>
    </row>
    <row r="31336" spans="37:40">
      <c r="AK31336" s="22"/>
      <c r="AL31336" s="22"/>
      <c r="AM31336" s="22"/>
      <c r="AN31336" s="22"/>
    </row>
    <row r="31337" spans="37:40">
      <c r="AK31337" s="22"/>
      <c r="AL31337" s="22"/>
      <c r="AM31337" s="22"/>
      <c r="AN31337" s="22"/>
    </row>
    <row r="31338" spans="37:40">
      <c r="AK31338" s="22"/>
      <c r="AL31338" s="22"/>
      <c r="AM31338" s="22"/>
      <c r="AN31338" s="22"/>
    </row>
    <row r="31339" spans="37:40">
      <c r="AK31339" s="22"/>
      <c r="AL31339" s="22"/>
      <c r="AM31339" s="22"/>
      <c r="AN31339" s="22"/>
    </row>
    <row r="31340" spans="37:40">
      <c r="AK31340" s="22"/>
      <c r="AL31340" s="22"/>
      <c r="AM31340" s="22"/>
      <c r="AN31340" s="22"/>
    </row>
    <row r="31341" spans="37:40">
      <c r="AK31341" s="22"/>
      <c r="AL31341" s="22"/>
      <c r="AM31341" s="22"/>
      <c r="AN31341" s="22"/>
    </row>
    <row r="31342" spans="37:40">
      <c r="AK31342" s="22"/>
      <c r="AL31342" s="22"/>
      <c r="AM31342" s="22"/>
      <c r="AN31342" s="22"/>
    </row>
    <row r="31343" spans="37:40">
      <c r="AK31343" s="22"/>
      <c r="AL31343" s="22"/>
      <c r="AM31343" s="22"/>
      <c r="AN31343" s="22"/>
    </row>
    <row r="31344" spans="37:40">
      <c r="AK31344" s="22"/>
      <c r="AL31344" s="22"/>
      <c r="AM31344" s="22"/>
      <c r="AN31344" s="22"/>
    </row>
    <row r="31345" spans="37:40">
      <c r="AK31345" s="22"/>
      <c r="AL31345" s="22"/>
      <c r="AM31345" s="22"/>
      <c r="AN31345" s="22"/>
    </row>
    <row r="31346" spans="37:40">
      <c r="AK31346" s="22"/>
      <c r="AL31346" s="22"/>
      <c r="AM31346" s="22"/>
      <c r="AN31346" s="22"/>
    </row>
    <row r="31347" spans="37:40">
      <c r="AK31347" s="22"/>
      <c r="AL31347" s="22"/>
      <c r="AM31347" s="22"/>
      <c r="AN31347" s="22"/>
    </row>
    <row r="31348" spans="37:40">
      <c r="AK31348" s="22"/>
      <c r="AL31348" s="22"/>
      <c r="AM31348" s="22"/>
      <c r="AN31348" s="22"/>
    </row>
    <row r="31349" spans="37:40">
      <c r="AK31349" s="22"/>
      <c r="AL31349" s="22"/>
      <c r="AM31349" s="22"/>
      <c r="AN31349" s="22"/>
    </row>
    <row r="31350" spans="37:40">
      <c r="AK31350" s="22"/>
      <c r="AL31350" s="22"/>
      <c r="AM31350" s="22"/>
      <c r="AN31350" s="22"/>
    </row>
    <row r="31351" spans="37:40">
      <c r="AK31351" s="22"/>
      <c r="AL31351" s="22"/>
      <c r="AM31351" s="22"/>
      <c r="AN31351" s="22"/>
    </row>
    <row r="31352" spans="37:40">
      <c r="AK31352" s="22"/>
      <c r="AL31352" s="22"/>
      <c r="AM31352" s="22"/>
      <c r="AN31352" s="22"/>
    </row>
    <row r="31353" spans="37:40">
      <c r="AK31353" s="22"/>
      <c r="AL31353" s="22"/>
      <c r="AM31353" s="22"/>
      <c r="AN31353" s="22"/>
    </row>
    <row r="31354" spans="37:40">
      <c r="AK31354" s="22"/>
      <c r="AL31354" s="22"/>
      <c r="AM31354" s="22"/>
      <c r="AN31354" s="22"/>
    </row>
    <row r="31355" spans="37:40">
      <c r="AK31355" s="22"/>
      <c r="AL31355" s="22"/>
      <c r="AM31355" s="22"/>
      <c r="AN31355" s="22"/>
    </row>
    <row r="31356" spans="37:40">
      <c r="AK31356" s="22"/>
      <c r="AL31356" s="22"/>
      <c r="AM31356" s="22"/>
      <c r="AN31356" s="22"/>
    </row>
    <row r="31357" spans="37:40">
      <c r="AK31357" s="22"/>
      <c r="AL31357" s="22"/>
      <c r="AM31357" s="22"/>
      <c r="AN31357" s="22"/>
    </row>
    <row r="31358" spans="37:40">
      <c r="AK31358" s="22"/>
      <c r="AL31358" s="22"/>
      <c r="AM31358" s="22"/>
      <c r="AN31358" s="22"/>
    </row>
    <row r="31359" spans="37:40">
      <c r="AK31359" s="22"/>
      <c r="AL31359" s="22"/>
      <c r="AM31359" s="22"/>
      <c r="AN31359" s="22"/>
    </row>
    <row r="31360" spans="37:40">
      <c r="AK31360" s="22"/>
      <c r="AL31360" s="22"/>
      <c r="AM31360" s="22"/>
      <c r="AN31360" s="22"/>
    </row>
    <row r="31361" spans="37:40">
      <c r="AK31361" s="22"/>
      <c r="AL31361" s="22"/>
      <c r="AM31361" s="22"/>
      <c r="AN31361" s="22"/>
    </row>
    <row r="31362" spans="37:40">
      <c r="AK31362" s="22"/>
      <c r="AL31362" s="22"/>
      <c r="AM31362" s="22"/>
      <c r="AN31362" s="22"/>
    </row>
    <row r="31363" spans="37:40">
      <c r="AK31363" s="22"/>
      <c r="AL31363" s="22"/>
      <c r="AM31363" s="22"/>
      <c r="AN31363" s="22"/>
    </row>
    <row r="31364" spans="37:40">
      <c r="AK31364" s="22"/>
      <c r="AL31364" s="22"/>
      <c r="AM31364" s="22"/>
      <c r="AN31364" s="22"/>
    </row>
    <row r="31365" spans="37:40">
      <c r="AK31365" s="22"/>
      <c r="AL31365" s="22"/>
      <c r="AM31365" s="22"/>
      <c r="AN31365" s="22"/>
    </row>
    <row r="31366" spans="37:40">
      <c r="AK31366" s="22"/>
      <c r="AL31366" s="22"/>
      <c r="AM31366" s="22"/>
      <c r="AN31366" s="22"/>
    </row>
    <row r="31367" spans="37:40">
      <c r="AK31367" s="22"/>
      <c r="AL31367" s="22"/>
      <c r="AM31367" s="22"/>
      <c r="AN31367" s="22"/>
    </row>
    <row r="31368" spans="37:40">
      <c r="AK31368" s="22"/>
      <c r="AL31368" s="22"/>
      <c r="AM31368" s="22"/>
      <c r="AN31368" s="22"/>
    </row>
    <row r="31369" spans="37:40">
      <c r="AK31369" s="22"/>
      <c r="AL31369" s="22"/>
      <c r="AM31369" s="22"/>
      <c r="AN31369" s="22"/>
    </row>
    <row r="31370" spans="37:40">
      <c r="AK31370" s="22"/>
      <c r="AL31370" s="22"/>
      <c r="AM31370" s="22"/>
      <c r="AN31370" s="22"/>
    </row>
    <row r="31371" spans="37:40">
      <c r="AK31371" s="22"/>
      <c r="AL31371" s="22"/>
      <c r="AM31371" s="22"/>
      <c r="AN31371" s="22"/>
    </row>
    <row r="31372" spans="37:40">
      <c r="AK31372" s="22"/>
      <c r="AL31372" s="22"/>
      <c r="AM31372" s="22"/>
      <c r="AN31372" s="22"/>
    </row>
    <row r="31373" spans="37:40">
      <c r="AK31373" s="22"/>
      <c r="AL31373" s="22"/>
      <c r="AM31373" s="22"/>
      <c r="AN31373" s="22"/>
    </row>
    <row r="31374" spans="37:40">
      <c r="AK31374" s="22"/>
      <c r="AL31374" s="22"/>
      <c r="AM31374" s="22"/>
      <c r="AN31374" s="22"/>
    </row>
    <row r="31375" spans="37:40">
      <c r="AK31375" s="22"/>
      <c r="AL31375" s="22"/>
      <c r="AM31375" s="22"/>
      <c r="AN31375" s="22"/>
    </row>
    <row r="31376" spans="37:40">
      <c r="AK31376" s="22"/>
      <c r="AL31376" s="22"/>
      <c r="AM31376" s="22"/>
      <c r="AN31376" s="22"/>
    </row>
    <row r="31377" spans="37:40">
      <c r="AK31377" s="22"/>
      <c r="AL31377" s="22"/>
      <c r="AM31377" s="22"/>
      <c r="AN31377" s="22"/>
    </row>
    <row r="31378" spans="37:40">
      <c r="AK31378" s="22"/>
      <c r="AL31378" s="22"/>
      <c r="AM31378" s="22"/>
      <c r="AN31378" s="22"/>
    </row>
    <row r="31379" spans="37:40">
      <c r="AK31379" s="22"/>
      <c r="AL31379" s="22"/>
      <c r="AM31379" s="22"/>
      <c r="AN31379" s="22"/>
    </row>
    <row r="31380" spans="37:40">
      <c r="AK31380" s="22"/>
      <c r="AL31380" s="22"/>
      <c r="AM31380" s="22"/>
      <c r="AN31380" s="22"/>
    </row>
    <row r="31381" spans="37:40">
      <c r="AK31381" s="22"/>
      <c r="AL31381" s="22"/>
      <c r="AM31381" s="22"/>
      <c r="AN31381" s="22"/>
    </row>
    <row r="31382" spans="37:40">
      <c r="AK31382" s="22"/>
      <c r="AL31382" s="22"/>
      <c r="AM31382" s="22"/>
      <c r="AN31382" s="22"/>
    </row>
    <row r="31383" spans="37:40">
      <c r="AK31383" s="22"/>
      <c r="AL31383" s="22"/>
      <c r="AM31383" s="22"/>
      <c r="AN31383" s="22"/>
    </row>
    <row r="31384" spans="37:40">
      <c r="AK31384" s="22"/>
      <c r="AL31384" s="22"/>
      <c r="AM31384" s="22"/>
      <c r="AN31384" s="22"/>
    </row>
    <row r="31385" spans="37:40">
      <c r="AK31385" s="22"/>
      <c r="AL31385" s="22"/>
      <c r="AM31385" s="22"/>
      <c r="AN31385" s="22"/>
    </row>
    <row r="31386" spans="37:40">
      <c r="AK31386" s="22"/>
      <c r="AL31386" s="22"/>
      <c r="AM31386" s="22"/>
      <c r="AN31386" s="22"/>
    </row>
    <row r="31387" spans="37:40">
      <c r="AK31387" s="22"/>
      <c r="AL31387" s="22"/>
      <c r="AM31387" s="22"/>
      <c r="AN31387" s="22"/>
    </row>
    <row r="31388" spans="37:40">
      <c r="AK31388" s="22"/>
      <c r="AL31388" s="22"/>
      <c r="AM31388" s="22"/>
      <c r="AN31388" s="22"/>
    </row>
    <row r="31389" spans="37:40">
      <c r="AK31389" s="22"/>
      <c r="AL31389" s="22"/>
      <c r="AM31389" s="22"/>
      <c r="AN31389" s="22"/>
    </row>
    <row r="31390" spans="37:40">
      <c r="AK31390" s="22"/>
      <c r="AL31390" s="22"/>
      <c r="AM31390" s="22"/>
      <c r="AN31390" s="22"/>
    </row>
    <row r="31391" spans="37:40">
      <c r="AK31391" s="22"/>
      <c r="AL31391" s="22"/>
      <c r="AM31391" s="22"/>
      <c r="AN31391" s="22"/>
    </row>
    <row r="31392" spans="37:40">
      <c r="AK31392" s="22"/>
      <c r="AL31392" s="22"/>
      <c r="AM31392" s="22"/>
      <c r="AN31392" s="22"/>
    </row>
    <row r="31393" spans="37:40">
      <c r="AK31393" s="22"/>
      <c r="AL31393" s="22"/>
      <c r="AM31393" s="22"/>
      <c r="AN31393" s="22"/>
    </row>
    <row r="31394" spans="37:40">
      <c r="AK31394" s="22"/>
      <c r="AL31394" s="22"/>
      <c r="AM31394" s="22"/>
      <c r="AN31394" s="22"/>
    </row>
    <row r="31395" spans="37:40">
      <c r="AK31395" s="22"/>
      <c r="AL31395" s="22"/>
      <c r="AM31395" s="22"/>
      <c r="AN31395" s="22"/>
    </row>
    <row r="31396" spans="37:40">
      <c r="AK31396" s="22"/>
      <c r="AL31396" s="22"/>
      <c r="AM31396" s="22"/>
      <c r="AN31396" s="22"/>
    </row>
    <row r="31397" spans="37:40">
      <c r="AK31397" s="22"/>
      <c r="AL31397" s="22"/>
      <c r="AM31397" s="22"/>
      <c r="AN31397" s="22"/>
    </row>
    <row r="31398" spans="37:40">
      <c r="AK31398" s="22"/>
      <c r="AL31398" s="22"/>
      <c r="AM31398" s="22"/>
      <c r="AN31398" s="22"/>
    </row>
    <row r="31399" spans="37:40">
      <c r="AK31399" s="22"/>
      <c r="AL31399" s="22"/>
      <c r="AM31399" s="22"/>
      <c r="AN31399" s="22"/>
    </row>
    <row r="31400" spans="37:40">
      <c r="AK31400" s="22"/>
      <c r="AL31400" s="22"/>
      <c r="AM31400" s="22"/>
      <c r="AN31400" s="22"/>
    </row>
    <row r="31401" spans="37:40">
      <c r="AK31401" s="22"/>
      <c r="AL31401" s="22"/>
      <c r="AM31401" s="22"/>
      <c r="AN31401" s="22"/>
    </row>
    <row r="31402" spans="37:40">
      <c r="AK31402" s="22"/>
      <c r="AL31402" s="22"/>
      <c r="AM31402" s="22"/>
      <c r="AN31402" s="22"/>
    </row>
    <row r="31403" spans="37:40">
      <c r="AK31403" s="22"/>
      <c r="AL31403" s="22"/>
      <c r="AM31403" s="22"/>
      <c r="AN31403" s="22"/>
    </row>
    <row r="31404" spans="37:40">
      <c r="AK31404" s="22"/>
      <c r="AL31404" s="22"/>
      <c r="AM31404" s="22"/>
      <c r="AN31404" s="22"/>
    </row>
    <row r="31405" spans="37:40">
      <c r="AK31405" s="22"/>
      <c r="AL31405" s="22"/>
      <c r="AM31405" s="22"/>
      <c r="AN31405" s="22"/>
    </row>
    <row r="31406" spans="37:40">
      <c r="AK31406" s="22"/>
      <c r="AL31406" s="22"/>
      <c r="AM31406" s="22"/>
      <c r="AN31406" s="22"/>
    </row>
    <row r="31407" spans="37:40">
      <c r="AK31407" s="22"/>
      <c r="AL31407" s="22"/>
      <c r="AM31407" s="22"/>
      <c r="AN31407" s="22"/>
    </row>
    <row r="31408" spans="37:40">
      <c r="AK31408" s="22"/>
      <c r="AL31408" s="22"/>
      <c r="AM31408" s="22"/>
      <c r="AN31408" s="22"/>
    </row>
    <row r="31409" spans="37:40">
      <c r="AK31409" s="22"/>
      <c r="AL31409" s="22"/>
      <c r="AM31409" s="22"/>
      <c r="AN31409" s="22"/>
    </row>
    <row r="31410" spans="37:40">
      <c r="AK31410" s="22"/>
      <c r="AL31410" s="22"/>
      <c r="AM31410" s="22"/>
      <c r="AN31410" s="22"/>
    </row>
    <row r="31411" spans="37:40">
      <c r="AK31411" s="22"/>
      <c r="AL31411" s="22"/>
      <c r="AM31411" s="22"/>
      <c r="AN31411" s="22"/>
    </row>
    <row r="31412" spans="37:40">
      <c r="AK31412" s="22"/>
      <c r="AL31412" s="22"/>
      <c r="AM31412" s="22"/>
      <c r="AN31412" s="22"/>
    </row>
    <row r="31413" spans="37:40">
      <c r="AK31413" s="22"/>
      <c r="AL31413" s="22"/>
      <c r="AM31413" s="22"/>
      <c r="AN31413" s="22"/>
    </row>
    <row r="31414" spans="37:40">
      <c r="AK31414" s="22"/>
      <c r="AL31414" s="22"/>
      <c r="AM31414" s="22"/>
      <c r="AN31414" s="22"/>
    </row>
    <row r="31415" spans="37:40">
      <c r="AK31415" s="22"/>
      <c r="AL31415" s="22"/>
      <c r="AM31415" s="22"/>
      <c r="AN31415" s="22"/>
    </row>
    <row r="31416" spans="37:40">
      <c r="AK31416" s="22"/>
      <c r="AL31416" s="22"/>
      <c r="AM31416" s="22"/>
      <c r="AN31416" s="22"/>
    </row>
    <row r="31417" spans="37:40">
      <c r="AK31417" s="22"/>
      <c r="AL31417" s="22"/>
      <c r="AM31417" s="22"/>
      <c r="AN31417" s="22"/>
    </row>
    <row r="31418" spans="37:40">
      <c r="AK31418" s="22"/>
      <c r="AL31418" s="22"/>
      <c r="AM31418" s="22"/>
      <c r="AN31418" s="22"/>
    </row>
    <row r="31419" spans="37:40">
      <c r="AK31419" s="22"/>
      <c r="AL31419" s="22"/>
      <c r="AM31419" s="22"/>
      <c r="AN31419" s="22"/>
    </row>
    <row r="31420" spans="37:40">
      <c r="AK31420" s="22"/>
      <c r="AL31420" s="22"/>
      <c r="AM31420" s="22"/>
      <c r="AN31420" s="22"/>
    </row>
    <row r="31421" spans="37:40">
      <c r="AK31421" s="22"/>
      <c r="AL31421" s="22"/>
      <c r="AM31421" s="22"/>
      <c r="AN31421" s="22"/>
    </row>
    <row r="31422" spans="37:40">
      <c r="AK31422" s="22"/>
      <c r="AL31422" s="22"/>
      <c r="AM31422" s="22"/>
      <c r="AN31422" s="22"/>
    </row>
    <row r="31423" spans="37:40">
      <c r="AK31423" s="22"/>
      <c r="AL31423" s="22"/>
      <c r="AM31423" s="22"/>
      <c r="AN31423" s="22"/>
    </row>
    <row r="31424" spans="37:40">
      <c r="AK31424" s="22"/>
      <c r="AL31424" s="22"/>
      <c r="AM31424" s="22"/>
      <c r="AN31424" s="22"/>
    </row>
    <row r="31425" spans="37:40">
      <c r="AK31425" s="22"/>
      <c r="AL31425" s="22"/>
      <c r="AM31425" s="22"/>
      <c r="AN31425" s="22"/>
    </row>
    <row r="31426" spans="37:40">
      <c r="AK31426" s="22"/>
      <c r="AL31426" s="22"/>
      <c r="AM31426" s="22"/>
      <c r="AN31426" s="22"/>
    </row>
    <row r="31427" spans="37:40">
      <c r="AK31427" s="22"/>
      <c r="AL31427" s="22"/>
      <c r="AM31427" s="22"/>
      <c r="AN31427" s="22"/>
    </row>
    <row r="31428" spans="37:40">
      <c r="AK31428" s="22"/>
      <c r="AL31428" s="22"/>
      <c r="AM31428" s="22"/>
      <c r="AN31428" s="22"/>
    </row>
    <row r="31429" spans="37:40">
      <c r="AK31429" s="22"/>
      <c r="AL31429" s="22"/>
      <c r="AM31429" s="22"/>
      <c r="AN31429" s="22"/>
    </row>
    <row r="31430" spans="37:40">
      <c r="AK31430" s="22"/>
      <c r="AL31430" s="22"/>
      <c r="AM31430" s="22"/>
      <c r="AN31430" s="22"/>
    </row>
    <row r="31431" spans="37:40">
      <c r="AK31431" s="22"/>
      <c r="AL31431" s="22"/>
      <c r="AM31431" s="22"/>
      <c r="AN31431" s="22"/>
    </row>
    <row r="31432" spans="37:40">
      <c r="AK31432" s="22"/>
      <c r="AL31432" s="22"/>
      <c r="AM31432" s="22"/>
      <c r="AN31432" s="22"/>
    </row>
    <row r="31433" spans="37:40">
      <c r="AK31433" s="22"/>
      <c r="AL31433" s="22"/>
      <c r="AM31433" s="22"/>
      <c r="AN31433" s="22"/>
    </row>
    <row r="31434" spans="37:40">
      <c r="AK31434" s="22"/>
      <c r="AL31434" s="22"/>
      <c r="AM31434" s="22"/>
      <c r="AN31434" s="22"/>
    </row>
    <row r="31435" spans="37:40">
      <c r="AK31435" s="22"/>
      <c r="AL31435" s="22"/>
      <c r="AM31435" s="22"/>
      <c r="AN31435" s="22"/>
    </row>
    <row r="31436" spans="37:40">
      <c r="AK31436" s="22"/>
      <c r="AL31436" s="22"/>
      <c r="AM31436" s="22"/>
      <c r="AN31436" s="22"/>
    </row>
    <row r="31437" spans="37:40">
      <c r="AK31437" s="22"/>
      <c r="AL31437" s="22"/>
      <c r="AM31437" s="22"/>
      <c r="AN31437" s="22"/>
    </row>
    <row r="31438" spans="37:40">
      <c r="AK31438" s="22"/>
      <c r="AL31438" s="22"/>
      <c r="AM31438" s="22"/>
      <c r="AN31438" s="22"/>
    </row>
    <row r="31439" spans="37:40">
      <c r="AK31439" s="22"/>
      <c r="AL31439" s="22"/>
      <c r="AM31439" s="22"/>
      <c r="AN31439" s="22"/>
    </row>
    <row r="31440" spans="37:40">
      <c r="AK31440" s="22"/>
      <c r="AL31440" s="22"/>
      <c r="AM31440" s="22"/>
      <c r="AN31440" s="22"/>
    </row>
    <row r="31441" spans="37:40">
      <c r="AK31441" s="22"/>
      <c r="AL31441" s="22"/>
      <c r="AM31441" s="22"/>
      <c r="AN31441" s="22"/>
    </row>
    <row r="31442" spans="37:40">
      <c r="AK31442" s="22"/>
      <c r="AL31442" s="22"/>
      <c r="AM31442" s="22"/>
      <c r="AN31442" s="22"/>
    </row>
    <row r="31443" spans="37:40">
      <c r="AK31443" s="22"/>
      <c r="AL31443" s="22"/>
      <c r="AM31443" s="22"/>
      <c r="AN31443" s="22"/>
    </row>
    <row r="31444" spans="37:40">
      <c r="AK31444" s="22"/>
      <c r="AL31444" s="22"/>
      <c r="AM31444" s="22"/>
      <c r="AN31444" s="22"/>
    </row>
    <row r="31445" spans="37:40">
      <c r="AK31445" s="22"/>
      <c r="AL31445" s="22"/>
      <c r="AM31445" s="22"/>
      <c r="AN31445" s="22"/>
    </row>
    <row r="31446" spans="37:40">
      <c r="AK31446" s="22"/>
      <c r="AL31446" s="22"/>
      <c r="AM31446" s="22"/>
      <c r="AN31446" s="22"/>
    </row>
    <row r="31447" spans="37:40">
      <c r="AK31447" s="22"/>
      <c r="AL31447" s="22"/>
      <c r="AM31447" s="22"/>
      <c r="AN31447" s="22"/>
    </row>
    <row r="31448" spans="37:40">
      <c r="AK31448" s="22"/>
      <c r="AL31448" s="22"/>
      <c r="AM31448" s="22"/>
      <c r="AN31448" s="22"/>
    </row>
    <row r="31449" spans="37:40">
      <c r="AK31449" s="22"/>
      <c r="AL31449" s="22"/>
      <c r="AM31449" s="22"/>
      <c r="AN31449" s="22"/>
    </row>
    <row r="31450" spans="37:40">
      <c r="AK31450" s="22"/>
      <c r="AL31450" s="22"/>
      <c r="AM31450" s="22"/>
      <c r="AN31450" s="22"/>
    </row>
    <row r="31451" spans="37:40">
      <c r="AK31451" s="22"/>
      <c r="AL31451" s="22"/>
      <c r="AM31451" s="22"/>
      <c r="AN31451" s="22"/>
    </row>
    <row r="31452" spans="37:40">
      <c r="AK31452" s="22"/>
      <c r="AL31452" s="22"/>
      <c r="AM31452" s="22"/>
      <c r="AN31452" s="22"/>
    </row>
    <row r="31453" spans="37:40">
      <c r="AK31453" s="22"/>
      <c r="AL31453" s="22"/>
      <c r="AM31453" s="22"/>
      <c r="AN31453" s="22"/>
    </row>
    <row r="31454" spans="37:40">
      <c r="AK31454" s="22"/>
      <c r="AL31454" s="22"/>
      <c r="AM31454" s="22"/>
      <c r="AN31454" s="22"/>
    </row>
    <row r="31455" spans="37:40">
      <c r="AK31455" s="22"/>
      <c r="AL31455" s="22"/>
      <c r="AM31455" s="22"/>
      <c r="AN31455" s="22"/>
    </row>
    <row r="31456" spans="37:40">
      <c r="AK31456" s="22"/>
      <c r="AL31456" s="22"/>
      <c r="AM31456" s="22"/>
      <c r="AN31456" s="22"/>
    </row>
    <row r="31457" spans="37:40">
      <c r="AK31457" s="22"/>
      <c r="AL31457" s="22"/>
      <c r="AM31457" s="22"/>
      <c r="AN31457" s="22"/>
    </row>
    <row r="31458" spans="37:40">
      <c r="AK31458" s="22"/>
      <c r="AL31458" s="22"/>
      <c r="AM31458" s="22"/>
      <c r="AN31458" s="22"/>
    </row>
    <row r="31459" spans="37:40">
      <c r="AK31459" s="22"/>
      <c r="AL31459" s="22"/>
      <c r="AM31459" s="22"/>
      <c r="AN31459" s="22"/>
    </row>
    <row r="31460" spans="37:40">
      <c r="AK31460" s="22"/>
      <c r="AL31460" s="22"/>
      <c r="AM31460" s="22"/>
      <c r="AN31460" s="22"/>
    </row>
    <row r="31461" spans="37:40">
      <c r="AK31461" s="22"/>
      <c r="AL31461" s="22"/>
      <c r="AM31461" s="22"/>
      <c r="AN31461" s="22"/>
    </row>
    <row r="31462" spans="37:40">
      <c r="AK31462" s="22"/>
      <c r="AL31462" s="22"/>
      <c r="AM31462" s="22"/>
      <c r="AN31462" s="22"/>
    </row>
    <row r="31463" spans="37:40">
      <c r="AK31463" s="22"/>
      <c r="AL31463" s="22"/>
      <c r="AM31463" s="22"/>
      <c r="AN31463" s="22"/>
    </row>
    <row r="31464" spans="37:40">
      <c r="AK31464" s="22"/>
      <c r="AL31464" s="22"/>
      <c r="AM31464" s="22"/>
      <c r="AN31464" s="22"/>
    </row>
    <row r="31465" spans="37:40">
      <c r="AK31465" s="22"/>
      <c r="AL31465" s="22"/>
      <c r="AM31465" s="22"/>
      <c r="AN31465" s="22"/>
    </row>
    <row r="31466" spans="37:40">
      <c r="AK31466" s="22"/>
      <c r="AL31466" s="22"/>
      <c r="AM31466" s="22"/>
      <c r="AN31466" s="22"/>
    </row>
    <row r="31467" spans="37:40">
      <c r="AK31467" s="22"/>
      <c r="AL31467" s="22"/>
      <c r="AM31467" s="22"/>
      <c r="AN31467" s="22"/>
    </row>
    <row r="31468" spans="37:40">
      <c r="AK31468" s="22"/>
      <c r="AL31468" s="22"/>
      <c r="AM31468" s="22"/>
      <c r="AN31468" s="22"/>
    </row>
    <row r="31469" spans="37:40">
      <c r="AK31469" s="22"/>
      <c r="AL31469" s="22"/>
      <c r="AM31469" s="22"/>
      <c r="AN31469" s="22"/>
    </row>
    <row r="31470" spans="37:40">
      <c r="AK31470" s="22"/>
      <c r="AL31470" s="22"/>
      <c r="AM31470" s="22"/>
      <c r="AN31470" s="22"/>
    </row>
    <row r="31471" spans="37:40">
      <c r="AK31471" s="22"/>
      <c r="AL31471" s="22"/>
      <c r="AM31471" s="22"/>
      <c r="AN31471" s="22"/>
    </row>
    <row r="31472" spans="37:40">
      <c r="AK31472" s="22"/>
      <c r="AL31472" s="22"/>
      <c r="AM31472" s="22"/>
      <c r="AN31472" s="22"/>
    </row>
    <row r="31473" spans="37:40">
      <c r="AK31473" s="22"/>
      <c r="AL31473" s="22"/>
      <c r="AM31473" s="22"/>
      <c r="AN31473" s="22"/>
    </row>
    <row r="31474" spans="37:40">
      <c r="AK31474" s="22"/>
      <c r="AL31474" s="22"/>
      <c r="AM31474" s="22"/>
      <c r="AN31474" s="22"/>
    </row>
    <row r="31475" spans="37:40">
      <c r="AK31475" s="22"/>
      <c r="AL31475" s="22"/>
      <c r="AM31475" s="22"/>
      <c r="AN31475" s="22"/>
    </row>
    <row r="31476" spans="37:40">
      <c r="AK31476" s="22"/>
      <c r="AL31476" s="22"/>
      <c r="AM31476" s="22"/>
      <c r="AN31476" s="22"/>
    </row>
    <row r="31477" spans="37:40">
      <c r="AK31477" s="22"/>
      <c r="AL31477" s="22"/>
      <c r="AM31477" s="22"/>
      <c r="AN31477" s="22"/>
    </row>
    <row r="31478" spans="37:40">
      <c r="AK31478" s="22"/>
      <c r="AL31478" s="22"/>
      <c r="AM31478" s="22"/>
      <c r="AN31478" s="22"/>
    </row>
    <row r="31479" spans="37:40">
      <c r="AK31479" s="22"/>
      <c r="AL31479" s="22"/>
      <c r="AM31479" s="22"/>
      <c r="AN31479" s="22"/>
    </row>
    <row r="31480" spans="37:40">
      <c r="AK31480" s="22"/>
      <c r="AL31480" s="22"/>
      <c r="AM31480" s="22"/>
      <c r="AN31480" s="22"/>
    </row>
    <row r="31481" spans="37:40">
      <c r="AK31481" s="22"/>
      <c r="AL31481" s="22"/>
      <c r="AM31481" s="22"/>
      <c r="AN31481" s="22"/>
    </row>
    <row r="31482" spans="37:40">
      <c r="AK31482" s="22"/>
      <c r="AL31482" s="22"/>
      <c r="AM31482" s="22"/>
      <c r="AN31482" s="22"/>
    </row>
    <row r="31483" spans="37:40">
      <c r="AK31483" s="22"/>
      <c r="AL31483" s="22"/>
      <c r="AM31483" s="22"/>
      <c r="AN31483" s="22"/>
    </row>
    <row r="31484" spans="37:40">
      <c r="AK31484" s="22"/>
      <c r="AL31484" s="22"/>
      <c r="AM31484" s="22"/>
      <c r="AN31484" s="22"/>
    </row>
    <row r="31485" spans="37:40">
      <c r="AK31485" s="22"/>
      <c r="AL31485" s="22"/>
      <c r="AM31485" s="22"/>
      <c r="AN31485" s="22"/>
    </row>
    <row r="31486" spans="37:40">
      <c r="AK31486" s="22"/>
      <c r="AL31486" s="22"/>
      <c r="AM31486" s="22"/>
      <c r="AN31486" s="22"/>
    </row>
    <row r="31487" spans="37:40">
      <c r="AK31487" s="22"/>
      <c r="AL31487" s="22"/>
      <c r="AM31487" s="22"/>
      <c r="AN31487" s="22"/>
    </row>
    <row r="31488" spans="37:40">
      <c r="AK31488" s="22"/>
      <c r="AL31488" s="22"/>
      <c r="AM31488" s="22"/>
      <c r="AN31488" s="22"/>
    </row>
    <row r="31489" spans="37:40">
      <c r="AK31489" s="22"/>
      <c r="AL31489" s="22"/>
      <c r="AM31489" s="22"/>
      <c r="AN31489" s="22"/>
    </row>
    <row r="31490" spans="37:40">
      <c r="AK31490" s="22"/>
      <c r="AL31490" s="22"/>
      <c r="AM31490" s="22"/>
      <c r="AN31490" s="22"/>
    </row>
    <row r="31491" spans="37:40">
      <c r="AK31491" s="22"/>
      <c r="AL31491" s="22"/>
      <c r="AM31491" s="22"/>
      <c r="AN31491" s="22"/>
    </row>
    <row r="31492" spans="37:40">
      <c r="AK31492" s="22"/>
      <c r="AL31492" s="22"/>
      <c r="AM31492" s="22"/>
      <c r="AN31492" s="22"/>
    </row>
    <row r="31493" spans="37:40">
      <c r="AK31493" s="22"/>
      <c r="AL31493" s="22"/>
      <c r="AM31493" s="22"/>
      <c r="AN31493" s="22"/>
    </row>
    <row r="31494" spans="37:40">
      <c r="AK31494" s="22"/>
      <c r="AL31494" s="22"/>
      <c r="AM31494" s="22"/>
      <c r="AN31494" s="22"/>
    </row>
    <row r="31495" spans="37:40">
      <c r="AK31495" s="22"/>
      <c r="AL31495" s="22"/>
      <c r="AM31495" s="22"/>
      <c r="AN31495" s="22"/>
    </row>
    <row r="31496" spans="37:40">
      <c r="AK31496" s="22"/>
      <c r="AL31496" s="22"/>
      <c r="AM31496" s="22"/>
      <c r="AN31496" s="22"/>
    </row>
    <row r="31497" spans="37:40">
      <c r="AK31497" s="22"/>
      <c r="AL31497" s="22"/>
      <c r="AM31497" s="22"/>
      <c r="AN31497" s="22"/>
    </row>
    <row r="31498" spans="37:40">
      <c r="AK31498" s="22"/>
      <c r="AL31498" s="22"/>
      <c r="AM31498" s="22"/>
      <c r="AN31498" s="22"/>
    </row>
    <row r="31499" spans="37:40">
      <c r="AK31499" s="22"/>
      <c r="AL31499" s="22"/>
      <c r="AM31499" s="22"/>
      <c r="AN31499" s="22"/>
    </row>
    <row r="31500" spans="37:40">
      <c r="AK31500" s="22"/>
      <c r="AL31500" s="22"/>
      <c r="AM31500" s="22"/>
      <c r="AN31500" s="22"/>
    </row>
    <row r="31501" spans="37:40">
      <c r="AK31501" s="22"/>
      <c r="AL31501" s="22"/>
      <c r="AM31501" s="22"/>
      <c r="AN31501" s="22"/>
    </row>
    <row r="31502" spans="37:40">
      <c r="AK31502" s="22"/>
      <c r="AL31502" s="22"/>
      <c r="AM31502" s="22"/>
      <c r="AN31502" s="22"/>
    </row>
    <row r="31503" spans="37:40">
      <c r="AK31503" s="22"/>
      <c r="AL31503" s="22"/>
      <c r="AM31503" s="22"/>
      <c r="AN31503" s="22"/>
    </row>
    <row r="31504" spans="37:40">
      <c r="AK31504" s="22"/>
      <c r="AL31504" s="22"/>
      <c r="AM31504" s="22"/>
      <c r="AN31504" s="22"/>
    </row>
    <row r="31505" spans="37:40">
      <c r="AK31505" s="22"/>
      <c r="AL31505" s="22"/>
      <c r="AM31505" s="22"/>
      <c r="AN31505" s="22"/>
    </row>
    <row r="31506" spans="37:40">
      <c r="AK31506" s="22"/>
      <c r="AL31506" s="22"/>
      <c r="AM31506" s="22"/>
      <c r="AN31506" s="22"/>
    </row>
    <row r="31507" spans="37:40">
      <c r="AK31507" s="22"/>
      <c r="AL31507" s="22"/>
      <c r="AM31507" s="22"/>
      <c r="AN31507" s="22"/>
    </row>
    <row r="31508" spans="37:40">
      <c r="AK31508" s="22"/>
      <c r="AL31508" s="22"/>
      <c r="AM31508" s="22"/>
      <c r="AN31508" s="22"/>
    </row>
    <row r="31509" spans="37:40">
      <c r="AK31509" s="22"/>
      <c r="AL31509" s="22"/>
      <c r="AM31509" s="22"/>
      <c r="AN31509" s="22"/>
    </row>
    <row r="31510" spans="37:40">
      <c r="AK31510" s="22"/>
      <c r="AL31510" s="22"/>
      <c r="AM31510" s="22"/>
      <c r="AN31510" s="22"/>
    </row>
    <row r="31511" spans="37:40">
      <c r="AK31511" s="22"/>
      <c r="AL31511" s="22"/>
      <c r="AM31511" s="22"/>
      <c r="AN31511" s="22"/>
    </row>
    <row r="31512" spans="37:40">
      <c r="AK31512" s="22"/>
      <c r="AL31512" s="22"/>
      <c r="AM31512" s="22"/>
      <c r="AN31512" s="22"/>
    </row>
    <row r="31513" spans="37:40">
      <c r="AK31513" s="22"/>
      <c r="AL31513" s="22"/>
      <c r="AM31513" s="22"/>
      <c r="AN31513" s="22"/>
    </row>
    <row r="31514" spans="37:40">
      <c r="AK31514" s="22"/>
      <c r="AL31514" s="22"/>
      <c r="AM31514" s="22"/>
      <c r="AN31514" s="22"/>
    </row>
    <row r="31515" spans="37:40">
      <c r="AK31515" s="22"/>
      <c r="AL31515" s="22"/>
      <c r="AM31515" s="22"/>
      <c r="AN31515" s="22"/>
    </row>
    <row r="31516" spans="37:40">
      <c r="AK31516" s="22"/>
      <c r="AL31516" s="22"/>
      <c r="AM31516" s="22"/>
      <c r="AN31516" s="22"/>
    </row>
    <row r="31517" spans="37:40">
      <c r="AK31517" s="22"/>
      <c r="AL31517" s="22"/>
      <c r="AM31517" s="22"/>
      <c r="AN31517" s="22"/>
    </row>
    <row r="31518" spans="37:40">
      <c r="AK31518" s="22"/>
      <c r="AL31518" s="22"/>
      <c r="AM31518" s="22"/>
      <c r="AN31518" s="22"/>
    </row>
    <row r="31519" spans="37:40">
      <c r="AK31519" s="22"/>
      <c r="AL31519" s="22"/>
      <c r="AM31519" s="22"/>
      <c r="AN31519" s="22"/>
    </row>
    <row r="31520" spans="37:40">
      <c r="AK31520" s="22"/>
      <c r="AL31520" s="22"/>
      <c r="AM31520" s="22"/>
      <c r="AN31520" s="22"/>
    </row>
    <row r="31521" spans="37:40">
      <c r="AK31521" s="22"/>
      <c r="AL31521" s="22"/>
      <c r="AM31521" s="22"/>
      <c r="AN31521" s="22"/>
    </row>
    <row r="31522" spans="37:40">
      <c r="AK31522" s="22"/>
      <c r="AL31522" s="22"/>
      <c r="AM31522" s="22"/>
      <c r="AN31522" s="22"/>
    </row>
    <row r="31523" spans="37:40">
      <c r="AK31523" s="22"/>
      <c r="AL31523" s="22"/>
      <c r="AM31523" s="22"/>
      <c r="AN31523" s="22"/>
    </row>
    <row r="31524" spans="37:40">
      <c r="AK31524" s="22"/>
      <c r="AL31524" s="22"/>
      <c r="AM31524" s="22"/>
      <c r="AN31524" s="22"/>
    </row>
    <row r="31525" spans="37:40">
      <c r="AK31525" s="22"/>
      <c r="AL31525" s="22"/>
      <c r="AM31525" s="22"/>
      <c r="AN31525" s="22"/>
    </row>
    <row r="31526" spans="37:40">
      <c r="AK31526" s="22"/>
      <c r="AL31526" s="22"/>
      <c r="AM31526" s="22"/>
      <c r="AN31526" s="22"/>
    </row>
    <row r="31527" spans="37:40">
      <c r="AK31527" s="22"/>
      <c r="AL31527" s="22"/>
      <c r="AM31527" s="22"/>
      <c r="AN31527" s="22"/>
    </row>
    <row r="31528" spans="37:40">
      <c r="AK31528" s="22"/>
      <c r="AL31528" s="22"/>
      <c r="AM31528" s="22"/>
      <c r="AN31528" s="22"/>
    </row>
    <row r="31529" spans="37:40">
      <c r="AK31529" s="22"/>
      <c r="AL31529" s="22"/>
      <c r="AM31529" s="22"/>
      <c r="AN31529" s="22"/>
    </row>
    <row r="31530" spans="37:40">
      <c r="AK31530" s="22"/>
      <c r="AL31530" s="22"/>
      <c r="AM31530" s="22"/>
      <c r="AN31530" s="22"/>
    </row>
    <row r="31531" spans="37:40">
      <c r="AK31531" s="22"/>
      <c r="AL31531" s="22"/>
      <c r="AM31531" s="22"/>
      <c r="AN31531" s="22"/>
    </row>
    <row r="31532" spans="37:40">
      <c r="AK31532" s="22"/>
      <c r="AL31532" s="22"/>
      <c r="AM31532" s="22"/>
      <c r="AN31532" s="22"/>
    </row>
    <row r="31533" spans="37:40">
      <c r="AK31533" s="22"/>
      <c r="AL31533" s="22"/>
      <c r="AM31533" s="22"/>
      <c r="AN31533" s="22"/>
    </row>
    <row r="31534" spans="37:40">
      <c r="AK31534" s="22"/>
      <c r="AL31534" s="22"/>
      <c r="AM31534" s="22"/>
      <c r="AN31534" s="22"/>
    </row>
    <row r="31535" spans="37:40">
      <c r="AK31535" s="22"/>
      <c r="AL31535" s="22"/>
      <c r="AM31535" s="22"/>
      <c r="AN31535" s="22"/>
    </row>
    <row r="31536" spans="37:40">
      <c r="AK31536" s="22"/>
      <c r="AL31536" s="22"/>
      <c r="AM31536" s="22"/>
      <c r="AN31536" s="22"/>
    </row>
    <row r="31537" spans="37:40">
      <c r="AK31537" s="22"/>
      <c r="AL31537" s="22"/>
      <c r="AM31537" s="22"/>
      <c r="AN31537" s="22"/>
    </row>
    <row r="31538" spans="37:40">
      <c r="AK31538" s="22"/>
      <c r="AL31538" s="22"/>
      <c r="AM31538" s="22"/>
      <c r="AN31538" s="22"/>
    </row>
    <row r="31539" spans="37:40">
      <c r="AK31539" s="22"/>
      <c r="AL31539" s="22"/>
      <c r="AM31539" s="22"/>
      <c r="AN31539" s="22"/>
    </row>
    <row r="31540" spans="37:40">
      <c r="AK31540" s="22"/>
      <c r="AL31540" s="22"/>
      <c r="AM31540" s="22"/>
      <c r="AN31540" s="22"/>
    </row>
    <row r="31541" spans="37:40">
      <c r="AK31541" s="22"/>
      <c r="AL31541" s="22"/>
      <c r="AM31541" s="22"/>
      <c r="AN31541" s="22"/>
    </row>
    <row r="31542" spans="37:40">
      <c r="AK31542" s="22"/>
      <c r="AL31542" s="22"/>
      <c r="AM31542" s="22"/>
      <c r="AN31542" s="22"/>
    </row>
    <row r="31543" spans="37:40">
      <c r="AK31543" s="22"/>
      <c r="AL31543" s="22"/>
      <c r="AM31543" s="22"/>
      <c r="AN31543" s="22"/>
    </row>
    <row r="31544" spans="37:40">
      <c r="AK31544" s="22"/>
      <c r="AL31544" s="22"/>
      <c r="AM31544" s="22"/>
      <c r="AN31544" s="22"/>
    </row>
    <row r="31545" spans="37:40">
      <c r="AK31545" s="22"/>
      <c r="AL31545" s="22"/>
      <c r="AM31545" s="22"/>
      <c r="AN31545" s="22"/>
    </row>
    <row r="31546" spans="37:40">
      <c r="AK31546" s="22"/>
      <c r="AL31546" s="22"/>
      <c r="AM31546" s="22"/>
      <c r="AN31546" s="22"/>
    </row>
    <row r="31547" spans="37:40">
      <c r="AK31547" s="22"/>
      <c r="AL31547" s="22"/>
      <c r="AM31547" s="22"/>
      <c r="AN31547" s="22"/>
    </row>
    <row r="31548" spans="37:40">
      <c r="AK31548" s="22"/>
      <c r="AL31548" s="22"/>
      <c r="AM31548" s="22"/>
      <c r="AN31548" s="22"/>
    </row>
    <row r="31549" spans="37:40">
      <c r="AK31549" s="22"/>
      <c r="AL31549" s="22"/>
      <c r="AM31549" s="22"/>
      <c r="AN31549" s="22"/>
    </row>
    <row r="31550" spans="37:40">
      <c r="AK31550" s="22"/>
      <c r="AL31550" s="22"/>
      <c r="AM31550" s="22"/>
      <c r="AN31550" s="22"/>
    </row>
    <row r="31551" spans="37:40">
      <c r="AK31551" s="22"/>
      <c r="AL31551" s="22"/>
      <c r="AM31551" s="22"/>
      <c r="AN31551" s="22"/>
    </row>
    <row r="31552" spans="37:40">
      <c r="AK31552" s="22"/>
      <c r="AL31552" s="22"/>
      <c r="AM31552" s="22"/>
      <c r="AN31552" s="22"/>
    </row>
    <row r="31553" spans="37:40">
      <c r="AK31553" s="22"/>
      <c r="AL31553" s="22"/>
      <c r="AM31553" s="22"/>
      <c r="AN31553" s="22"/>
    </row>
    <row r="31554" spans="37:40">
      <c r="AK31554" s="22"/>
      <c r="AL31554" s="22"/>
      <c r="AM31554" s="22"/>
      <c r="AN31554" s="22"/>
    </row>
    <row r="31555" spans="37:40">
      <c r="AK31555" s="22"/>
      <c r="AL31555" s="22"/>
      <c r="AM31555" s="22"/>
      <c r="AN31555" s="22"/>
    </row>
    <row r="31556" spans="37:40">
      <c r="AK31556" s="22"/>
      <c r="AL31556" s="22"/>
      <c r="AM31556" s="22"/>
      <c r="AN31556" s="22"/>
    </row>
    <row r="31557" spans="37:40">
      <c r="AK31557" s="22"/>
      <c r="AL31557" s="22"/>
      <c r="AM31557" s="22"/>
      <c r="AN31557" s="22"/>
    </row>
    <row r="31558" spans="37:40">
      <c r="AK31558" s="22"/>
      <c r="AL31558" s="22"/>
      <c r="AM31558" s="22"/>
      <c r="AN31558" s="22"/>
    </row>
    <row r="31559" spans="37:40">
      <c r="AK31559" s="22"/>
      <c r="AL31559" s="22"/>
      <c r="AM31559" s="22"/>
      <c r="AN31559" s="22"/>
    </row>
    <row r="31560" spans="37:40">
      <c r="AK31560" s="22"/>
      <c r="AL31560" s="22"/>
      <c r="AM31560" s="22"/>
      <c r="AN31560" s="22"/>
    </row>
    <row r="31561" spans="37:40">
      <c r="AK31561" s="22"/>
      <c r="AL31561" s="22"/>
      <c r="AM31561" s="22"/>
      <c r="AN31561" s="22"/>
    </row>
    <row r="31562" spans="37:40">
      <c r="AK31562" s="22"/>
      <c r="AL31562" s="22"/>
      <c r="AM31562" s="22"/>
      <c r="AN31562" s="22"/>
    </row>
    <row r="31563" spans="37:40">
      <c r="AK31563" s="22"/>
      <c r="AL31563" s="22"/>
      <c r="AM31563" s="22"/>
      <c r="AN31563" s="22"/>
    </row>
    <row r="31564" spans="37:40">
      <c r="AK31564" s="22"/>
      <c r="AL31564" s="22"/>
      <c r="AM31564" s="22"/>
      <c r="AN31564" s="22"/>
    </row>
    <row r="31565" spans="37:40">
      <c r="AK31565" s="22"/>
      <c r="AL31565" s="22"/>
      <c r="AM31565" s="22"/>
      <c r="AN31565" s="22"/>
    </row>
    <row r="31566" spans="37:40">
      <c r="AK31566" s="22"/>
      <c r="AL31566" s="22"/>
      <c r="AM31566" s="22"/>
      <c r="AN31566" s="22"/>
    </row>
    <row r="31567" spans="37:40">
      <c r="AK31567" s="22"/>
      <c r="AL31567" s="22"/>
      <c r="AM31567" s="22"/>
      <c r="AN31567" s="22"/>
    </row>
    <row r="31568" spans="37:40">
      <c r="AK31568" s="22"/>
      <c r="AL31568" s="22"/>
      <c r="AM31568" s="22"/>
      <c r="AN31568" s="22"/>
    </row>
    <row r="31569" spans="37:40">
      <c r="AK31569" s="22"/>
      <c r="AL31569" s="22"/>
      <c r="AM31569" s="22"/>
      <c r="AN31569" s="22"/>
    </row>
    <row r="31570" spans="37:40">
      <c r="AK31570" s="22"/>
      <c r="AL31570" s="22"/>
      <c r="AM31570" s="22"/>
      <c r="AN31570" s="22"/>
    </row>
    <row r="31571" spans="37:40">
      <c r="AK31571" s="22"/>
      <c r="AL31571" s="22"/>
      <c r="AM31571" s="22"/>
      <c r="AN31571" s="22"/>
    </row>
    <row r="31572" spans="37:40">
      <c r="AK31572" s="22"/>
      <c r="AL31572" s="22"/>
      <c r="AM31572" s="22"/>
      <c r="AN31572" s="22"/>
    </row>
    <row r="31573" spans="37:40">
      <c r="AK31573" s="22"/>
      <c r="AL31573" s="22"/>
      <c r="AM31573" s="22"/>
      <c r="AN31573" s="22"/>
    </row>
    <row r="31574" spans="37:40">
      <c r="AK31574" s="22"/>
      <c r="AL31574" s="22"/>
      <c r="AM31574" s="22"/>
      <c r="AN31574" s="22"/>
    </row>
    <row r="31575" spans="37:40">
      <c r="AK31575" s="22"/>
      <c r="AL31575" s="22"/>
      <c r="AM31575" s="22"/>
      <c r="AN31575" s="22"/>
    </row>
    <row r="31576" spans="37:40">
      <c r="AK31576" s="22"/>
      <c r="AL31576" s="22"/>
      <c r="AM31576" s="22"/>
      <c r="AN31576" s="22"/>
    </row>
    <row r="31577" spans="37:40">
      <c r="AK31577" s="22"/>
      <c r="AL31577" s="22"/>
      <c r="AM31577" s="22"/>
      <c r="AN31577" s="22"/>
    </row>
    <row r="31578" spans="37:40">
      <c r="AK31578" s="22"/>
      <c r="AL31578" s="22"/>
      <c r="AM31578" s="22"/>
      <c r="AN31578" s="22"/>
    </row>
    <row r="31579" spans="37:40">
      <c r="AK31579" s="22"/>
      <c r="AL31579" s="22"/>
      <c r="AM31579" s="22"/>
      <c r="AN31579" s="22"/>
    </row>
    <row r="31580" spans="37:40">
      <c r="AK31580" s="22"/>
      <c r="AL31580" s="22"/>
      <c r="AM31580" s="22"/>
      <c r="AN31580" s="22"/>
    </row>
    <row r="31581" spans="37:40">
      <c r="AK31581" s="22"/>
      <c r="AL31581" s="22"/>
      <c r="AM31581" s="22"/>
      <c r="AN31581" s="22"/>
    </row>
    <row r="31582" spans="37:40">
      <c r="AK31582" s="22"/>
      <c r="AL31582" s="22"/>
      <c r="AM31582" s="22"/>
      <c r="AN31582" s="22"/>
    </row>
    <row r="31583" spans="37:40">
      <c r="AK31583" s="22"/>
      <c r="AL31583" s="22"/>
      <c r="AM31583" s="22"/>
      <c r="AN31583" s="22"/>
    </row>
    <row r="31584" spans="37:40">
      <c r="AK31584" s="22"/>
      <c r="AL31584" s="22"/>
      <c r="AM31584" s="22"/>
      <c r="AN31584" s="22"/>
    </row>
    <row r="31585" spans="37:40">
      <c r="AK31585" s="22"/>
      <c r="AL31585" s="22"/>
      <c r="AM31585" s="22"/>
      <c r="AN31585" s="22"/>
    </row>
    <row r="31586" spans="37:40">
      <c r="AK31586" s="22"/>
      <c r="AL31586" s="22"/>
      <c r="AM31586" s="22"/>
      <c r="AN31586" s="22"/>
    </row>
    <row r="31587" spans="37:40">
      <c r="AK31587" s="22"/>
      <c r="AL31587" s="22"/>
      <c r="AM31587" s="22"/>
      <c r="AN31587" s="22"/>
    </row>
    <row r="31588" spans="37:40">
      <c r="AK31588" s="22"/>
      <c r="AL31588" s="22"/>
      <c r="AM31588" s="22"/>
      <c r="AN31588" s="22"/>
    </row>
    <row r="31589" spans="37:40">
      <c r="AK31589" s="22"/>
      <c r="AL31589" s="22"/>
      <c r="AM31589" s="22"/>
      <c r="AN31589" s="22"/>
    </row>
    <row r="31590" spans="37:40">
      <c r="AK31590" s="22"/>
      <c r="AL31590" s="22"/>
      <c r="AM31590" s="22"/>
      <c r="AN31590" s="22"/>
    </row>
    <row r="31591" spans="37:40">
      <c r="AK31591" s="22"/>
      <c r="AL31591" s="22"/>
      <c r="AM31591" s="22"/>
      <c r="AN31591" s="22"/>
    </row>
    <row r="31592" spans="37:40">
      <c r="AK31592" s="22"/>
      <c r="AL31592" s="22"/>
      <c r="AM31592" s="22"/>
      <c r="AN31592" s="22"/>
    </row>
    <row r="31593" spans="37:40">
      <c r="AK31593" s="22"/>
      <c r="AL31593" s="22"/>
      <c r="AM31593" s="22"/>
      <c r="AN31593" s="22"/>
    </row>
    <row r="31594" spans="37:40">
      <c r="AK31594" s="22"/>
      <c r="AL31594" s="22"/>
      <c r="AM31594" s="22"/>
      <c r="AN31594" s="22"/>
    </row>
    <row r="31595" spans="37:40">
      <c r="AK31595" s="22"/>
      <c r="AL31595" s="22"/>
      <c r="AM31595" s="22"/>
      <c r="AN31595" s="22"/>
    </row>
    <row r="31596" spans="37:40">
      <c r="AK31596" s="22"/>
      <c r="AL31596" s="22"/>
      <c r="AM31596" s="22"/>
      <c r="AN31596" s="22"/>
    </row>
    <row r="31597" spans="37:40">
      <c r="AK31597" s="22"/>
      <c r="AL31597" s="22"/>
      <c r="AM31597" s="22"/>
      <c r="AN31597" s="22"/>
    </row>
    <row r="31598" spans="37:40">
      <c r="AK31598" s="22"/>
      <c r="AL31598" s="22"/>
      <c r="AM31598" s="22"/>
      <c r="AN31598" s="22"/>
    </row>
    <row r="31599" spans="37:40">
      <c r="AK31599" s="22"/>
      <c r="AL31599" s="22"/>
      <c r="AM31599" s="22"/>
      <c r="AN31599" s="22"/>
    </row>
    <row r="31600" spans="37:40">
      <c r="AK31600" s="22"/>
      <c r="AL31600" s="22"/>
      <c r="AM31600" s="22"/>
      <c r="AN31600" s="22"/>
    </row>
    <row r="31601" spans="37:40">
      <c r="AK31601" s="22"/>
      <c r="AL31601" s="22"/>
      <c r="AM31601" s="22"/>
      <c r="AN31601" s="22"/>
    </row>
    <row r="31602" spans="37:40">
      <c r="AK31602" s="22"/>
      <c r="AL31602" s="22"/>
      <c r="AM31602" s="22"/>
      <c r="AN31602" s="22"/>
    </row>
    <row r="31603" spans="37:40">
      <c r="AK31603" s="22"/>
      <c r="AL31603" s="22"/>
      <c r="AM31603" s="22"/>
      <c r="AN31603" s="22"/>
    </row>
    <row r="31604" spans="37:40">
      <c r="AK31604" s="22"/>
      <c r="AL31604" s="22"/>
      <c r="AM31604" s="22"/>
      <c r="AN31604" s="22"/>
    </row>
    <row r="31605" spans="37:40">
      <c r="AK31605" s="22"/>
      <c r="AL31605" s="22"/>
      <c r="AM31605" s="22"/>
      <c r="AN31605" s="22"/>
    </row>
    <row r="31606" spans="37:40">
      <c r="AK31606" s="22"/>
      <c r="AL31606" s="22"/>
      <c r="AM31606" s="22"/>
      <c r="AN31606" s="22"/>
    </row>
    <row r="31607" spans="37:40">
      <c r="AK31607" s="22"/>
      <c r="AL31607" s="22"/>
      <c r="AM31607" s="22"/>
      <c r="AN31607" s="22"/>
    </row>
    <row r="31608" spans="37:40">
      <c r="AK31608" s="22"/>
      <c r="AL31608" s="22"/>
      <c r="AM31608" s="22"/>
      <c r="AN31608" s="22"/>
    </row>
    <row r="31609" spans="37:40">
      <c r="AK31609" s="22"/>
      <c r="AL31609" s="22"/>
      <c r="AM31609" s="22"/>
      <c r="AN31609" s="22"/>
    </row>
    <row r="31610" spans="37:40">
      <c r="AK31610" s="22"/>
      <c r="AL31610" s="22"/>
      <c r="AM31610" s="22"/>
      <c r="AN31610" s="22"/>
    </row>
    <row r="31611" spans="37:40">
      <c r="AK31611" s="22"/>
      <c r="AL31611" s="22"/>
      <c r="AM31611" s="22"/>
      <c r="AN31611" s="22"/>
    </row>
    <row r="31612" spans="37:40">
      <c r="AK31612" s="22"/>
      <c r="AL31612" s="22"/>
      <c r="AM31612" s="22"/>
      <c r="AN31612" s="22"/>
    </row>
    <row r="31613" spans="37:40">
      <c r="AK31613" s="22"/>
      <c r="AL31613" s="22"/>
      <c r="AM31613" s="22"/>
      <c r="AN31613" s="22"/>
    </row>
    <row r="31614" spans="37:40">
      <c r="AK31614" s="22"/>
      <c r="AL31614" s="22"/>
      <c r="AM31614" s="22"/>
      <c r="AN31614" s="22"/>
    </row>
    <row r="31615" spans="37:40">
      <c r="AK31615" s="22"/>
      <c r="AL31615" s="22"/>
      <c r="AM31615" s="22"/>
      <c r="AN31615" s="22"/>
    </row>
    <row r="31616" spans="37:40">
      <c r="AK31616" s="22"/>
      <c r="AL31616" s="22"/>
      <c r="AM31616" s="22"/>
      <c r="AN31616" s="22"/>
    </row>
    <row r="31617" spans="37:40">
      <c r="AK31617" s="22"/>
      <c r="AL31617" s="22"/>
      <c r="AM31617" s="22"/>
      <c r="AN31617" s="22"/>
    </row>
    <row r="31618" spans="37:40">
      <c r="AK31618" s="22"/>
      <c r="AL31618" s="22"/>
      <c r="AM31618" s="22"/>
      <c r="AN31618" s="22"/>
    </row>
    <row r="31619" spans="37:40">
      <c r="AK31619" s="22"/>
      <c r="AL31619" s="22"/>
      <c r="AM31619" s="22"/>
      <c r="AN31619" s="22"/>
    </row>
    <row r="31620" spans="37:40">
      <c r="AK31620" s="22"/>
      <c r="AL31620" s="22"/>
      <c r="AM31620" s="22"/>
      <c r="AN31620" s="22"/>
    </row>
    <row r="31621" spans="37:40">
      <c r="AK31621" s="22"/>
      <c r="AL31621" s="22"/>
      <c r="AM31621" s="22"/>
      <c r="AN31621" s="22"/>
    </row>
    <row r="31622" spans="37:40">
      <c r="AK31622" s="22"/>
      <c r="AL31622" s="22"/>
      <c r="AM31622" s="22"/>
      <c r="AN31622" s="22"/>
    </row>
    <row r="31623" spans="37:40">
      <c r="AK31623" s="22"/>
      <c r="AL31623" s="22"/>
      <c r="AM31623" s="22"/>
      <c r="AN31623" s="22"/>
    </row>
    <row r="31624" spans="37:40">
      <c r="AK31624" s="22"/>
      <c r="AL31624" s="22"/>
      <c r="AM31624" s="22"/>
      <c r="AN31624" s="22"/>
    </row>
    <row r="31625" spans="37:40">
      <c r="AK31625" s="22"/>
      <c r="AL31625" s="22"/>
      <c r="AM31625" s="22"/>
      <c r="AN31625" s="22"/>
    </row>
    <row r="31626" spans="37:40">
      <c r="AK31626" s="22"/>
      <c r="AL31626" s="22"/>
      <c r="AM31626" s="22"/>
      <c r="AN31626" s="22"/>
    </row>
    <row r="31627" spans="37:40">
      <c r="AK31627" s="22"/>
      <c r="AL31627" s="22"/>
      <c r="AM31627" s="22"/>
      <c r="AN31627" s="22"/>
    </row>
    <row r="31628" spans="37:40">
      <c r="AK31628" s="22"/>
      <c r="AL31628" s="22"/>
      <c r="AM31628" s="22"/>
      <c r="AN31628" s="22"/>
    </row>
    <row r="31629" spans="37:40">
      <c r="AK31629" s="22"/>
      <c r="AL31629" s="22"/>
      <c r="AM31629" s="22"/>
      <c r="AN31629" s="22"/>
    </row>
    <row r="31630" spans="37:40">
      <c r="AK31630" s="22"/>
      <c r="AL31630" s="22"/>
      <c r="AM31630" s="22"/>
      <c r="AN31630" s="22"/>
    </row>
    <row r="31631" spans="37:40">
      <c r="AK31631" s="22"/>
      <c r="AL31631" s="22"/>
      <c r="AM31631" s="22"/>
      <c r="AN31631" s="22"/>
    </row>
    <row r="31632" spans="37:40">
      <c r="AK31632" s="22"/>
      <c r="AL31632" s="22"/>
      <c r="AM31632" s="22"/>
      <c r="AN31632" s="22"/>
    </row>
    <row r="31633" spans="37:40">
      <c r="AK31633" s="22"/>
      <c r="AL31633" s="22"/>
      <c r="AM31633" s="22"/>
      <c r="AN31633" s="22"/>
    </row>
    <row r="31634" spans="37:40">
      <c r="AK31634" s="22"/>
      <c r="AL31634" s="22"/>
      <c r="AM31634" s="22"/>
      <c r="AN31634" s="22"/>
    </row>
    <row r="31635" spans="37:40">
      <c r="AK31635" s="22"/>
      <c r="AL31635" s="22"/>
      <c r="AM31635" s="22"/>
      <c r="AN31635" s="22"/>
    </row>
    <row r="31636" spans="37:40">
      <c r="AK31636" s="22"/>
      <c r="AL31636" s="22"/>
      <c r="AM31636" s="22"/>
      <c r="AN31636" s="22"/>
    </row>
    <row r="31637" spans="37:40">
      <c r="AK31637" s="22"/>
      <c r="AL31637" s="22"/>
      <c r="AM31637" s="22"/>
      <c r="AN31637" s="22"/>
    </row>
    <row r="31638" spans="37:40">
      <c r="AK31638" s="22"/>
      <c r="AL31638" s="22"/>
      <c r="AM31638" s="22"/>
      <c r="AN31638" s="22"/>
    </row>
    <row r="31639" spans="37:40">
      <c r="AK31639" s="22"/>
      <c r="AL31639" s="22"/>
      <c r="AM31639" s="22"/>
      <c r="AN31639" s="22"/>
    </row>
    <row r="31640" spans="37:40">
      <c r="AK31640" s="22"/>
      <c r="AL31640" s="22"/>
      <c r="AM31640" s="22"/>
      <c r="AN31640" s="22"/>
    </row>
    <row r="31641" spans="37:40">
      <c r="AK31641" s="22"/>
      <c r="AL31641" s="22"/>
      <c r="AM31641" s="22"/>
      <c r="AN31641" s="22"/>
    </row>
    <row r="31642" spans="37:40">
      <c r="AK31642" s="22"/>
      <c r="AL31642" s="22"/>
      <c r="AM31642" s="22"/>
      <c r="AN31642" s="22"/>
    </row>
    <row r="31643" spans="37:40">
      <c r="AK31643" s="22"/>
      <c r="AL31643" s="22"/>
      <c r="AM31643" s="22"/>
      <c r="AN31643" s="22"/>
    </row>
    <row r="31644" spans="37:40">
      <c r="AK31644" s="22"/>
      <c r="AL31644" s="22"/>
      <c r="AM31644" s="22"/>
      <c r="AN31644" s="22"/>
    </row>
    <row r="31645" spans="37:40">
      <c r="AK31645" s="22"/>
      <c r="AL31645" s="22"/>
      <c r="AM31645" s="22"/>
      <c r="AN31645" s="22"/>
    </row>
    <row r="31646" spans="37:40">
      <c r="AK31646" s="22"/>
      <c r="AL31646" s="22"/>
      <c r="AM31646" s="22"/>
      <c r="AN31646" s="22"/>
    </row>
    <row r="31647" spans="37:40">
      <c r="AK31647" s="22"/>
      <c r="AL31647" s="22"/>
      <c r="AM31647" s="22"/>
      <c r="AN31647" s="22"/>
    </row>
    <row r="31648" spans="37:40">
      <c r="AK31648" s="22"/>
      <c r="AL31648" s="22"/>
      <c r="AM31648" s="22"/>
      <c r="AN31648" s="22"/>
    </row>
    <row r="31649" spans="37:40">
      <c r="AK31649" s="22"/>
      <c r="AL31649" s="22"/>
      <c r="AM31649" s="22"/>
      <c r="AN31649" s="22"/>
    </row>
    <row r="31650" spans="37:40">
      <c r="AK31650" s="22"/>
      <c r="AL31650" s="22"/>
      <c r="AM31650" s="22"/>
      <c r="AN31650" s="22"/>
    </row>
    <row r="31651" spans="37:40">
      <c r="AK31651" s="22"/>
      <c r="AL31651" s="22"/>
      <c r="AM31651" s="22"/>
      <c r="AN31651" s="22"/>
    </row>
    <row r="31652" spans="37:40">
      <c r="AK31652" s="22"/>
      <c r="AL31652" s="22"/>
      <c r="AM31652" s="22"/>
      <c r="AN31652" s="22"/>
    </row>
    <row r="31653" spans="37:40">
      <c r="AK31653" s="22"/>
      <c r="AL31653" s="22"/>
      <c r="AM31653" s="22"/>
      <c r="AN31653" s="22"/>
    </row>
    <row r="31654" spans="37:40">
      <c r="AK31654" s="22"/>
      <c r="AL31654" s="22"/>
      <c r="AM31654" s="22"/>
      <c r="AN31654" s="22"/>
    </row>
    <row r="31655" spans="37:40">
      <c r="AK31655" s="22"/>
      <c r="AL31655" s="22"/>
      <c r="AM31655" s="22"/>
      <c r="AN31655" s="22"/>
    </row>
    <row r="31656" spans="37:40">
      <c r="AK31656" s="22"/>
      <c r="AL31656" s="22"/>
      <c r="AM31656" s="22"/>
      <c r="AN31656" s="22"/>
    </row>
    <row r="31657" spans="37:40">
      <c r="AK31657" s="22"/>
      <c r="AL31657" s="22"/>
      <c r="AM31657" s="22"/>
      <c r="AN31657" s="22"/>
    </row>
    <row r="31658" spans="37:40">
      <c r="AK31658" s="22"/>
      <c r="AL31658" s="22"/>
      <c r="AM31658" s="22"/>
      <c r="AN31658" s="22"/>
    </row>
    <row r="31659" spans="37:40">
      <c r="AK31659" s="22"/>
      <c r="AL31659" s="22"/>
      <c r="AM31659" s="22"/>
      <c r="AN31659" s="22"/>
    </row>
    <row r="31660" spans="37:40">
      <c r="AK31660" s="22"/>
      <c r="AL31660" s="22"/>
      <c r="AM31660" s="22"/>
      <c r="AN31660" s="22"/>
    </row>
    <row r="31661" spans="37:40">
      <c r="AK31661" s="22"/>
      <c r="AL31661" s="22"/>
      <c r="AM31661" s="22"/>
      <c r="AN31661" s="22"/>
    </row>
    <row r="31662" spans="37:40">
      <c r="AK31662" s="22"/>
      <c r="AL31662" s="22"/>
      <c r="AM31662" s="22"/>
      <c r="AN31662" s="22"/>
    </row>
    <row r="31663" spans="37:40">
      <c r="AK31663" s="22"/>
      <c r="AL31663" s="22"/>
      <c r="AM31663" s="22"/>
      <c r="AN31663" s="22"/>
    </row>
    <row r="31664" spans="37:40">
      <c r="AK31664" s="22"/>
      <c r="AL31664" s="22"/>
      <c r="AM31664" s="22"/>
      <c r="AN31664" s="22"/>
    </row>
    <row r="31665" spans="37:40">
      <c r="AK31665" s="22"/>
      <c r="AL31665" s="22"/>
      <c r="AM31665" s="22"/>
      <c r="AN31665" s="22"/>
    </row>
    <row r="31666" spans="37:40">
      <c r="AK31666" s="22"/>
      <c r="AL31666" s="22"/>
      <c r="AM31666" s="22"/>
      <c r="AN31666" s="22"/>
    </row>
    <row r="31667" spans="37:40">
      <c r="AK31667" s="22"/>
      <c r="AL31667" s="22"/>
      <c r="AM31667" s="22"/>
      <c r="AN31667" s="22"/>
    </row>
    <row r="31668" spans="37:40">
      <c r="AK31668" s="22"/>
      <c r="AL31668" s="22"/>
      <c r="AM31668" s="22"/>
      <c r="AN31668" s="22"/>
    </row>
    <row r="31669" spans="37:40">
      <c r="AK31669" s="22"/>
      <c r="AL31669" s="22"/>
      <c r="AM31669" s="22"/>
      <c r="AN31669" s="22"/>
    </row>
    <row r="31670" spans="37:40">
      <c r="AK31670" s="22"/>
      <c r="AL31670" s="22"/>
      <c r="AM31670" s="22"/>
      <c r="AN31670" s="22"/>
    </row>
    <row r="31671" spans="37:40">
      <c r="AK31671" s="22"/>
      <c r="AL31671" s="22"/>
      <c r="AM31671" s="22"/>
      <c r="AN31671" s="22"/>
    </row>
    <row r="31672" spans="37:40">
      <c r="AK31672" s="22"/>
      <c r="AL31672" s="22"/>
      <c r="AM31672" s="22"/>
      <c r="AN31672" s="22"/>
    </row>
    <row r="31673" spans="37:40">
      <c r="AK31673" s="22"/>
      <c r="AL31673" s="22"/>
      <c r="AM31673" s="22"/>
      <c r="AN31673" s="22"/>
    </row>
    <row r="31674" spans="37:40">
      <c r="AK31674" s="22"/>
      <c r="AL31674" s="22"/>
      <c r="AM31674" s="22"/>
      <c r="AN31674" s="22"/>
    </row>
    <row r="31675" spans="37:40">
      <c r="AK31675" s="22"/>
      <c r="AL31675" s="22"/>
      <c r="AM31675" s="22"/>
      <c r="AN31675" s="22"/>
    </row>
    <row r="31676" spans="37:40">
      <c r="AK31676" s="22"/>
      <c r="AL31676" s="22"/>
      <c r="AM31676" s="22"/>
      <c r="AN31676" s="22"/>
    </row>
    <row r="31677" spans="37:40">
      <c r="AK31677" s="22"/>
      <c r="AL31677" s="22"/>
      <c r="AM31677" s="22"/>
      <c r="AN31677" s="22"/>
    </row>
    <row r="31678" spans="37:40">
      <c r="AK31678" s="22"/>
      <c r="AL31678" s="22"/>
      <c r="AM31678" s="22"/>
      <c r="AN31678" s="22"/>
    </row>
    <row r="31679" spans="37:40">
      <c r="AK31679" s="22"/>
      <c r="AL31679" s="22"/>
      <c r="AM31679" s="22"/>
      <c r="AN31679" s="22"/>
    </row>
    <row r="31680" spans="37:40">
      <c r="AK31680" s="22"/>
      <c r="AL31680" s="22"/>
      <c r="AM31680" s="22"/>
      <c r="AN31680" s="22"/>
    </row>
    <row r="31681" spans="37:40">
      <c r="AK31681" s="22"/>
      <c r="AL31681" s="22"/>
      <c r="AM31681" s="22"/>
      <c r="AN31681" s="22"/>
    </row>
    <row r="31682" spans="37:40">
      <c r="AK31682" s="22"/>
      <c r="AL31682" s="22"/>
      <c r="AM31682" s="22"/>
      <c r="AN31682" s="22"/>
    </row>
    <row r="31683" spans="37:40">
      <c r="AK31683" s="22"/>
      <c r="AL31683" s="22"/>
      <c r="AM31683" s="22"/>
      <c r="AN31683" s="22"/>
    </row>
    <row r="31684" spans="37:40">
      <c r="AK31684" s="22"/>
      <c r="AL31684" s="22"/>
      <c r="AM31684" s="22"/>
      <c r="AN31684" s="22"/>
    </row>
    <row r="31685" spans="37:40">
      <c r="AK31685" s="22"/>
      <c r="AL31685" s="22"/>
      <c r="AM31685" s="22"/>
      <c r="AN31685" s="22"/>
    </row>
    <row r="31686" spans="37:40">
      <c r="AK31686" s="22"/>
      <c r="AL31686" s="22"/>
      <c r="AM31686" s="22"/>
      <c r="AN31686" s="22"/>
    </row>
    <row r="31687" spans="37:40">
      <c r="AK31687" s="22"/>
      <c r="AL31687" s="22"/>
      <c r="AM31687" s="22"/>
      <c r="AN31687" s="22"/>
    </row>
    <row r="31688" spans="37:40">
      <c r="AK31688" s="22"/>
      <c r="AL31688" s="22"/>
      <c r="AM31688" s="22"/>
      <c r="AN31688" s="22"/>
    </row>
    <row r="31689" spans="37:40">
      <c r="AK31689" s="22"/>
      <c r="AL31689" s="22"/>
      <c r="AM31689" s="22"/>
      <c r="AN31689" s="22"/>
    </row>
    <row r="31690" spans="37:40">
      <c r="AK31690" s="22"/>
      <c r="AL31690" s="22"/>
      <c r="AM31690" s="22"/>
      <c r="AN31690" s="22"/>
    </row>
    <row r="31691" spans="37:40">
      <c r="AK31691" s="22"/>
      <c r="AL31691" s="22"/>
      <c r="AM31691" s="22"/>
      <c r="AN31691" s="22"/>
    </row>
    <row r="31692" spans="37:40">
      <c r="AK31692" s="22"/>
      <c r="AL31692" s="22"/>
      <c r="AM31692" s="22"/>
      <c r="AN31692" s="22"/>
    </row>
    <row r="31693" spans="37:40">
      <c r="AK31693" s="22"/>
      <c r="AL31693" s="22"/>
      <c r="AM31693" s="22"/>
      <c r="AN31693" s="22"/>
    </row>
    <row r="31694" spans="37:40">
      <c r="AK31694" s="22"/>
      <c r="AL31694" s="22"/>
      <c r="AM31694" s="22"/>
      <c r="AN31694" s="22"/>
    </row>
    <row r="31695" spans="37:40">
      <c r="AK31695" s="22"/>
      <c r="AL31695" s="22"/>
      <c r="AM31695" s="22"/>
      <c r="AN31695" s="22"/>
    </row>
    <row r="31696" spans="37:40">
      <c r="AK31696" s="22"/>
      <c r="AL31696" s="22"/>
      <c r="AM31696" s="22"/>
      <c r="AN31696" s="22"/>
    </row>
    <row r="31697" spans="37:40">
      <c r="AK31697" s="22"/>
      <c r="AL31697" s="22"/>
      <c r="AM31697" s="22"/>
      <c r="AN31697" s="22"/>
    </row>
    <row r="31698" spans="37:40">
      <c r="AK31698" s="22"/>
      <c r="AL31698" s="22"/>
      <c r="AM31698" s="22"/>
      <c r="AN31698" s="22"/>
    </row>
    <row r="31699" spans="37:40">
      <c r="AK31699" s="22"/>
      <c r="AL31699" s="22"/>
      <c r="AM31699" s="22"/>
      <c r="AN31699" s="22"/>
    </row>
    <row r="31700" spans="37:40">
      <c r="AK31700" s="22"/>
      <c r="AL31700" s="22"/>
      <c r="AM31700" s="22"/>
      <c r="AN31700" s="22"/>
    </row>
    <row r="31701" spans="37:40">
      <c r="AK31701" s="22"/>
      <c r="AL31701" s="22"/>
      <c r="AM31701" s="22"/>
      <c r="AN31701" s="22"/>
    </row>
    <row r="31702" spans="37:40">
      <c r="AK31702" s="22"/>
      <c r="AL31702" s="22"/>
      <c r="AM31702" s="22"/>
      <c r="AN31702" s="22"/>
    </row>
    <row r="31703" spans="37:40">
      <c r="AK31703" s="22"/>
      <c r="AL31703" s="22"/>
      <c r="AM31703" s="22"/>
      <c r="AN31703" s="22"/>
    </row>
    <row r="31704" spans="37:40">
      <c r="AK31704" s="22"/>
      <c r="AL31704" s="22"/>
      <c r="AM31704" s="22"/>
      <c r="AN31704" s="22"/>
    </row>
    <row r="31705" spans="37:40">
      <c r="AK31705" s="22"/>
      <c r="AL31705" s="22"/>
      <c r="AM31705" s="22"/>
      <c r="AN31705" s="22"/>
    </row>
    <row r="31706" spans="37:40">
      <c r="AK31706" s="22"/>
      <c r="AL31706" s="22"/>
      <c r="AM31706" s="22"/>
      <c r="AN31706" s="22"/>
    </row>
    <row r="31707" spans="37:40">
      <c r="AK31707" s="22"/>
      <c r="AL31707" s="22"/>
      <c r="AM31707" s="22"/>
      <c r="AN31707" s="22"/>
    </row>
    <row r="31708" spans="37:40">
      <c r="AK31708" s="22"/>
      <c r="AL31708" s="22"/>
      <c r="AM31708" s="22"/>
      <c r="AN31708" s="22"/>
    </row>
    <row r="31709" spans="37:40">
      <c r="AK31709" s="22"/>
      <c r="AL31709" s="22"/>
      <c r="AM31709" s="22"/>
      <c r="AN31709" s="22"/>
    </row>
    <row r="31710" spans="37:40">
      <c r="AK31710" s="22"/>
      <c r="AL31710" s="22"/>
      <c r="AM31710" s="22"/>
      <c r="AN31710" s="22"/>
    </row>
    <row r="31711" spans="37:40">
      <c r="AK31711" s="22"/>
      <c r="AL31711" s="22"/>
      <c r="AM31711" s="22"/>
      <c r="AN31711" s="22"/>
    </row>
    <row r="31712" spans="37:40">
      <c r="AK31712" s="22"/>
      <c r="AL31712" s="22"/>
      <c r="AM31712" s="22"/>
      <c r="AN31712" s="22"/>
    </row>
    <row r="31713" spans="37:40">
      <c r="AK31713" s="22"/>
      <c r="AL31713" s="22"/>
      <c r="AM31713" s="22"/>
      <c r="AN31713" s="22"/>
    </row>
    <row r="31714" spans="37:40">
      <c r="AK31714" s="22"/>
      <c r="AL31714" s="22"/>
      <c r="AM31714" s="22"/>
      <c r="AN31714" s="22"/>
    </row>
    <row r="31715" spans="37:40">
      <c r="AK31715" s="22"/>
      <c r="AL31715" s="22"/>
      <c r="AM31715" s="22"/>
      <c r="AN31715" s="22"/>
    </row>
    <row r="31716" spans="37:40">
      <c r="AK31716" s="22"/>
      <c r="AL31716" s="22"/>
      <c r="AM31716" s="22"/>
      <c r="AN31716" s="22"/>
    </row>
    <row r="31717" spans="37:40">
      <c r="AK31717" s="22"/>
      <c r="AL31717" s="22"/>
      <c r="AM31717" s="22"/>
      <c r="AN31717" s="22"/>
    </row>
    <row r="31718" spans="37:40">
      <c r="AK31718" s="22"/>
      <c r="AL31718" s="22"/>
      <c r="AM31718" s="22"/>
      <c r="AN31718" s="22"/>
    </row>
    <row r="31719" spans="37:40">
      <c r="AK31719" s="22"/>
      <c r="AL31719" s="22"/>
      <c r="AM31719" s="22"/>
      <c r="AN31719" s="22"/>
    </row>
    <row r="31720" spans="37:40">
      <c r="AK31720" s="22"/>
      <c r="AL31720" s="22"/>
      <c r="AM31720" s="22"/>
      <c r="AN31720" s="22"/>
    </row>
    <row r="31721" spans="37:40">
      <c r="AK31721" s="22"/>
      <c r="AL31721" s="22"/>
      <c r="AM31721" s="22"/>
      <c r="AN31721" s="22"/>
    </row>
    <row r="31722" spans="37:40">
      <c r="AK31722" s="22"/>
      <c r="AL31722" s="22"/>
      <c r="AM31722" s="22"/>
      <c r="AN31722" s="22"/>
    </row>
    <row r="31723" spans="37:40">
      <c r="AK31723" s="22"/>
      <c r="AL31723" s="22"/>
      <c r="AM31723" s="22"/>
      <c r="AN31723" s="22"/>
    </row>
    <row r="31724" spans="37:40">
      <c r="AK31724" s="22"/>
      <c r="AL31724" s="22"/>
      <c r="AM31724" s="22"/>
      <c r="AN31724" s="22"/>
    </row>
    <row r="31725" spans="37:40">
      <c r="AK31725" s="22"/>
      <c r="AL31725" s="22"/>
      <c r="AM31725" s="22"/>
      <c r="AN31725" s="22"/>
    </row>
    <row r="31726" spans="37:40">
      <c r="AK31726" s="22"/>
      <c r="AL31726" s="22"/>
      <c r="AM31726" s="22"/>
      <c r="AN31726" s="22"/>
    </row>
    <row r="31727" spans="37:40">
      <c r="AK31727" s="22"/>
      <c r="AL31727" s="22"/>
      <c r="AM31727" s="22"/>
      <c r="AN31727" s="22"/>
    </row>
    <row r="31728" spans="37:40">
      <c r="AK31728" s="22"/>
      <c r="AL31728" s="22"/>
      <c r="AM31728" s="22"/>
      <c r="AN31728" s="22"/>
    </row>
    <row r="31729" spans="37:40">
      <c r="AK31729" s="22"/>
      <c r="AL31729" s="22"/>
      <c r="AM31729" s="22"/>
      <c r="AN31729" s="22"/>
    </row>
    <row r="31730" spans="37:40">
      <c r="AK31730" s="22"/>
      <c r="AL31730" s="22"/>
      <c r="AM31730" s="22"/>
      <c r="AN31730" s="22"/>
    </row>
    <row r="31731" spans="37:40">
      <c r="AK31731" s="22"/>
      <c r="AL31731" s="22"/>
      <c r="AM31731" s="22"/>
      <c r="AN31731" s="22"/>
    </row>
    <row r="31732" spans="37:40">
      <c r="AK31732" s="22"/>
      <c r="AL31732" s="22"/>
      <c r="AM31732" s="22"/>
      <c r="AN31732" s="22"/>
    </row>
    <row r="31733" spans="37:40">
      <c r="AK31733" s="22"/>
      <c r="AL31733" s="22"/>
      <c r="AM31733" s="22"/>
      <c r="AN31733" s="22"/>
    </row>
    <row r="31734" spans="37:40">
      <c r="AK31734" s="22"/>
      <c r="AL31734" s="22"/>
      <c r="AM31734" s="22"/>
      <c r="AN31734" s="22"/>
    </row>
    <row r="31735" spans="37:40">
      <c r="AK31735" s="22"/>
      <c r="AL31735" s="22"/>
      <c r="AM31735" s="22"/>
      <c r="AN31735" s="22"/>
    </row>
    <row r="31736" spans="37:40">
      <c r="AK31736" s="22"/>
      <c r="AL31736" s="22"/>
      <c r="AM31736" s="22"/>
      <c r="AN31736" s="22"/>
    </row>
    <row r="31737" spans="37:40">
      <c r="AK31737" s="22"/>
      <c r="AL31737" s="22"/>
      <c r="AM31737" s="22"/>
      <c r="AN31737" s="22"/>
    </row>
    <row r="31738" spans="37:40">
      <c r="AK31738" s="22"/>
      <c r="AL31738" s="22"/>
      <c r="AM31738" s="22"/>
      <c r="AN31738" s="22"/>
    </row>
    <row r="31739" spans="37:40">
      <c r="AK31739" s="22"/>
      <c r="AL31739" s="22"/>
      <c r="AM31739" s="22"/>
      <c r="AN31739" s="22"/>
    </row>
    <row r="31740" spans="37:40">
      <c r="AK31740" s="22"/>
      <c r="AL31740" s="22"/>
      <c r="AM31740" s="22"/>
      <c r="AN31740" s="22"/>
    </row>
    <row r="31741" spans="37:40">
      <c r="AK31741" s="22"/>
      <c r="AL31741" s="22"/>
      <c r="AM31741" s="22"/>
      <c r="AN31741" s="22"/>
    </row>
    <row r="31742" spans="37:40">
      <c r="AK31742" s="22"/>
      <c r="AL31742" s="22"/>
      <c r="AM31742" s="22"/>
      <c r="AN31742" s="22"/>
    </row>
    <row r="31743" spans="37:40">
      <c r="AK31743" s="22"/>
      <c r="AL31743" s="22"/>
      <c r="AM31743" s="22"/>
      <c r="AN31743" s="22"/>
    </row>
    <row r="31744" spans="37:40">
      <c r="AK31744" s="22"/>
      <c r="AL31744" s="22"/>
      <c r="AM31744" s="22"/>
      <c r="AN31744" s="22"/>
    </row>
    <row r="31745" spans="37:40">
      <c r="AK31745" s="22"/>
      <c r="AL31745" s="22"/>
      <c r="AM31745" s="22"/>
      <c r="AN31745" s="22"/>
    </row>
    <row r="31746" spans="37:40">
      <c r="AK31746" s="22"/>
      <c r="AL31746" s="22"/>
      <c r="AM31746" s="22"/>
      <c r="AN31746" s="22"/>
    </row>
    <row r="31747" spans="37:40">
      <c r="AK31747" s="22"/>
      <c r="AL31747" s="22"/>
      <c r="AM31747" s="22"/>
      <c r="AN31747" s="22"/>
    </row>
    <row r="31748" spans="37:40">
      <c r="AK31748" s="22"/>
      <c r="AL31748" s="22"/>
      <c r="AM31748" s="22"/>
      <c r="AN31748" s="22"/>
    </row>
    <row r="31749" spans="37:40">
      <c r="AK31749" s="22"/>
      <c r="AL31749" s="22"/>
      <c r="AM31749" s="22"/>
      <c r="AN31749" s="22"/>
    </row>
    <row r="31750" spans="37:40">
      <c r="AK31750" s="22"/>
      <c r="AL31750" s="22"/>
      <c r="AM31750" s="22"/>
      <c r="AN31750" s="22"/>
    </row>
    <row r="31751" spans="37:40">
      <c r="AK31751" s="22"/>
      <c r="AL31751" s="22"/>
      <c r="AM31751" s="22"/>
      <c r="AN31751" s="22"/>
    </row>
    <row r="31752" spans="37:40">
      <c r="AK31752" s="22"/>
      <c r="AL31752" s="22"/>
      <c r="AM31752" s="22"/>
      <c r="AN31752" s="22"/>
    </row>
    <row r="31753" spans="37:40">
      <c r="AK31753" s="22"/>
      <c r="AL31753" s="22"/>
      <c r="AM31753" s="22"/>
      <c r="AN31753" s="22"/>
    </row>
    <row r="31754" spans="37:40">
      <c r="AK31754" s="22"/>
      <c r="AL31754" s="22"/>
      <c r="AM31754" s="22"/>
      <c r="AN31754" s="22"/>
    </row>
    <row r="31755" spans="37:40">
      <c r="AK31755" s="22"/>
      <c r="AL31755" s="22"/>
      <c r="AM31755" s="22"/>
      <c r="AN31755" s="22"/>
    </row>
    <row r="31756" spans="37:40">
      <c r="AK31756" s="22"/>
      <c r="AL31756" s="22"/>
      <c r="AM31756" s="22"/>
      <c r="AN31756" s="22"/>
    </row>
    <row r="31757" spans="37:40">
      <c r="AK31757" s="22"/>
      <c r="AL31757" s="22"/>
      <c r="AM31757" s="22"/>
      <c r="AN31757" s="22"/>
    </row>
    <row r="31758" spans="37:40">
      <c r="AK31758" s="22"/>
      <c r="AL31758" s="22"/>
      <c r="AM31758" s="22"/>
      <c r="AN31758" s="22"/>
    </row>
    <row r="31759" spans="37:40">
      <c r="AK31759" s="22"/>
      <c r="AL31759" s="22"/>
      <c r="AM31759" s="22"/>
      <c r="AN31759" s="22"/>
    </row>
    <row r="31760" spans="37:40">
      <c r="AK31760" s="22"/>
      <c r="AL31760" s="22"/>
      <c r="AM31760" s="22"/>
      <c r="AN31760" s="22"/>
    </row>
    <row r="31761" spans="37:40">
      <c r="AK31761" s="22"/>
      <c r="AL31761" s="22"/>
      <c r="AM31761" s="22"/>
      <c r="AN31761" s="22"/>
    </row>
    <row r="31762" spans="37:40">
      <c r="AK31762" s="22"/>
      <c r="AL31762" s="22"/>
      <c r="AM31762" s="22"/>
      <c r="AN31762" s="22"/>
    </row>
    <row r="31763" spans="37:40">
      <c r="AK31763" s="22"/>
      <c r="AL31763" s="22"/>
      <c r="AM31763" s="22"/>
      <c r="AN31763" s="22"/>
    </row>
    <row r="31764" spans="37:40">
      <c r="AK31764" s="22"/>
      <c r="AL31764" s="22"/>
      <c r="AM31764" s="22"/>
      <c r="AN31764" s="22"/>
    </row>
    <row r="31765" spans="37:40">
      <c r="AK31765" s="22"/>
      <c r="AL31765" s="22"/>
      <c r="AM31765" s="22"/>
      <c r="AN31765" s="22"/>
    </row>
    <row r="31766" spans="37:40">
      <c r="AK31766" s="22"/>
      <c r="AL31766" s="22"/>
      <c r="AM31766" s="22"/>
      <c r="AN31766" s="22"/>
    </row>
    <row r="31767" spans="37:40">
      <c r="AK31767" s="22"/>
      <c r="AL31767" s="22"/>
      <c r="AM31767" s="22"/>
      <c r="AN31767" s="22"/>
    </row>
    <row r="31768" spans="37:40">
      <c r="AK31768" s="22"/>
      <c r="AL31768" s="22"/>
      <c r="AM31768" s="22"/>
      <c r="AN31768" s="22"/>
    </row>
    <row r="31769" spans="37:40">
      <c r="AK31769" s="22"/>
      <c r="AL31769" s="22"/>
      <c r="AM31769" s="22"/>
      <c r="AN31769" s="22"/>
    </row>
    <row r="31770" spans="37:40">
      <c r="AK31770" s="22"/>
      <c r="AL31770" s="22"/>
      <c r="AM31770" s="22"/>
      <c r="AN31770" s="22"/>
    </row>
    <row r="31771" spans="37:40">
      <c r="AK31771" s="22"/>
      <c r="AL31771" s="22"/>
      <c r="AM31771" s="22"/>
      <c r="AN31771" s="22"/>
    </row>
    <row r="31772" spans="37:40">
      <c r="AK31772" s="22"/>
      <c r="AL31772" s="22"/>
      <c r="AM31772" s="22"/>
      <c r="AN31772" s="22"/>
    </row>
    <row r="31773" spans="37:40">
      <c r="AK31773" s="22"/>
      <c r="AL31773" s="22"/>
      <c r="AM31773" s="22"/>
      <c r="AN31773" s="22"/>
    </row>
    <row r="31774" spans="37:40">
      <c r="AK31774" s="22"/>
      <c r="AL31774" s="22"/>
      <c r="AM31774" s="22"/>
      <c r="AN31774" s="22"/>
    </row>
    <row r="31775" spans="37:40">
      <c r="AK31775" s="22"/>
      <c r="AL31775" s="22"/>
      <c r="AM31775" s="22"/>
      <c r="AN31775" s="22"/>
    </row>
    <row r="31776" spans="37:40">
      <c r="AK31776" s="22"/>
      <c r="AL31776" s="22"/>
      <c r="AM31776" s="22"/>
      <c r="AN31776" s="22"/>
    </row>
    <row r="31777" spans="37:40">
      <c r="AK31777" s="22"/>
      <c r="AL31777" s="22"/>
      <c r="AM31777" s="22"/>
      <c r="AN31777" s="22"/>
    </row>
    <row r="31778" spans="37:40">
      <c r="AK31778" s="22"/>
      <c r="AL31778" s="22"/>
      <c r="AM31778" s="22"/>
      <c r="AN31778" s="22"/>
    </row>
    <row r="31779" spans="37:40">
      <c r="AK31779" s="22"/>
      <c r="AL31779" s="22"/>
      <c r="AM31779" s="22"/>
      <c r="AN31779" s="22"/>
    </row>
    <row r="31780" spans="37:40">
      <c r="AK31780" s="22"/>
      <c r="AL31780" s="22"/>
      <c r="AM31780" s="22"/>
      <c r="AN31780" s="22"/>
    </row>
    <row r="31781" spans="37:40">
      <c r="AK31781" s="22"/>
      <c r="AL31781" s="22"/>
      <c r="AM31781" s="22"/>
      <c r="AN31781" s="22"/>
    </row>
    <row r="31782" spans="37:40">
      <c r="AK31782" s="22"/>
      <c r="AL31782" s="22"/>
      <c r="AM31782" s="22"/>
      <c r="AN31782" s="22"/>
    </row>
    <row r="31783" spans="37:40">
      <c r="AK31783" s="22"/>
      <c r="AL31783" s="22"/>
      <c r="AM31783" s="22"/>
      <c r="AN31783" s="22"/>
    </row>
    <row r="31784" spans="37:40">
      <c r="AK31784" s="22"/>
      <c r="AL31784" s="22"/>
      <c r="AM31784" s="22"/>
      <c r="AN31784" s="22"/>
    </row>
    <row r="31785" spans="37:40">
      <c r="AK31785" s="22"/>
      <c r="AL31785" s="22"/>
      <c r="AM31785" s="22"/>
      <c r="AN31785" s="22"/>
    </row>
    <row r="31786" spans="37:40">
      <c r="AK31786" s="22"/>
      <c r="AL31786" s="22"/>
      <c r="AM31786" s="22"/>
      <c r="AN31786" s="22"/>
    </row>
    <row r="31787" spans="37:40">
      <c r="AK31787" s="22"/>
      <c r="AL31787" s="22"/>
      <c r="AM31787" s="22"/>
      <c r="AN31787" s="22"/>
    </row>
    <row r="31788" spans="37:40">
      <c r="AK31788" s="22"/>
      <c r="AL31788" s="22"/>
      <c r="AM31788" s="22"/>
      <c r="AN31788" s="22"/>
    </row>
    <row r="31789" spans="37:40">
      <c r="AK31789" s="22"/>
      <c r="AL31789" s="22"/>
      <c r="AM31789" s="22"/>
      <c r="AN31789" s="22"/>
    </row>
    <row r="31790" spans="37:40">
      <c r="AK31790" s="22"/>
      <c r="AL31790" s="22"/>
      <c r="AM31790" s="22"/>
      <c r="AN31790" s="22"/>
    </row>
    <row r="31791" spans="37:40">
      <c r="AK31791" s="22"/>
      <c r="AL31791" s="22"/>
      <c r="AM31791" s="22"/>
      <c r="AN31791" s="22"/>
    </row>
    <row r="31792" spans="37:40">
      <c r="AK31792" s="22"/>
      <c r="AL31792" s="22"/>
      <c r="AM31792" s="22"/>
      <c r="AN31792" s="22"/>
    </row>
    <row r="31793" spans="37:40">
      <c r="AK31793" s="22"/>
      <c r="AL31793" s="22"/>
      <c r="AM31793" s="22"/>
      <c r="AN31793" s="22"/>
    </row>
    <row r="31794" spans="37:40">
      <c r="AK31794" s="22"/>
      <c r="AL31794" s="22"/>
      <c r="AM31794" s="22"/>
      <c r="AN31794" s="22"/>
    </row>
    <row r="31795" spans="37:40">
      <c r="AK31795" s="22"/>
      <c r="AL31795" s="22"/>
      <c r="AM31795" s="22"/>
      <c r="AN31795" s="22"/>
    </row>
    <row r="31796" spans="37:40">
      <c r="AK31796" s="22"/>
      <c r="AL31796" s="22"/>
      <c r="AM31796" s="22"/>
      <c r="AN31796" s="22"/>
    </row>
    <row r="31797" spans="37:40">
      <c r="AK31797" s="22"/>
      <c r="AL31797" s="22"/>
      <c r="AM31797" s="22"/>
      <c r="AN31797" s="22"/>
    </row>
    <row r="31798" spans="37:40">
      <c r="AK31798" s="22"/>
      <c r="AL31798" s="22"/>
      <c r="AM31798" s="22"/>
      <c r="AN31798" s="22"/>
    </row>
    <row r="31799" spans="37:40">
      <c r="AK31799" s="22"/>
      <c r="AL31799" s="22"/>
      <c r="AM31799" s="22"/>
      <c r="AN31799" s="22"/>
    </row>
    <row r="31800" spans="37:40">
      <c r="AK31800" s="22"/>
      <c r="AL31800" s="22"/>
      <c r="AM31800" s="22"/>
      <c r="AN31800" s="22"/>
    </row>
    <row r="31801" spans="37:40">
      <c r="AK31801" s="22"/>
      <c r="AL31801" s="22"/>
      <c r="AM31801" s="22"/>
      <c r="AN31801" s="22"/>
    </row>
    <row r="31802" spans="37:40">
      <c r="AK31802" s="22"/>
      <c r="AL31802" s="22"/>
      <c r="AM31802" s="22"/>
      <c r="AN31802" s="22"/>
    </row>
    <row r="31803" spans="37:40">
      <c r="AK31803" s="22"/>
      <c r="AL31803" s="22"/>
      <c r="AM31803" s="22"/>
      <c r="AN31803" s="22"/>
    </row>
    <row r="31804" spans="37:40">
      <c r="AK31804" s="22"/>
      <c r="AL31804" s="22"/>
      <c r="AM31804" s="22"/>
      <c r="AN31804" s="22"/>
    </row>
    <row r="31805" spans="37:40">
      <c r="AK31805" s="22"/>
      <c r="AL31805" s="22"/>
      <c r="AM31805" s="22"/>
      <c r="AN31805" s="22"/>
    </row>
    <row r="31806" spans="37:40">
      <c r="AK31806" s="22"/>
      <c r="AL31806" s="22"/>
      <c r="AM31806" s="22"/>
      <c r="AN31806" s="22"/>
    </row>
    <row r="31807" spans="37:40">
      <c r="AK31807" s="22"/>
      <c r="AL31807" s="22"/>
      <c r="AM31807" s="22"/>
      <c r="AN31807" s="22"/>
    </row>
    <row r="31808" spans="37:40">
      <c r="AK31808" s="22"/>
      <c r="AL31808" s="22"/>
      <c r="AM31808" s="22"/>
      <c r="AN31808" s="22"/>
    </row>
    <row r="31809" spans="37:40">
      <c r="AK31809" s="22"/>
      <c r="AL31809" s="22"/>
      <c r="AM31809" s="22"/>
      <c r="AN31809" s="22"/>
    </row>
    <row r="31810" spans="37:40">
      <c r="AK31810" s="22"/>
      <c r="AL31810" s="22"/>
      <c r="AM31810" s="22"/>
      <c r="AN31810" s="22"/>
    </row>
    <row r="31811" spans="37:40">
      <c r="AK31811" s="22"/>
      <c r="AL31811" s="22"/>
      <c r="AM31811" s="22"/>
      <c r="AN31811" s="22"/>
    </row>
    <row r="31812" spans="37:40">
      <c r="AK31812" s="22"/>
      <c r="AL31812" s="22"/>
      <c r="AM31812" s="22"/>
      <c r="AN31812" s="22"/>
    </row>
    <row r="31813" spans="37:40">
      <c r="AK31813" s="22"/>
      <c r="AL31813" s="22"/>
      <c r="AM31813" s="22"/>
      <c r="AN31813" s="22"/>
    </row>
    <row r="31814" spans="37:40">
      <c r="AK31814" s="22"/>
      <c r="AL31814" s="22"/>
      <c r="AM31814" s="22"/>
      <c r="AN31814" s="22"/>
    </row>
    <row r="31815" spans="37:40">
      <c r="AK31815" s="22"/>
      <c r="AL31815" s="22"/>
      <c r="AM31815" s="22"/>
      <c r="AN31815" s="22"/>
    </row>
    <row r="31816" spans="37:40">
      <c r="AK31816" s="22"/>
      <c r="AL31816" s="22"/>
      <c r="AM31816" s="22"/>
      <c r="AN31816" s="22"/>
    </row>
    <row r="31817" spans="37:40">
      <c r="AK31817" s="22"/>
      <c r="AL31817" s="22"/>
      <c r="AM31817" s="22"/>
      <c r="AN31817" s="22"/>
    </row>
    <row r="31818" spans="37:40">
      <c r="AK31818" s="22"/>
      <c r="AL31818" s="22"/>
      <c r="AM31818" s="22"/>
      <c r="AN31818" s="22"/>
    </row>
    <row r="31819" spans="37:40">
      <c r="AK31819" s="22"/>
      <c r="AL31819" s="22"/>
      <c r="AM31819" s="22"/>
      <c r="AN31819" s="22"/>
    </row>
    <row r="31820" spans="37:40">
      <c r="AK31820" s="22"/>
      <c r="AL31820" s="22"/>
      <c r="AM31820" s="22"/>
      <c r="AN31820" s="22"/>
    </row>
    <row r="31821" spans="37:40">
      <c r="AK31821" s="22"/>
      <c r="AL31821" s="22"/>
      <c r="AM31821" s="22"/>
      <c r="AN31821" s="22"/>
    </row>
    <row r="31822" spans="37:40">
      <c r="AK31822" s="22"/>
      <c r="AL31822" s="22"/>
      <c r="AM31822" s="22"/>
      <c r="AN31822" s="22"/>
    </row>
    <row r="31823" spans="37:40">
      <c r="AK31823" s="22"/>
      <c r="AL31823" s="22"/>
      <c r="AM31823" s="22"/>
      <c r="AN31823" s="22"/>
    </row>
    <row r="31824" spans="37:40">
      <c r="AK31824" s="22"/>
      <c r="AL31824" s="22"/>
      <c r="AM31824" s="22"/>
      <c r="AN31824" s="22"/>
    </row>
    <row r="31825" spans="37:40">
      <c r="AK31825" s="22"/>
      <c r="AL31825" s="22"/>
      <c r="AM31825" s="22"/>
      <c r="AN31825" s="22"/>
    </row>
    <row r="31826" spans="37:40">
      <c r="AK31826" s="22"/>
      <c r="AL31826" s="22"/>
      <c r="AM31826" s="22"/>
      <c r="AN31826" s="22"/>
    </row>
    <row r="31827" spans="37:40">
      <c r="AK31827" s="22"/>
      <c r="AL31827" s="22"/>
      <c r="AM31827" s="22"/>
      <c r="AN31827" s="22"/>
    </row>
    <row r="31828" spans="37:40">
      <c r="AK31828" s="22"/>
      <c r="AL31828" s="22"/>
      <c r="AM31828" s="22"/>
      <c r="AN31828" s="22"/>
    </row>
    <row r="31829" spans="37:40">
      <c r="AK31829" s="22"/>
      <c r="AL31829" s="22"/>
      <c r="AM31829" s="22"/>
      <c r="AN31829" s="22"/>
    </row>
    <row r="31830" spans="37:40">
      <c r="AK31830" s="22"/>
      <c r="AL31830" s="22"/>
      <c r="AM31830" s="22"/>
      <c r="AN31830" s="22"/>
    </row>
    <row r="31831" spans="37:40">
      <c r="AK31831" s="22"/>
      <c r="AL31831" s="22"/>
      <c r="AM31831" s="22"/>
      <c r="AN31831" s="22"/>
    </row>
    <row r="31832" spans="37:40">
      <c r="AK31832" s="22"/>
      <c r="AL31832" s="22"/>
      <c r="AM31832" s="22"/>
      <c r="AN31832" s="22"/>
    </row>
    <row r="31833" spans="37:40">
      <c r="AK31833" s="22"/>
      <c r="AL31833" s="22"/>
      <c r="AM31833" s="22"/>
      <c r="AN31833" s="22"/>
    </row>
    <row r="31834" spans="37:40">
      <c r="AK31834" s="22"/>
      <c r="AL31834" s="22"/>
      <c r="AM31834" s="22"/>
      <c r="AN31834" s="22"/>
    </row>
    <row r="31835" spans="37:40">
      <c r="AK31835" s="22"/>
      <c r="AL31835" s="22"/>
      <c r="AM31835" s="22"/>
      <c r="AN31835" s="22"/>
    </row>
    <row r="31836" spans="37:40">
      <c r="AK31836" s="22"/>
      <c r="AL31836" s="22"/>
      <c r="AM31836" s="22"/>
      <c r="AN31836" s="22"/>
    </row>
    <row r="31837" spans="37:40">
      <c r="AK31837" s="22"/>
      <c r="AL31837" s="22"/>
      <c r="AM31837" s="22"/>
      <c r="AN31837" s="22"/>
    </row>
    <row r="31838" spans="37:40">
      <c r="AK31838" s="22"/>
      <c r="AL31838" s="22"/>
      <c r="AM31838" s="22"/>
      <c r="AN31838" s="22"/>
    </row>
    <row r="31839" spans="37:40">
      <c r="AK31839" s="22"/>
      <c r="AL31839" s="22"/>
      <c r="AM31839" s="22"/>
      <c r="AN31839" s="22"/>
    </row>
    <row r="31840" spans="37:40">
      <c r="AK31840" s="22"/>
      <c r="AL31840" s="22"/>
      <c r="AM31840" s="22"/>
      <c r="AN31840" s="22"/>
    </row>
    <row r="31841" spans="37:40">
      <c r="AK31841" s="22"/>
      <c r="AL31841" s="22"/>
      <c r="AM31841" s="22"/>
      <c r="AN31841" s="22"/>
    </row>
    <row r="31842" spans="37:40">
      <c r="AK31842" s="22"/>
      <c r="AL31842" s="22"/>
      <c r="AM31842" s="22"/>
      <c r="AN31842" s="22"/>
    </row>
    <row r="31843" spans="37:40">
      <c r="AK31843" s="22"/>
      <c r="AL31843" s="22"/>
      <c r="AM31843" s="22"/>
      <c r="AN31843" s="22"/>
    </row>
    <row r="31844" spans="37:40">
      <c r="AK31844" s="22"/>
      <c r="AL31844" s="22"/>
      <c r="AM31844" s="22"/>
      <c r="AN31844" s="22"/>
    </row>
    <row r="31845" spans="37:40">
      <c r="AK31845" s="22"/>
      <c r="AL31845" s="22"/>
      <c r="AM31845" s="22"/>
      <c r="AN31845" s="22"/>
    </row>
    <row r="31846" spans="37:40">
      <c r="AK31846" s="22"/>
      <c r="AL31846" s="22"/>
      <c r="AM31846" s="22"/>
      <c r="AN31846" s="22"/>
    </row>
    <row r="31847" spans="37:40">
      <c r="AK31847" s="22"/>
      <c r="AL31847" s="22"/>
      <c r="AM31847" s="22"/>
      <c r="AN31847" s="22"/>
    </row>
    <row r="31848" spans="37:40">
      <c r="AK31848" s="22"/>
      <c r="AL31848" s="22"/>
      <c r="AM31848" s="22"/>
      <c r="AN31848" s="22"/>
    </row>
    <row r="31849" spans="37:40">
      <c r="AK31849" s="22"/>
      <c r="AL31849" s="22"/>
      <c r="AM31849" s="22"/>
      <c r="AN31849" s="22"/>
    </row>
    <row r="31850" spans="37:40">
      <c r="AK31850" s="22"/>
      <c r="AL31850" s="22"/>
      <c r="AM31850" s="22"/>
      <c r="AN31850" s="22"/>
    </row>
    <row r="31851" spans="37:40">
      <c r="AK31851" s="22"/>
      <c r="AL31851" s="22"/>
      <c r="AM31851" s="22"/>
      <c r="AN31851" s="22"/>
    </row>
    <row r="31852" spans="37:40">
      <c r="AK31852" s="22"/>
      <c r="AL31852" s="22"/>
      <c r="AM31852" s="22"/>
      <c r="AN31852" s="22"/>
    </row>
    <row r="31853" spans="37:40">
      <c r="AK31853" s="22"/>
      <c r="AL31853" s="22"/>
      <c r="AM31853" s="22"/>
      <c r="AN31853" s="22"/>
    </row>
    <row r="31854" spans="37:40">
      <c r="AK31854" s="22"/>
      <c r="AL31854" s="22"/>
      <c r="AM31854" s="22"/>
      <c r="AN31854" s="22"/>
    </row>
    <row r="31855" spans="37:40">
      <c r="AK31855" s="22"/>
      <c r="AL31855" s="22"/>
      <c r="AM31855" s="22"/>
      <c r="AN31855" s="22"/>
    </row>
    <row r="31856" spans="37:40">
      <c r="AK31856" s="22"/>
      <c r="AL31856" s="22"/>
      <c r="AM31856" s="22"/>
      <c r="AN31856" s="22"/>
    </row>
    <row r="31857" spans="37:40">
      <c r="AK31857" s="22"/>
      <c r="AL31857" s="22"/>
      <c r="AM31857" s="22"/>
      <c r="AN31857" s="22"/>
    </row>
    <row r="31858" spans="37:40">
      <c r="AK31858" s="22"/>
      <c r="AL31858" s="22"/>
      <c r="AM31858" s="22"/>
      <c r="AN31858" s="22"/>
    </row>
    <row r="31859" spans="37:40">
      <c r="AK31859" s="22"/>
      <c r="AL31859" s="22"/>
      <c r="AM31859" s="22"/>
      <c r="AN31859" s="22"/>
    </row>
    <row r="31860" spans="37:40">
      <c r="AK31860" s="22"/>
      <c r="AL31860" s="22"/>
      <c r="AM31860" s="22"/>
      <c r="AN31860" s="22"/>
    </row>
    <row r="31861" spans="37:40">
      <c r="AK31861" s="22"/>
      <c r="AL31861" s="22"/>
      <c r="AM31861" s="22"/>
      <c r="AN31861" s="22"/>
    </row>
    <row r="31862" spans="37:40">
      <c r="AK31862" s="22"/>
      <c r="AL31862" s="22"/>
      <c r="AM31862" s="22"/>
      <c r="AN31862" s="22"/>
    </row>
    <row r="31863" spans="37:40">
      <c r="AK31863" s="22"/>
      <c r="AL31863" s="22"/>
      <c r="AM31863" s="22"/>
      <c r="AN31863" s="22"/>
    </row>
    <row r="31864" spans="37:40">
      <c r="AK31864" s="22"/>
      <c r="AL31864" s="22"/>
      <c r="AM31864" s="22"/>
      <c r="AN31864" s="22"/>
    </row>
    <row r="31865" spans="37:40">
      <c r="AK31865" s="22"/>
      <c r="AL31865" s="22"/>
      <c r="AM31865" s="22"/>
      <c r="AN31865" s="22"/>
    </row>
    <row r="31866" spans="37:40">
      <c r="AK31866" s="22"/>
      <c r="AL31866" s="22"/>
      <c r="AM31866" s="22"/>
      <c r="AN31866" s="22"/>
    </row>
    <row r="31867" spans="37:40">
      <c r="AK31867" s="22"/>
      <c r="AL31867" s="22"/>
      <c r="AM31867" s="22"/>
      <c r="AN31867" s="22"/>
    </row>
    <row r="31868" spans="37:40">
      <c r="AK31868" s="22"/>
      <c r="AL31868" s="22"/>
      <c r="AM31868" s="22"/>
      <c r="AN31868" s="22"/>
    </row>
    <row r="31869" spans="37:40">
      <c r="AK31869" s="22"/>
      <c r="AL31869" s="22"/>
      <c r="AM31869" s="22"/>
      <c r="AN31869" s="22"/>
    </row>
    <row r="31870" spans="37:40">
      <c r="AK31870" s="22"/>
      <c r="AL31870" s="22"/>
      <c r="AM31870" s="22"/>
      <c r="AN31870" s="22"/>
    </row>
    <row r="31871" spans="37:40">
      <c r="AK31871" s="22"/>
      <c r="AL31871" s="22"/>
      <c r="AM31871" s="22"/>
      <c r="AN31871" s="22"/>
    </row>
    <row r="31872" spans="37:40">
      <c r="AK31872" s="22"/>
      <c r="AL31872" s="22"/>
      <c r="AM31872" s="22"/>
      <c r="AN31872" s="22"/>
    </row>
    <row r="31873" spans="37:40">
      <c r="AK31873" s="22"/>
      <c r="AL31873" s="22"/>
      <c r="AM31873" s="22"/>
      <c r="AN31873" s="22"/>
    </row>
    <row r="31874" spans="37:40">
      <c r="AK31874" s="22"/>
      <c r="AL31874" s="22"/>
      <c r="AM31874" s="22"/>
      <c r="AN31874" s="22"/>
    </row>
    <row r="31875" spans="37:40">
      <c r="AK31875" s="22"/>
      <c r="AL31875" s="22"/>
      <c r="AM31875" s="22"/>
      <c r="AN31875" s="22"/>
    </row>
    <row r="31876" spans="37:40">
      <c r="AK31876" s="22"/>
      <c r="AL31876" s="22"/>
      <c r="AM31876" s="22"/>
      <c r="AN31876" s="22"/>
    </row>
    <row r="31877" spans="37:40">
      <c r="AK31877" s="22"/>
      <c r="AL31877" s="22"/>
      <c r="AM31877" s="22"/>
      <c r="AN31877" s="22"/>
    </row>
    <row r="31878" spans="37:40">
      <c r="AK31878" s="22"/>
      <c r="AL31878" s="22"/>
      <c r="AM31878" s="22"/>
      <c r="AN31878" s="22"/>
    </row>
    <row r="31879" spans="37:40">
      <c r="AK31879" s="22"/>
      <c r="AL31879" s="22"/>
      <c r="AM31879" s="22"/>
      <c r="AN31879" s="22"/>
    </row>
    <row r="31880" spans="37:40">
      <c r="AK31880" s="22"/>
      <c r="AL31880" s="22"/>
      <c r="AM31880" s="22"/>
      <c r="AN31880" s="22"/>
    </row>
    <row r="31881" spans="37:40">
      <c r="AK31881" s="22"/>
      <c r="AL31881" s="22"/>
      <c r="AM31881" s="22"/>
      <c r="AN31881" s="22"/>
    </row>
    <row r="31882" spans="37:40">
      <c r="AK31882" s="22"/>
      <c r="AL31882" s="22"/>
      <c r="AM31882" s="22"/>
      <c r="AN31882" s="22"/>
    </row>
    <row r="31883" spans="37:40">
      <c r="AK31883" s="22"/>
      <c r="AL31883" s="22"/>
      <c r="AM31883" s="22"/>
      <c r="AN31883" s="22"/>
    </row>
    <row r="31884" spans="37:40">
      <c r="AK31884" s="22"/>
      <c r="AL31884" s="22"/>
      <c r="AM31884" s="22"/>
      <c r="AN31884" s="22"/>
    </row>
    <row r="31885" spans="37:40">
      <c r="AK31885" s="22"/>
      <c r="AL31885" s="22"/>
      <c r="AM31885" s="22"/>
      <c r="AN31885" s="22"/>
    </row>
    <row r="31886" spans="37:40">
      <c r="AK31886" s="22"/>
      <c r="AL31886" s="22"/>
      <c r="AM31886" s="22"/>
      <c r="AN31886" s="22"/>
    </row>
    <row r="31887" spans="37:40">
      <c r="AK31887" s="22"/>
      <c r="AL31887" s="22"/>
      <c r="AM31887" s="22"/>
      <c r="AN31887" s="22"/>
    </row>
    <row r="31888" spans="37:40">
      <c r="AK31888" s="22"/>
      <c r="AL31888" s="22"/>
      <c r="AM31888" s="22"/>
      <c r="AN31888" s="22"/>
    </row>
    <row r="31889" spans="37:40">
      <c r="AK31889" s="22"/>
      <c r="AL31889" s="22"/>
      <c r="AM31889" s="22"/>
      <c r="AN31889" s="22"/>
    </row>
    <row r="31890" spans="37:40">
      <c r="AK31890" s="22"/>
      <c r="AL31890" s="22"/>
      <c r="AM31890" s="22"/>
      <c r="AN31890" s="22"/>
    </row>
    <row r="31891" spans="37:40">
      <c r="AK31891" s="22"/>
      <c r="AL31891" s="22"/>
      <c r="AM31891" s="22"/>
      <c r="AN31891" s="22"/>
    </row>
    <row r="31892" spans="37:40">
      <c r="AK31892" s="22"/>
      <c r="AL31892" s="22"/>
      <c r="AM31892" s="22"/>
      <c r="AN31892" s="22"/>
    </row>
    <row r="31893" spans="37:40">
      <c r="AK31893" s="22"/>
      <c r="AL31893" s="22"/>
      <c r="AM31893" s="22"/>
      <c r="AN31893" s="22"/>
    </row>
    <row r="31894" spans="37:40">
      <c r="AK31894" s="22"/>
      <c r="AL31894" s="22"/>
      <c r="AM31894" s="22"/>
      <c r="AN31894" s="22"/>
    </row>
    <row r="31895" spans="37:40">
      <c r="AK31895" s="22"/>
      <c r="AL31895" s="22"/>
      <c r="AM31895" s="22"/>
      <c r="AN31895" s="22"/>
    </row>
    <row r="31896" spans="37:40">
      <c r="AK31896" s="22"/>
      <c r="AL31896" s="22"/>
      <c r="AM31896" s="22"/>
      <c r="AN31896" s="22"/>
    </row>
    <row r="31897" spans="37:40">
      <c r="AK31897" s="22"/>
      <c r="AL31897" s="22"/>
      <c r="AM31897" s="22"/>
      <c r="AN31897" s="22"/>
    </row>
    <row r="31898" spans="37:40">
      <c r="AK31898" s="22"/>
      <c r="AL31898" s="22"/>
      <c r="AM31898" s="22"/>
      <c r="AN31898" s="22"/>
    </row>
    <row r="31899" spans="37:40">
      <c r="AK31899" s="22"/>
      <c r="AL31899" s="22"/>
      <c r="AM31899" s="22"/>
      <c r="AN31899" s="22"/>
    </row>
    <row r="31900" spans="37:40">
      <c r="AK31900" s="22"/>
      <c r="AL31900" s="22"/>
      <c r="AM31900" s="22"/>
      <c r="AN31900" s="22"/>
    </row>
    <row r="31901" spans="37:40">
      <c r="AK31901" s="22"/>
      <c r="AL31901" s="22"/>
      <c r="AM31901" s="22"/>
      <c r="AN31901" s="22"/>
    </row>
    <row r="31902" spans="37:40">
      <c r="AK31902" s="22"/>
      <c r="AL31902" s="22"/>
      <c r="AM31902" s="22"/>
      <c r="AN31902" s="22"/>
    </row>
    <row r="31903" spans="37:40">
      <c r="AK31903" s="22"/>
      <c r="AL31903" s="22"/>
      <c r="AM31903" s="22"/>
      <c r="AN31903" s="22"/>
    </row>
    <row r="31904" spans="37:40">
      <c r="AK31904" s="22"/>
      <c r="AL31904" s="22"/>
      <c r="AM31904" s="22"/>
      <c r="AN31904" s="22"/>
    </row>
    <row r="31905" spans="37:40">
      <c r="AK31905" s="22"/>
      <c r="AL31905" s="22"/>
      <c r="AM31905" s="22"/>
      <c r="AN31905" s="22"/>
    </row>
    <row r="31906" spans="37:40">
      <c r="AK31906" s="22"/>
      <c r="AL31906" s="22"/>
      <c r="AM31906" s="22"/>
      <c r="AN31906" s="22"/>
    </row>
    <row r="31907" spans="37:40">
      <c r="AK31907" s="22"/>
      <c r="AL31907" s="22"/>
      <c r="AM31907" s="22"/>
      <c r="AN31907" s="22"/>
    </row>
    <row r="31908" spans="37:40">
      <c r="AK31908" s="22"/>
      <c r="AL31908" s="22"/>
      <c r="AM31908" s="22"/>
      <c r="AN31908" s="22"/>
    </row>
    <row r="31909" spans="37:40">
      <c r="AK31909" s="22"/>
      <c r="AL31909" s="22"/>
      <c r="AM31909" s="22"/>
      <c r="AN31909" s="22"/>
    </row>
    <row r="31910" spans="37:40">
      <c r="AK31910" s="22"/>
      <c r="AL31910" s="22"/>
      <c r="AM31910" s="22"/>
      <c r="AN31910" s="22"/>
    </row>
    <row r="31911" spans="37:40">
      <c r="AK31911" s="22"/>
      <c r="AL31911" s="22"/>
      <c r="AM31911" s="22"/>
      <c r="AN31911" s="22"/>
    </row>
    <row r="31912" spans="37:40">
      <c r="AK31912" s="22"/>
      <c r="AL31912" s="22"/>
      <c r="AM31912" s="22"/>
      <c r="AN31912" s="22"/>
    </row>
    <row r="31913" spans="37:40">
      <c r="AK31913" s="22"/>
      <c r="AL31913" s="22"/>
      <c r="AM31913" s="22"/>
      <c r="AN31913" s="22"/>
    </row>
    <row r="31914" spans="37:40">
      <c r="AK31914" s="22"/>
      <c r="AL31914" s="22"/>
      <c r="AM31914" s="22"/>
      <c r="AN31914" s="22"/>
    </row>
    <row r="31915" spans="37:40">
      <c r="AK31915" s="22"/>
      <c r="AL31915" s="22"/>
      <c r="AM31915" s="22"/>
      <c r="AN31915" s="22"/>
    </row>
    <row r="31916" spans="37:40">
      <c r="AK31916" s="22"/>
      <c r="AL31916" s="22"/>
      <c r="AM31916" s="22"/>
      <c r="AN31916" s="22"/>
    </row>
    <row r="31917" spans="37:40">
      <c r="AK31917" s="22"/>
      <c r="AL31917" s="22"/>
      <c r="AM31917" s="22"/>
      <c r="AN31917" s="22"/>
    </row>
    <row r="31918" spans="37:40">
      <c r="AK31918" s="22"/>
      <c r="AL31918" s="22"/>
      <c r="AM31918" s="22"/>
      <c r="AN31918" s="22"/>
    </row>
    <row r="31919" spans="37:40">
      <c r="AK31919" s="22"/>
      <c r="AL31919" s="22"/>
      <c r="AM31919" s="22"/>
      <c r="AN31919" s="22"/>
    </row>
    <row r="31920" spans="37:40">
      <c r="AK31920" s="22"/>
      <c r="AL31920" s="22"/>
      <c r="AM31920" s="22"/>
      <c r="AN31920" s="22"/>
    </row>
    <row r="31921" spans="37:40">
      <c r="AK31921" s="22"/>
      <c r="AL31921" s="22"/>
      <c r="AM31921" s="22"/>
      <c r="AN31921" s="22"/>
    </row>
    <row r="31922" spans="37:40">
      <c r="AK31922" s="22"/>
      <c r="AL31922" s="22"/>
      <c r="AM31922" s="22"/>
      <c r="AN31922" s="22"/>
    </row>
    <row r="31923" spans="37:40">
      <c r="AK31923" s="22"/>
      <c r="AL31923" s="22"/>
      <c r="AM31923" s="22"/>
      <c r="AN31923" s="22"/>
    </row>
    <row r="31924" spans="37:40">
      <c r="AK31924" s="22"/>
      <c r="AL31924" s="22"/>
      <c r="AM31924" s="22"/>
      <c r="AN31924" s="22"/>
    </row>
    <row r="31925" spans="37:40">
      <c r="AK31925" s="22"/>
      <c r="AL31925" s="22"/>
      <c r="AM31925" s="22"/>
      <c r="AN31925" s="22"/>
    </row>
    <row r="31926" spans="37:40">
      <c r="AK31926" s="22"/>
      <c r="AL31926" s="22"/>
      <c r="AM31926" s="22"/>
      <c r="AN31926" s="22"/>
    </row>
    <row r="31927" spans="37:40">
      <c r="AK31927" s="22"/>
      <c r="AL31927" s="22"/>
      <c r="AM31927" s="22"/>
      <c r="AN31927" s="22"/>
    </row>
    <row r="31928" spans="37:40">
      <c r="AK31928" s="22"/>
      <c r="AL31928" s="22"/>
      <c r="AM31928" s="22"/>
      <c r="AN31928" s="22"/>
    </row>
    <row r="31929" spans="37:40">
      <c r="AK31929" s="22"/>
      <c r="AL31929" s="22"/>
      <c r="AM31929" s="22"/>
      <c r="AN31929" s="22"/>
    </row>
    <row r="31930" spans="37:40">
      <c r="AK31930" s="22"/>
      <c r="AL31930" s="22"/>
      <c r="AM31930" s="22"/>
      <c r="AN31930" s="22"/>
    </row>
    <row r="31931" spans="37:40">
      <c r="AK31931" s="22"/>
      <c r="AL31931" s="22"/>
      <c r="AM31931" s="22"/>
      <c r="AN31931" s="22"/>
    </row>
    <row r="31932" spans="37:40">
      <c r="AK31932" s="22"/>
      <c r="AL31932" s="22"/>
      <c r="AM31932" s="22"/>
      <c r="AN31932" s="22"/>
    </row>
    <row r="31933" spans="37:40">
      <c r="AK31933" s="22"/>
      <c r="AL31933" s="22"/>
      <c r="AM31933" s="22"/>
      <c r="AN31933" s="22"/>
    </row>
    <row r="31934" spans="37:40">
      <c r="AK31934" s="22"/>
      <c r="AL31934" s="22"/>
      <c r="AM31934" s="22"/>
      <c r="AN31934" s="22"/>
    </row>
    <row r="31935" spans="37:40">
      <c r="AK31935" s="22"/>
      <c r="AL31935" s="22"/>
      <c r="AM31935" s="22"/>
      <c r="AN31935" s="22"/>
    </row>
    <row r="31936" spans="37:40">
      <c r="AK31936" s="22"/>
      <c r="AL31936" s="22"/>
      <c r="AM31936" s="22"/>
      <c r="AN31936" s="22"/>
    </row>
    <row r="31937" spans="37:40">
      <c r="AK31937" s="22"/>
      <c r="AL31937" s="22"/>
      <c r="AM31937" s="22"/>
      <c r="AN31937" s="22"/>
    </row>
    <row r="31938" spans="37:40">
      <c r="AK31938" s="22"/>
      <c r="AL31938" s="22"/>
      <c r="AM31938" s="22"/>
      <c r="AN31938" s="22"/>
    </row>
    <row r="31939" spans="37:40">
      <c r="AK31939" s="22"/>
      <c r="AL31939" s="22"/>
      <c r="AM31939" s="22"/>
      <c r="AN31939" s="22"/>
    </row>
    <row r="31940" spans="37:40">
      <c r="AK31940" s="22"/>
      <c r="AL31940" s="22"/>
      <c r="AM31940" s="22"/>
      <c r="AN31940" s="22"/>
    </row>
    <row r="31941" spans="37:40">
      <c r="AK31941" s="22"/>
      <c r="AL31941" s="22"/>
      <c r="AM31941" s="22"/>
      <c r="AN31941" s="22"/>
    </row>
    <row r="31942" spans="37:40">
      <c r="AK31942" s="22"/>
      <c r="AL31942" s="22"/>
      <c r="AM31942" s="22"/>
      <c r="AN31942" s="22"/>
    </row>
    <row r="31943" spans="37:40">
      <c r="AK31943" s="22"/>
      <c r="AL31943" s="22"/>
      <c r="AM31943" s="22"/>
      <c r="AN31943" s="22"/>
    </row>
    <row r="31944" spans="37:40">
      <c r="AK31944" s="22"/>
      <c r="AL31944" s="22"/>
      <c r="AM31944" s="22"/>
      <c r="AN31944" s="22"/>
    </row>
    <row r="31945" spans="37:40">
      <c r="AK31945" s="22"/>
      <c r="AL31945" s="22"/>
      <c r="AM31945" s="22"/>
      <c r="AN31945" s="22"/>
    </row>
    <row r="31946" spans="37:40">
      <c r="AK31946" s="22"/>
      <c r="AL31946" s="22"/>
      <c r="AM31946" s="22"/>
      <c r="AN31946" s="22"/>
    </row>
    <row r="31947" spans="37:40">
      <c r="AK31947" s="22"/>
      <c r="AL31947" s="22"/>
      <c r="AM31947" s="22"/>
      <c r="AN31947" s="22"/>
    </row>
    <row r="31948" spans="37:40">
      <c r="AK31948" s="22"/>
      <c r="AL31948" s="22"/>
      <c r="AM31948" s="22"/>
      <c r="AN31948" s="22"/>
    </row>
    <row r="31949" spans="37:40">
      <c r="AK31949" s="22"/>
      <c r="AL31949" s="22"/>
      <c r="AM31949" s="22"/>
      <c r="AN31949" s="22"/>
    </row>
    <row r="31950" spans="37:40">
      <c r="AK31950" s="22"/>
      <c r="AL31950" s="22"/>
      <c r="AM31950" s="22"/>
      <c r="AN31950" s="22"/>
    </row>
    <row r="31951" spans="37:40">
      <c r="AK31951" s="22"/>
      <c r="AL31951" s="22"/>
      <c r="AM31951" s="22"/>
      <c r="AN31951" s="22"/>
    </row>
    <row r="31952" spans="37:40">
      <c r="AK31952" s="22"/>
      <c r="AL31952" s="22"/>
      <c r="AM31952" s="22"/>
      <c r="AN31952" s="22"/>
    </row>
    <row r="31953" spans="37:40">
      <c r="AK31953" s="22"/>
      <c r="AL31953" s="22"/>
      <c r="AM31953" s="22"/>
      <c r="AN31953" s="22"/>
    </row>
    <row r="31954" spans="37:40">
      <c r="AK31954" s="22"/>
      <c r="AL31954" s="22"/>
      <c r="AM31954" s="22"/>
      <c r="AN31954" s="22"/>
    </row>
    <row r="31955" spans="37:40">
      <c r="AK31955" s="22"/>
      <c r="AL31955" s="22"/>
      <c r="AM31955" s="22"/>
      <c r="AN31955" s="22"/>
    </row>
    <row r="31956" spans="37:40">
      <c r="AK31956" s="22"/>
      <c r="AL31956" s="22"/>
      <c r="AM31956" s="22"/>
      <c r="AN31956" s="22"/>
    </row>
    <row r="31957" spans="37:40">
      <c r="AK31957" s="22"/>
      <c r="AL31957" s="22"/>
      <c r="AM31957" s="22"/>
      <c r="AN31957" s="22"/>
    </row>
    <row r="31958" spans="37:40">
      <c r="AK31958" s="22"/>
      <c r="AL31958" s="22"/>
      <c r="AM31958" s="22"/>
      <c r="AN31958" s="22"/>
    </row>
    <row r="31959" spans="37:40">
      <c r="AK31959" s="22"/>
      <c r="AL31959" s="22"/>
      <c r="AM31959" s="22"/>
      <c r="AN31959" s="22"/>
    </row>
    <row r="31960" spans="37:40">
      <c r="AK31960" s="22"/>
      <c r="AL31960" s="22"/>
      <c r="AM31960" s="22"/>
      <c r="AN31960" s="22"/>
    </row>
    <row r="31961" spans="37:40">
      <c r="AK31961" s="22"/>
      <c r="AL31961" s="22"/>
      <c r="AM31961" s="22"/>
      <c r="AN31961" s="22"/>
    </row>
    <row r="31962" spans="37:40">
      <c r="AK31962" s="22"/>
      <c r="AL31962" s="22"/>
      <c r="AM31962" s="22"/>
      <c r="AN31962" s="22"/>
    </row>
    <row r="31963" spans="37:40">
      <c r="AK31963" s="22"/>
      <c r="AL31963" s="22"/>
      <c r="AM31963" s="22"/>
      <c r="AN31963" s="22"/>
    </row>
    <row r="31964" spans="37:40">
      <c r="AK31964" s="22"/>
      <c r="AL31964" s="22"/>
      <c r="AM31964" s="22"/>
      <c r="AN31964" s="22"/>
    </row>
    <row r="31965" spans="37:40">
      <c r="AK31965" s="22"/>
      <c r="AL31965" s="22"/>
      <c r="AM31965" s="22"/>
      <c r="AN31965" s="22"/>
    </row>
    <row r="31966" spans="37:40">
      <c r="AK31966" s="22"/>
      <c r="AL31966" s="22"/>
      <c r="AM31966" s="22"/>
      <c r="AN31966" s="22"/>
    </row>
    <row r="31967" spans="37:40">
      <c r="AK31967" s="22"/>
      <c r="AL31967" s="22"/>
      <c r="AM31967" s="22"/>
      <c r="AN31967" s="22"/>
    </row>
    <row r="31968" spans="37:40">
      <c r="AK31968" s="22"/>
      <c r="AL31968" s="22"/>
      <c r="AM31968" s="22"/>
      <c r="AN31968" s="22"/>
    </row>
    <row r="31969" spans="37:40">
      <c r="AK31969" s="22"/>
      <c r="AL31969" s="22"/>
      <c r="AM31969" s="22"/>
      <c r="AN31969" s="22"/>
    </row>
    <row r="31970" spans="37:40">
      <c r="AK31970" s="22"/>
      <c r="AL31970" s="22"/>
      <c r="AM31970" s="22"/>
      <c r="AN31970" s="22"/>
    </row>
    <row r="31971" spans="37:40">
      <c r="AK31971" s="22"/>
      <c r="AL31971" s="22"/>
      <c r="AM31971" s="22"/>
      <c r="AN31971" s="22"/>
    </row>
    <row r="31972" spans="37:40">
      <c r="AK31972" s="22"/>
      <c r="AL31972" s="22"/>
      <c r="AM31972" s="22"/>
      <c r="AN31972" s="22"/>
    </row>
    <row r="31973" spans="37:40">
      <c r="AK31973" s="22"/>
      <c r="AL31973" s="22"/>
      <c r="AM31973" s="22"/>
      <c r="AN31973" s="22"/>
    </row>
    <row r="31974" spans="37:40">
      <c r="AK31974" s="22"/>
      <c r="AL31974" s="22"/>
      <c r="AM31974" s="22"/>
      <c r="AN31974" s="22"/>
    </row>
    <row r="31975" spans="37:40">
      <c r="AK31975" s="22"/>
      <c r="AL31975" s="22"/>
      <c r="AM31975" s="22"/>
      <c r="AN31975" s="22"/>
    </row>
    <row r="31976" spans="37:40">
      <c r="AK31976" s="22"/>
      <c r="AL31976" s="22"/>
      <c r="AM31976" s="22"/>
      <c r="AN31976" s="22"/>
    </row>
    <row r="31977" spans="37:40">
      <c r="AK31977" s="22"/>
      <c r="AL31977" s="22"/>
      <c r="AM31977" s="22"/>
      <c r="AN31977" s="22"/>
    </row>
    <row r="31978" spans="37:40">
      <c r="AK31978" s="22"/>
      <c r="AL31978" s="22"/>
      <c r="AM31978" s="22"/>
      <c r="AN31978" s="22"/>
    </row>
    <row r="31979" spans="37:40">
      <c r="AK31979" s="22"/>
      <c r="AL31979" s="22"/>
      <c r="AM31979" s="22"/>
      <c r="AN31979" s="22"/>
    </row>
    <row r="31980" spans="37:40">
      <c r="AK31980" s="22"/>
      <c r="AL31980" s="22"/>
      <c r="AM31980" s="22"/>
      <c r="AN31980" s="22"/>
    </row>
    <row r="31981" spans="37:40">
      <c r="AK31981" s="22"/>
      <c r="AL31981" s="22"/>
      <c r="AM31981" s="22"/>
      <c r="AN31981" s="22"/>
    </row>
    <row r="31982" spans="37:40">
      <c r="AK31982" s="22"/>
      <c r="AL31982" s="22"/>
      <c r="AM31982" s="22"/>
      <c r="AN31982" s="22"/>
    </row>
    <row r="31983" spans="37:40">
      <c r="AK31983" s="22"/>
      <c r="AL31983" s="22"/>
      <c r="AM31983" s="22"/>
      <c r="AN31983" s="22"/>
    </row>
    <row r="31984" spans="37:40">
      <c r="AK31984" s="22"/>
      <c r="AL31984" s="22"/>
      <c r="AM31984" s="22"/>
      <c r="AN31984" s="22"/>
    </row>
    <row r="31985" spans="37:40">
      <c r="AK31985" s="22"/>
      <c r="AL31985" s="22"/>
      <c r="AM31985" s="22"/>
      <c r="AN31985" s="22"/>
    </row>
    <row r="31986" spans="37:40">
      <c r="AK31986" s="22"/>
      <c r="AL31986" s="22"/>
      <c r="AM31986" s="22"/>
      <c r="AN31986" s="22"/>
    </row>
    <row r="31987" spans="37:40">
      <c r="AK31987" s="22"/>
      <c r="AL31987" s="22"/>
      <c r="AM31987" s="22"/>
      <c r="AN31987" s="22"/>
    </row>
    <row r="31988" spans="37:40">
      <c r="AK31988" s="22"/>
      <c r="AL31988" s="22"/>
      <c r="AM31988" s="22"/>
      <c r="AN31988" s="22"/>
    </row>
    <row r="31989" spans="37:40">
      <c r="AK31989" s="22"/>
      <c r="AL31989" s="22"/>
      <c r="AM31989" s="22"/>
      <c r="AN31989" s="22"/>
    </row>
    <row r="31990" spans="37:40">
      <c r="AK31990" s="22"/>
      <c r="AL31990" s="22"/>
      <c r="AM31990" s="22"/>
      <c r="AN31990" s="22"/>
    </row>
    <row r="31991" spans="37:40">
      <c r="AK31991" s="22"/>
      <c r="AL31991" s="22"/>
      <c r="AM31991" s="22"/>
      <c r="AN31991" s="22"/>
    </row>
    <row r="31992" spans="37:40">
      <c r="AK31992" s="22"/>
      <c r="AL31992" s="22"/>
      <c r="AM31992" s="22"/>
      <c r="AN31992" s="22"/>
    </row>
    <row r="31993" spans="37:40">
      <c r="AK31993" s="22"/>
      <c r="AL31993" s="22"/>
      <c r="AM31993" s="22"/>
      <c r="AN31993" s="22"/>
    </row>
    <row r="31994" spans="37:40">
      <c r="AK31994" s="22"/>
      <c r="AL31994" s="22"/>
      <c r="AM31994" s="22"/>
      <c r="AN31994" s="22"/>
    </row>
    <row r="31995" spans="37:40">
      <c r="AK31995" s="22"/>
      <c r="AL31995" s="22"/>
      <c r="AM31995" s="22"/>
      <c r="AN31995" s="22"/>
    </row>
    <row r="31996" spans="37:40">
      <c r="AK31996" s="22"/>
      <c r="AL31996" s="22"/>
      <c r="AM31996" s="22"/>
      <c r="AN31996" s="22"/>
    </row>
    <row r="31997" spans="37:40">
      <c r="AK31997" s="22"/>
      <c r="AL31997" s="22"/>
      <c r="AM31997" s="22"/>
      <c r="AN31997" s="22"/>
    </row>
    <row r="31998" spans="37:40">
      <c r="AK31998" s="22"/>
      <c r="AL31998" s="22"/>
      <c r="AM31998" s="22"/>
      <c r="AN31998" s="22"/>
    </row>
    <row r="31999" spans="37:40">
      <c r="AK31999" s="22"/>
      <c r="AL31999" s="22"/>
      <c r="AM31999" s="22"/>
      <c r="AN31999" s="22"/>
    </row>
    <row r="32000" spans="37:40">
      <c r="AK32000" s="22"/>
      <c r="AL32000" s="22"/>
      <c r="AM32000" s="22"/>
      <c r="AN32000" s="22"/>
    </row>
    <row r="32001" spans="37:40">
      <c r="AK32001" s="22"/>
      <c r="AL32001" s="22"/>
      <c r="AM32001" s="22"/>
      <c r="AN32001" s="22"/>
    </row>
    <row r="32002" spans="37:40">
      <c r="AK32002" s="22"/>
      <c r="AL32002" s="22"/>
      <c r="AM32002" s="22"/>
      <c r="AN32002" s="22"/>
    </row>
    <row r="32003" spans="37:40">
      <c r="AK32003" s="22"/>
      <c r="AL32003" s="22"/>
      <c r="AM32003" s="22"/>
      <c r="AN32003" s="22"/>
    </row>
    <row r="32004" spans="37:40">
      <c r="AK32004" s="22"/>
      <c r="AL32004" s="22"/>
      <c r="AM32004" s="22"/>
      <c r="AN32004" s="22"/>
    </row>
    <row r="32005" spans="37:40">
      <c r="AK32005" s="22"/>
      <c r="AL32005" s="22"/>
      <c r="AM32005" s="22"/>
      <c r="AN32005" s="22"/>
    </row>
    <row r="32006" spans="37:40">
      <c r="AK32006" s="22"/>
      <c r="AL32006" s="22"/>
      <c r="AM32006" s="22"/>
      <c r="AN32006" s="22"/>
    </row>
    <row r="32007" spans="37:40">
      <c r="AK32007" s="22"/>
      <c r="AL32007" s="22"/>
      <c r="AM32007" s="22"/>
      <c r="AN32007" s="22"/>
    </row>
    <row r="32008" spans="37:40">
      <c r="AK32008" s="22"/>
      <c r="AL32008" s="22"/>
      <c r="AM32008" s="22"/>
      <c r="AN32008" s="22"/>
    </row>
    <row r="32009" spans="37:40">
      <c r="AK32009" s="22"/>
      <c r="AL32009" s="22"/>
      <c r="AM32009" s="22"/>
      <c r="AN32009" s="22"/>
    </row>
    <row r="32010" spans="37:40">
      <c r="AK32010" s="22"/>
      <c r="AL32010" s="22"/>
      <c r="AM32010" s="22"/>
      <c r="AN32010" s="22"/>
    </row>
    <row r="32011" spans="37:40">
      <c r="AK32011" s="22"/>
      <c r="AL32011" s="22"/>
      <c r="AM32011" s="22"/>
      <c r="AN32011" s="22"/>
    </row>
    <row r="32012" spans="37:40">
      <c r="AK32012" s="22"/>
      <c r="AL32012" s="22"/>
      <c r="AM32012" s="22"/>
      <c r="AN32012" s="22"/>
    </row>
    <row r="32013" spans="37:40">
      <c r="AK32013" s="22"/>
      <c r="AL32013" s="22"/>
      <c r="AM32013" s="22"/>
      <c r="AN32013" s="22"/>
    </row>
    <row r="32014" spans="37:40">
      <c r="AK32014" s="22"/>
      <c r="AL32014" s="22"/>
      <c r="AM32014" s="22"/>
      <c r="AN32014" s="22"/>
    </row>
    <row r="32015" spans="37:40">
      <c r="AK32015" s="22"/>
      <c r="AL32015" s="22"/>
      <c r="AM32015" s="22"/>
      <c r="AN32015" s="22"/>
    </row>
    <row r="32016" spans="37:40">
      <c r="AK32016" s="22"/>
      <c r="AL32016" s="22"/>
      <c r="AM32016" s="22"/>
      <c r="AN32016" s="22"/>
    </row>
    <row r="32017" spans="37:40">
      <c r="AK32017" s="22"/>
      <c r="AL32017" s="22"/>
      <c r="AM32017" s="22"/>
      <c r="AN32017" s="22"/>
    </row>
    <row r="32018" spans="37:40">
      <c r="AK32018" s="22"/>
      <c r="AL32018" s="22"/>
      <c r="AM32018" s="22"/>
      <c r="AN32018" s="22"/>
    </row>
    <row r="32019" spans="37:40">
      <c r="AK32019" s="22"/>
      <c r="AL32019" s="22"/>
      <c r="AM32019" s="22"/>
      <c r="AN32019" s="22"/>
    </row>
    <row r="32020" spans="37:40">
      <c r="AK32020" s="22"/>
      <c r="AL32020" s="22"/>
      <c r="AM32020" s="22"/>
      <c r="AN32020" s="22"/>
    </row>
    <row r="32021" spans="37:40">
      <c r="AK32021" s="22"/>
      <c r="AL32021" s="22"/>
      <c r="AM32021" s="22"/>
      <c r="AN32021" s="22"/>
    </row>
    <row r="32022" spans="37:40">
      <c r="AK32022" s="22"/>
      <c r="AL32022" s="22"/>
      <c r="AM32022" s="22"/>
      <c r="AN32022" s="22"/>
    </row>
    <row r="32023" spans="37:40">
      <c r="AK32023" s="22"/>
      <c r="AL32023" s="22"/>
      <c r="AM32023" s="22"/>
      <c r="AN32023" s="22"/>
    </row>
    <row r="32024" spans="37:40">
      <c r="AK32024" s="22"/>
      <c r="AL32024" s="22"/>
      <c r="AM32024" s="22"/>
      <c r="AN32024" s="22"/>
    </row>
    <row r="32025" spans="37:40">
      <c r="AK32025" s="22"/>
      <c r="AL32025" s="22"/>
      <c r="AM32025" s="22"/>
      <c r="AN32025" s="22"/>
    </row>
    <row r="32026" spans="37:40">
      <c r="AK32026" s="22"/>
      <c r="AL32026" s="22"/>
      <c r="AM32026" s="22"/>
      <c r="AN32026" s="22"/>
    </row>
    <row r="32027" spans="37:40">
      <c r="AK32027" s="22"/>
      <c r="AL32027" s="22"/>
      <c r="AM32027" s="22"/>
      <c r="AN32027" s="22"/>
    </row>
    <row r="32028" spans="37:40">
      <c r="AK32028" s="22"/>
      <c r="AL32028" s="22"/>
      <c r="AM32028" s="22"/>
      <c r="AN32028" s="22"/>
    </row>
    <row r="32029" spans="37:40">
      <c r="AK32029" s="22"/>
      <c r="AL32029" s="22"/>
      <c r="AM32029" s="22"/>
      <c r="AN32029" s="22"/>
    </row>
    <row r="32030" spans="37:40">
      <c r="AK32030" s="22"/>
      <c r="AL32030" s="22"/>
      <c r="AM32030" s="22"/>
      <c r="AN32030" s="22"/>
    </row>
    <row r="32031" spans="37:40">
      <c r="AK32031" s="22"/>
      <c r="AL32031" s="22"/>
      <c r="AM32031" s="22"/>
      <c r="AN32031" s="22"/>
    </row>
    <row r="32032" spans="37:40">
      <c r="AK32032" s="22"/>
      <c r="AL32032" s="22"/>
      <c r="AM32032" s="22"/>
      <c r="AN32032" s="22"/>
    </row>
    <row r="32033" spans="37:40">
      <c r="AK32033" s="22"/>
      <c r="AL32033" s="22"/>
      <c r="AM32033" s="22"/>
      <c r="AN32033" s="22"/>
    </row>
    <row r="32034" spans="37:40">
      <c r="AK32034" s="22"/>
      <c r="AL32034" s="22"/>
      <c r="AM32034" s="22"/>
      <c r="AN32034" s="22"/>
    </row>
    <row r="32035" spans="37:40">
      <c r="AK32035" s="22"/>
      <c r="AL32035" s="22"/>
      <c r="AM32035" s="22"/>
      <c r="AN32035" s="22"/>
    </row>
    <row r="32036" spans="37:40">
      <c r="AK32036" s="22"/>
      <c r="AL32036" s="22"/>
      <c r="AM32036" s="22"/>
      <c r="AN32036" s="22"/>
    </row>
    <row r="32037" spans="37:40">
      <c r="AK32037" s="22"/>
      <c r="AL32037" s="22"/>
      <c r="AM32037" s="22"/>
      <c r="AN32037" s="22"/>
    </row>
    <row r="32038" spans="37:40">
      <c r="AK32038" s="22"/>
      <c r="AL32038" s="22"/>
      <c r="AM32038" s="22"/>
      <c r="AN32038" s="22"/>
    </row>
    <row r="32039" spans="37:40">
      <c r="AK32039" s="22"/>
      <c r="AL32039" s="22"/>
      <c r="AM32039" s="22"/>
      <c r="AN32039" s="22"/>
    </row>
    <row r="32040" spans="37:40">
      <c r="AK32040" s="22"/>
      <c r="AL32040" s="22"/>
      <c r="AM32040" s="22"/>
      <c r="AN32040" s="22"/>
    </row>
    <row r="32041" spans="37:40">
      <c r="AK32041" s="22"/>
      <c r="AL32041" s="22"/>
      <c r="AM32041" s="22"/>
      <c r="AN32041" s="22"/>
    </row>
    <row r="32042" spans="37:40">
      <c r="AK32042" s="22"/>
      <c r="AL32042" s="22"/>
      <c r="AM32042" s="22"/>
      <c r="AN32042" s="22"/>
    </row>
    <row r="32043" spans="37:40">
      <c r="AK32043" s="22"/>
      <c r="AL32043" s="22"/>
      <c r="AM32043" s="22"/>
      <c r="AN32043" s="22"/>
    </row>
    <row r="32044" spans="37:40">
      <c r="AK32044" s="22"/>
      <c r="AL32044" s="22"/>
      <c r="AM32044" s="22"/>
      <c r="AN32044" s="22"/>
    </row>
    <row r="32045" spans="37:40">
      <c r="AK32045" s="22"/>
      <c r="AL32045" s="22"/>
      <c r="AM32045" s="22"/>
      <c r="AN32045" s="22"/>
    </row>
    <row r="32046" spans="37:40">
      <c r="AK32046" s="22"/>
      <c r="AL32046" s="22"/>
      <c r="AM32046" s="22"/>
      <c r="AN32046" s="22"/>
    </row>
    <row r="32047" spans="37:40">
      <c r="AK32047" s="22"/>
      <c r="AL32047" s="22"/>
      <c r="AM32047" s="22"/>
      <c r="AN32047" s="22"/>
    </row>
    <row r="32048" spans="37:40">
      <c r="AK32048" s="22"/>
      <c r="AL32048" s="22"/>
      <c r="AM32048" s="22"/>
      <c r="AN32048" s="22"/>
    </row>
    <row r="32049" spans="37:40">
      <c r="AK32049" s="22"/>
      <c r="AL32049" s="22"/>
      <c r="AM32049" s="22"/>
      <c r="AN32049" s="22"/>
    </row>
    <row r="32050" spans="37:40">
      <c r="AK32050" s="22"/>
      <c r="AL32050" s="22"/>
      <c r="AM32050" s="22"/>
      <c r="AN32050" s="22"/>
    </row>
    <row r="32051" spans="37:40">
      <c r="AK32051" s="22"/>
      <c r="AL32051" s="22"/>
      <c r="AM32051" s="22"/>
      <c r="AN32051" s="22"/>
    </row>
    <row r="32052" spans="37:40">
      <c r="AK32052" s="22"/>
      <c r="AL32052" s="22"/>
      <c r="AM32052" s="22"/>
      <c r="AN32052" s="22"/>
    </row>
    <row r="32053" spans="37:40">
      <c r="AK32053" s="22"/>
      <c r="AL32053" s="22"/>
      <c r="AM32053" s="22"/>
      <c r="AN32053" s="22"/>
    </row>
    <row r="32054" spans="37:40">
      <c r="AK32054" s="22"/>
      <c r="AL32054" s="22"/>
      <c r="AM32054" s="22"/>
      <c r="AN32054" s="22"/>
    </row>
    <row r="32055" spans="37:40">
      <c r="AK32055" s="22"/>
      <c r="AL32055" s="22"/>
      <c r="AM32055" s="22"/>
      <c r="AN32055" s="22"/>
    </row>
    <row r="32056" spans="37:40">
      <c r="AK32056" s="22"/>
      <c r="AL32056" s="22"/>
      <c r="AM32056" s="22"/>
      <c r="AN32056" s="22"/>
    </row>
    <row r="32057" spans="37:40">
      <c r="AK32057" s="22"/>
      <c r="AL32057" s="22"/>
      <c r="AM32057" s="22"/>
      <c r="AN32057" s="22"/>
    </row>
    <row r="32058" spans="37:40">
      <c r="AK32058" s="22"/>
      <c r="AL32058" s="22"/>
      <c r="AM32058" s="22"/>
      <c r="AN32058" s="22"/>
    </row>
    <row r="32059" spans="37:40">
      <c r="AK32059" s="22"/>
      <c r="AL32059" s="22"/>
      <c r="AM32059" s="22"/>
      <c r="AN32059" s="22"/>
    </row>
    <row r="32060" spans="37:40">
      <c r="AK32060" s="22"/>
      <c r="AL32060" s="22"/>
      <c r="AM32060" s="22"/>
      <c r="AN32060" s="22"/>
    </row>
    <row r="32061" spans="37:40">
      <c r="AK32061" s="22"/>
      <c r="AL32061" s="22"/>
      <c r="AM32061" s="22"/>
      <c r="AN32061" s="22"/>
    </row>
    <row r="32062" spans="37:40">
      <c r="AK32062" s="22"/>
      <c r="AL32062" s="22"/>
      <c r="AM32062" s="22"/>
      <c r="AN32062" s="22"/>
    </row>
    <row r="32063" spans="37:40">
      <c r="AK32063" s="22"/>
      <c r="AL32063" s="22"/>
      <c r="AM32063" s="22"/>
      <c r="AN32063" s="22"/>
    </row>
    <row r="32064" spans="37:40">
      <c r="AK32064" s="22"/>
      <c r="AL32064" s="22"/>
      <c r="AM32064" s="22"/>
      <c r="AN32064" s="22"/>
    </row>
    <row r="32065" spans="37:40">
      <c r="AK32065" s="22"/>
      <c r="AL32065" s="22"/>
      <c r="AM32065" s="22"/>
      <c r="AN32065" s="22"/>
    </row>
    <row r="32066" spans="37:40">
      <c r="AK32066" s="22"/>
      <c r="AL32066" s="22"/>
      <c r="AM32066" s="22"/>
      <c r="AN32066" s="22"/>
    </row>
    <row r="32067" spans="37:40">
      <c r="AK32067" s="22"/>
      <c r="AL32067" s="22"/>
      <c r="AM32067" s="22"/>
      <c r="AN32067" s="22"/>
    </row>
    <row r="32068" spans="37:40">
      <c r="AK32068" s="22"/>
      <c r="AL32068" s="22"/>
      <c r="AM32068" s="22"/>
      <c r="AN32068" s="22"/>
    </row>
    <row r="32069" spans="37:40">
      <c r="AK32069" s="22"/>
      <c r="AL32069" s="22"/>
      <c r="AM32069" s="22"/>
      <c r="AN32069" s="22"/>
    </row>
    <row r="32070" spans="37:40">
      <c r="AK32070" s="22"/>
      <c r="AL32070" s="22"/>
      <c r="AM32070" s="22"/>
      <c r="AN32070" s="22"/>
    </row>
    <row r="32071" spans="37:40">
      <c r="AK32071" s="22"/>
      <c r="AL32071" s="22"/>
      <c r="AM32071" s="22"/>
      <c r="AN32071" s="22"/>
    </row>
    <row r="32072" spans="37:40">
      <c r="AK32072" s="22"/>
      <c r="AL32072" s="22"/>
      <c r="AM32072" s="22"/>
      <c r="AN32072" s="22"/>
    </row>
    <row r="32073" spans="37:40">
      <c r="AK32073" s="22"/>
      <c r="AL32073" s="22"/>
      <c r="AM32073" s="22"/>
      <c r="AN32073" s="22"/>
    </row>
    <row r="32074" spans="37:40">
      <c r="AK32074" s="22"/>
      <c r="AL32074" s="22"/>
      <c r="AM32074" s="22"/>
      <c r="AN32074" s="22"/>
    </row>
    <row r="32075" spans="37:40">
      <c r="AK32075" s="22"/>
      <c r="AL32075" s="22"/>
      <c r="AM32075" s="22"/>
      <c r="AN32075" s="22"/>
    </row>
    <row r="32076" spans="37:40">
      <c r="AK32076" s="22"/>
      <c r="AL32076" s="22"/>
      <c r="AM32076" s="22"/>
      <c r="AN32076" s="22"/>
    </row>
    <row r="32077" spans="37:40">
      <c r="AK32077" s="22"/>
      <c r="AL32077" s="22"/>
      <c r="AM32077" s="22"/>
      <c r="AN32077" s="22"/>
    </row>
    <row r="32078" spans="37:40">
      <c r="AK32078" s="22"/>
      <c r="AL32078" s="22"/>
      <c r="AM32078" s="22"/>
      <c r="AN32078" s="22"/>
    </row>
    <row r="32079" spans="37:40">
      <c r="AK32079" s="22"/>
      <c r="AL32079" s="22"/>
      <c r="AM32079" s="22"/>
      <c r="AN32079" s="22"/>
    </row>
    <row r="32080" spans="37:40">
      <c r="AK32080" s="22"/>
      <c r="AL32080" s="22"/>
      <c r="AM32080" s="22"/>
      <c r="AN32080" s="22"/>
    </row>
    <row r="32081" spans="37:40">
      <c r="AK32081" s="22"/>
      <c r="AL32081" s="22"/>
      <c r="AM32081" s="22"/>
      <c r="AN32081" s="22"/>
    </row>
    <row r="32082" spans="37:40">
      <c r="AK32082" s="22"/>
      <c r="AL32082" s="22"/>
      <c r="AM32082" s="22"/>
      <c r="AN32082" s="22"/>
    </row>
    <row r="32083" spans="37:40">
      <c r="AK32083" s="22"/>
      <c r="AL32083" s="22"/>
      <c r="AM32083" s="22"/>
      <c r="AN32083" s="22"/>
    </row>
    <row r="32084" spans="37:40">
      <c r="AK32084" s="22"/>
      <c r="AL32084" s="22"/>
      <c r="AM32084" s="22"/>
      <c r="AN32084" s="22"/>
    </row>
    <row r="32085" spans="37:40">
      <c r="AK32085" s="22"/>
      <c r="AL32085" s="22"/>
      <c r="AM32085" s="22"/>
      <c r="AN32085" s="22"/>
    </row>
    <row r="32086" spans="37:40">
      <c r="AK32086" s="22"/>
      <c r="AL32086" s="22"/>
      <c r="AM32086" s="22"/>
      <c r="AN32086" s="22"/>
    </row>
    <row r="32087" spans="37:40">
      <c r="AK32087" s="22"/>
      <c r="AL32087" s="22"/>
      <c r="AM32087" s="22"/>
      <c r="AN32087" s="22"/>
    </row>
    <row r="32088" spans="37:40">
      <c r="AK32088" s="22"/>
      <c r="AL32088" s="22"/>
      <c r="AM32088" s="22"/>
      <c r="AN32088" s="22"/>
    </row>
    <row r="32089" spans="37:40">
      <c r="AK32089" s="22"/>
      <c r="AL32089" s="22"/>
      <c r="AM32089" s="22"/>
      <c r="AN32089" s="22"/>
    </row>
    <row r="32090" spans="37:40">
      <c r="AK32090" s="22"/>
      <c r="AL32090" s="22"/>
      <c r="AM32090" s="22"/>
      <c r="AN32090" s="22"/>
    </row>
    <row r="32091" spans="37:40">
      <c r="AK32091" s="22"/>
      <c r="AL32091" s="22"/>
      <c r="AM32091" s="22"/>
      <c r="AN32091" s="22"/>
    </row>
    <row r="32092" spans="37:40">
      <c r="AK32092" s="22"/>
      <c r="AL32092" s="22"/>
      <c r="AM32092" s="22"/>
      <c r="AN32092" s="22"/>
    </row>
    <row r="32093" spans="37:40">
      <c r="AK32093" s="22"/>
      <c r="AL32093" s="22"/>
      <c r="AM32093" s="22"/>
      <c r="AN32093" s="22"/>
    </row>
    <row r="32094" spans="37:40">
      <c r="AK32094" s="22"/>
      <c r="AL32094" s="22"/>
      <c r="AM32094" s="22"/>
      <c r="AN32094" s="22"/>
    </row>
    <row r="32095" spans="37:40">
      <c r="AK32095" s="22"/>
      <c r="AL32095" s="22"/>
      <c r="AM32095" s="22"/>
      <c r="AN32095" s="22"/>
    </row>
    <row r="32096" spans="37:40">
      <c r="AK32096" s="22"/>
      <c r="AL32096" s="22"/>
      <c r="AM32096" s="22"/>
      <c r="AN32096" s="22"/>
    </row>
    <row r="32097" spans="37:40">
      <c r="AK32097" s="22"/>
      <c r="AL32097" s="22"/>
      <c r="AM32097" s="22"/>
      <c r="AN32097" s="22"/>
    </row>
    <row r="32098" spans="37:40">
      <c r="AK32098" s="22"/>
      <c r="AL32098" s="22"/>
      <c r="AM32098" s="22"/>
      <c r="AN32098" s="22"/>
    </row>
    <row r="32099" spans="37:40">
      <c r="AK32099" s="22"/>
      <c r="AL32099" s="22"/>
      <c r="AM32099" s="22"/>
      <c r="AN32099" s="22"/>
    </row>
    <row r="32100" spans="37:40">
      <c r="AK32100" s="22"/>
      <c r="AL32100" s="22"/>
      <c r="AM32100" s="22"/>
      <c r="AN32100" s="22"/>
    </row>
    <row r="32101" spans="37:40">
      <c r="AK32101" s="22"/>
      <c r="AL32101" s="22"/>
      <c r="AM32101" s="22"/>
      <c r="AN32101" s="22"/>
    </row>
    <row r="32102" spans="37:40">
      <c r="AK32102" s="22"/>
      <c r="AL32102" s="22"/>
      <c r="AM32102" s="22"/>
      <c r="AN32102" s="22"/>
    </row>
    <row r="32103" spans="37:40">
      <c r="AK32103" s="22"/>
      <c r="AL32103" s="22"/>
      <c r="AM32103" s="22"/>
      <c r="AN32103" s="22"/>
    </row>
    <row r="32104" spans="37:40">
      <c r="AK32104" s="22"/>
      <c r="AL32104" s="22"/>
      <c r="AM32104" s="22"/>
      <c r="AN32104" s="22"/>
    </row>
    <row r="32105" spans="37:40">
      <c r="AK32105" s="22"/>
      <c r="AL32105" s="22"/>
      <c r="AM32105" s="22"/>
      <c r="AN32105" s="22"/>
    </row>
    <row r="32106" spans="37:40">
      <c r="AK32106" s="22"/>
      <c r="AL32106" s="22"/>
      <c r="AM32106" s="22"/>
      <c r="AN32106" s="22"/>
    </row>
    <row r="32107" spans="37:40">
      <c r="AK32107" s="22"/>
      <c r="AL32107" s="22"/>
      <c r="AM32107" s="22"/>
      <c r="AN32107" s="22"/>
    </row>
    <row r="32108" spans="37:40">
      <c r="AK32108" s="22"/>
      <c r="AL32108" s="22"/>
      <c r="AM32108" s="22"/>
      <c r="AN32108" s="22"/>
    </row>
    <row r="32109" spans="37:40">
      <c r="AK32109" s="22"/>
      <c r="AL32109" s="22"/>
      <c r="AM32109" s="22"/>
      <c r="AN32109" s="22"/>
    </row>
    <row r="32110" spans="37:40">
      <c r="AK32110" s="22"/>
      <c r="AL32110" s="22"/>
      <c r="AM32110" s="22"/>
      <c r="AN32110" s="22"/>
    </row>
    <row r="32111" spans="37:40">
      <c r="AK32111" s="22"/>
      <c r="AL32111" s="22"/>
      <c r="AM32111" s="22"/>
      <c r="AN32111" s="22"/>
    </row>
    <row r="32112" spans="37:40">
      <c r="AK32112" s="22"/>
      <c r="AL32112" s="22"/>
      <c r="AM32112" s="22"/>
      <c r="AN32112" s="22"/>
    </row>
    <row r="32113" spans="37:40">
      <c r="AK32113" s="22"/>
      <c r="AL32113" s="22"/>
      <c r="AM32113" s="22"/>
      <c r="AN32113" s="22"/>
    </row>
    <row r="32114" spans="37:40">
      <c r="AK32114" s="22"/>
      <c r="AL32114" s="22"/>
      <c r="AM32114" s="22"/>
      <c r="AN32114" s="22"/>
    </row>
    <row r="32115" spans="37:40">
      <c r="AK32115" s="22"/>
      <c r="AL32115" s="22"/>
      <c r="AM32115" s="22"/>
      <c r="AN32115" s="22"/>
    </row>
    <row r="32116" spans="37:40">
      <c r="AK32116" s="22"/>
      <c r="AL32116" s="22"/>
      <c r="AM32116" s="22"/>
      <c r="AN32116" s="22"/>
    </row>
    <row r="32117" spans="37:40">
      <c r="AK32117" s="22"/>
      <c r="AL32117" s="22"/>
      <c r="AM32117" s="22"/>
      <c r="AN32117" s="22"/>
    </row>
    <row r="32118" spans="37:40">
      <c r="AK32118" s="22"/>
      <c r="AL32118" s="22"/>
      <c r="AM32118" s="22"/>
      <c r="AN32118" s="22"/>
    </row>
    <row r="32119" spans="37:40">
      <c r="AK32119" s="22"/>
      <c r="AL32119" s="22"/>
      <c r="AM32119" s="22"/>
      <c r="AN32119" s="22"/>
    </row>
    <row r="32120" spans="37:40">
      <c r="AK32120" s="22"/>
      <c r="AL32120" s="22"/>
      <c r="AM32120" s="22"/>
      <c r="AN32120" s="22"/>
    </row>
    <row r="32121" spans="37:40">
      <c r="AK32121" s="22"/>
      <c r="AL32121" s="22"/>
      <c r="AM32121" s="22"/>
      <c r="AN32121" s="22"/>
    </row>
    <row r="32122" spans="37:40">
      <c r="AK32122" s="22"/>
      <c r="AL32122" s="22"/>
      <c r="AM32122" s="22"/>
      <c r="AN32122" s="22"/>
    </row>
    <row r="32123" spans="37:40">
      <c r="AK32123" s="22"/>
      <c r="AL32123" s="22"/>
      <c r="AM32123" s="22"/>
      <c r="AN32123" s="22"/>
    </row>
    <row r="32124" spans="37:40">
      <c r="AK32124" s="22"/>
      <c r="AL32124" s="22"/>
      <c r="AM32124" s="22"/>
      <c r="AN32124" s="22"/>
    </row>
    <row r="32125" spans="37:40">
      <c r="AK32125" s="22"/>
      <c r="AL32125" s="22"/>
      <c r="AM32125" s="22"/>
      <c r="AN32125" s="22"/>
    </row>
    <row r="32126" spans="37:40">
      <c r="AK32126" s="22"/>
      <c r="AL32126" s="22"/>
      <c r="AM32126" s="22"/>
      <c r="AN32126" s="22"/>
    </row>
    <row r="32127" spans="37:40">
      <c r="AK32127" s="22"/>
      <c r="AL32127" s="22"/>
      <c r="AM32127" s="22"/>
      <c r="AN32127" s="22"/>
    </row>
    <row r="32128" spans="37:40">
      <c r="AK32128" s="22"/>
      <c r="AL32128" s="22"/>
      <c r="AM32128" s="22"/>
      <c r="AN32128" s="22"/>
    </row>
    <row r="32129" spans="37:40">
      <c r="AK32129" s="22"/>
      <c r="AL32129" s="22"/>
      <c r="AM32129" s="22"/>
      <c r="AN32129" s="22"/>
    </row>
    <row r="32130" spans="37:40">
      <c r="AK32130" s="22"/>
      <c r="AL32130" s="22"/>
      <c r="AM32130" s="22"/>
      <c r="AN32130" s="22"/>
    </row>
    <row r="32131" spans="37:40">
      <c r="AK32131" s="22"/>
      <c r="AL32131" s="22"/>
      <c r="AM32131" s="22"/>
      <c r="AN32131" s="22"/>
    </row>
    <row r="32132" spans="37:40">
      <c r="AK32132" s="22"/>
      <c r="AL32132" s="22"/>
      <c r="AM32132" s="22"/>
      <c r="AN32132" s="22"/>
    </row>
    <row r="32133" spans="37:40">
      <c r="AK32133" s="22"/>
      <c r="AL32133" s="22"/>
      <c r="AM32133" s="22"/>
      <c r="AN32133" s="22"/>
    </row>
    <row r="32134" spans="37:40">
      <c r="AK32134" s="22"/>
      <c r="AL32134" s="22"/>
      <c r="AM32134" s="22"/>
      <c r="AN32134" s="22"/>
    </row>
    <row r="32135" spans="37:40">
      <c r="AK32135" s="22"/>
      <c r="AL32135" s="22"/>
      <c r="AM32135" s="22"/>
      <c r="AN32135" s="22"/>
    </row>
    <row r="32136" spans="37:40">
      <c r="AK32136" s="22"/>
      <c r="AL32136" s="22"/>
      <c r="AM32136" s="22"/>
      <c r="AN32136" s="22"/>
    </row>
    <row r="32137" spans="37:40">
      <c r="AK32137" s="22"/>
      <c r="AL32137" s="22"/>
      <c r="AM32137" s="22"/>
      <c r="AN32137" s="22"/>
    </row>
    <row r="32138" spans="37:40">
      <c r="AK32138" s="22"/>
      <c r="AL32138" s="22"/>
      <c r="AM32138" s="22"/>
      <c r="AN32138" s="22"/>
    </row>
    <row r="32139" spans="37:40">
      <c r="AK32139" s="22"/>
      <c r="AL32139" s="22"/>
      <c r="AM32139" s="22"/>
      <c r="AN32139" s="22"/>
    </row>
    <row r="32140" spans="37:40">
      <c r="AK32140" s="22"/>
      <c r="AL32140" s="22"/>
      <c r="AM32140" s="22"/>
      <c r="AN32140" s="22"/>
    </row>
    <row r="32141" spans="37:40">
      <c r="AK32141" s="22"/>
      <c r="AL32141" s="22"/>
      <c r="AM32141" s="22"/>
      <c r="AN32141" s="22"/>
    </row>
    <row r="32142" spans="37:40">
      <c r="AK32142" s="22"/>
      <c r="AL32142" s="22"/>
      <c r="AM32142" s="22"/>
      <c r="AN32142" s="22"/>
    </row>
    <row r="32143" spans="37:40">
      <c r="AK32143" s="22"/>
      <c r="AL32143" s="22"/>
      <c r="AM32143" s="22"/>
      <c r="AN32143" s="22"/>
    </row>
    <row r="32144" spans="37:40">
      <c r="AK32144" s="22"/>
      <c r="AL32144" s="22"/>
      <c r="AM32144" s="22"/>
      <c r="AN32144" s="22"/>
    </row>
    <row r="32145" spans="37:40">
      <c r="AK32145" s="22"/>
      <c r="AL32145" s="22"/>
      <c r="AM32145" s="22"/>
      <c r="AN32145" s="22"/>
    </row>
    <row r="32146" spans="37:40">
      <c r="AK32146" s="22"/>
      <c r="AL32146" s="22"/>
      <c r="AM32146" s="22"/>
      <c r="AN32146" s="22"/>
    </row>
    <row r="32147" spans="37:40">
      <c r="AK32147" s="22"/>
      <c r="AL32147" s="22"/>
      <c r="AM32147" s="22"/>
      <c r="AN32147" s="22"/>
    </row>
    <row r="32148" spans="37:40">
      <c r="AK32148" s="22"/>
      <c r="AL32148" s="22"/>
      <c r="AM32148" s="22"/>
      <c r="AN32148" s="22"/>
    </row>
    <row r="32149" spans="37:40">
      <c r="AK32149" s="22"/>
      <c r="AL32149" s="22"/>
      <c r="AM32149" s="22"/>
      <c r="AN32149" s="22"/>
    </row>
    <row r="32150" spans="37:40">
      <c r="AK32150" s="22"/>
      <c r="AL32150" s="22"/>
      <c r="AM32150" s="22"/>
      <c r="AN32150" s="22"/>
    </row>
    <row r="32151" spans="37:40">
      <c r="AK32151" s="22"/>
      <c r="AL32151" s="22"/>
      <c r="AM32151" s="22"/>
      <c r="AN32151" s="22"/>
    </row>
    <row r="32152" spans="37:40">
      <c r="AK32152" s="22"/>
      <c r="AL32152" s="22"/>
      <c r="AM32152" s="22"/>
      <c r="AN32152" s="22"/>
    </row>
    <row r="32153" spans="37:40">
      <c r="AK32153" s="22"/>
      <c r="AL32153" s="22"/>
      <c r="AM32153" s="22"/>
      <c r="AN32153" s="22"/>
    </row>
    <row r="32154" spans="37:40">
      <c r="AK32154" s="22"/>
      <c r="AL32154" s="22"/>
      <c r="AM32154" s="22"/>
      <c r="AN32154" s="22"/>
    </row>
    <row r="32155" spans="37:40">
      <c r="AK32155" s="22"/>
      <c r="AL32155" s="22"/>
      <c r="AM32155" s="22"/>
      <c r="AN32155" s="22"/>
    </row>
    <row r="32156" spans="37:40">
      <c r="AK32156" s="22"/>
      <c r="AL32156" s="22"/>
      <c r="AM32156" s="22"/>
      <c r="AN32156" s="22"/>
    </row>
    <row r="32157" spans="37:40">
      <c r="AK32157" s="22"/>
      <c r="AL32157" s="22"/>
      <c r="AM32157" s="22"/>
      <c r="AN32157" s="22"/>
    </row>
    <row r="32158" spans="37:40">
      <c r="AK32158" s="22"/>
      <c r="AL32158" s="22"/>
      <c r="AM32158" s="22"/>
      <c r="AN32158" s="22"/>
    </row>
    <row r="32159" spans="37:40">
      <c r="AK32159" s="22"/>
      <c r="AL32159" s="22"/>
      <c r="AM32159" s="22"/>
      <c r="AN32159" s="22"/>
    </row>
    <row r="32160" spans="37:40">
      <c r="AK32160" s="22"/>
      <c r="AL32160" s="22"/>
      <c r="AM32160" s="22"/>
      <c r="AN32160" s="22"/>
    </row>
    <row r="32161" spans="37:40">
      <c r="AK32161" s="22"/>
      <c r="AL32161" s="22"/>
      <c r="AM32161" s="22"/>
      <c r="AN32161" s="22"/>
    </row>
    <row r="32162" spans="37:40">
      <c r="AK32162" s="22"/>
      <c r="AL32162" s="22"/>
      <c r="AM32162" s="22"/>
      <c r="AN32162" s="22"/>
    </row>
    <row r="32163" spans="37:40">
      <c r="AK32163" s="22"/>
      <c r="AL32163" s="22"/>
      <c r="AM32163" s="22"/>
      <c r="AN32163" s="22"/>
    </row>
    <row r="32164" spans="37:40">
      <c r="AK32164" s="22"/>
      <c r="AL32164" s="22"/>
      <c r="AM32164" s="22"/>
      <c r="AN32164" s="22"/>
    </row>
    <row r="32165" spans="37:40">
      <c r="AK32165" s="22"/>
      <c r="AL32165" s="22"/>
      <c r="AM32165" s="22"/>
      <c r="AN32165" s="22"/>
    </row>
    <row r="32166" spans="37:40">
      <c r="AK32166" s="22"/>
      <c r="AL32166" s="22"/>
      <c r="AM32166" s="22"/>
      <c r="AN32166" s="22"/>
    </row>
    <row r="32167" spans="37:40">
      <c r="AK32167" s="22"/>
      <c r="AL32167" s="22"/>
      <c r="AM32167" s="22"/>
      <c r="AN32167" s="22"/>
    </row>
    <row r="32168" spans="37:40">
      <c r="AK32168" s="22"/>
      <c r="AL32168" s="22"/>
      <c r="AM32168" s="22"/>
      <c r="AN32168" s="22"/>
    </row>
    <row r="32169" spans="37:40">
      <c r="AK32169" s="22"/>
      <c r="AL32169" s="22"/>
      <c r="AM32169" s="22"/>
      <c r="AN32169" s="22"/>
    </row>
    <row r="32170" spans="37:40">
      <c r="AK32170" s="22"/>
      <c r="AL32170" s="22"/>
      <c r="AM32170" s="22"/>
      <c r="AN32170" s="22"/>
    </row>
    <row r="32171" spans="37:40">
      <c r="AK32171" s="22"/>
      <c r="AL32171" s="22"/>
      <c r="AM32171" s="22"/>
      <c r="AN32171" s="22"/>
    </row>
    <row r="32172" spans="37:40">
      <c r="AK32172" s="22"/>
      <c r="AL32172" s="22"/>
      <c r="AM32172" s="22"/>
      <c r="AN32172" s="22"/>
    </row>
    <row r="32173" spans="37:40">
      <c r="AK32173" s="22"/>
      <c r="AL32173" s="22"/>
      <c r="AM32173" s="22"/>
      <c r="AN32173" s="22"/>
    </row>
    <row r="32174" spans="37:40">
      <c r="AK32174" s="22"/>
      <c r="AL32174" s="22"/>
      <c r="AM32174" s="22"/>
      <c r="AN32174" s="22"/>
    </row>
    <row r="32175" spans="37:40">
      <c r="AK32175" s="22"/>
      <c r="AL32175" s="22"/>
      <c r="AM32175" s="22"/>
      <c r="AN32175" s="22"/>
    </row>
    <row r="32176" spans="37:40">
      <c r="AK32176" s="22"/>
      <c r="AL32176" s="22"/>
      <c r="AM32176" s="22"/>
      <c r="AN32176" s="22"/>
    </row>
    <row r="32177" spans="37:40">
      <c r="AK32177" s="22"/>
      <c r="AL32177" s="22"/>
      <c r="AM32177" s="22"/>
      <c r="AN32177" s="22"/>
    </row>
    <row r="32178" spans="37:40">
      <c r="AK32178" s="22"/>
      <c r="AL32178" s="22"/>
      <c r="AM32178" s="22"/>
      <c r="AN32178" s="22"/>
    </row>
    <row r="32179" spans="37:40">
      <c r="AK32179" s="22"/>
      <c r="AL32179" s="22"/>
      <c r="AM32179" s="22"/>
      <c r="AN32179" s="22"/>
    </row>
    <row r="32180" spans="37:40">
      <c r="AK32180" s="22"/>
      <c r="AL32180" s="22"/>
      <c r="AM32180" s="22"/>
      <c r="AN32180" s="22"/>
    </row>
    <row r="32181" spans="37:40">
      <c r="AK32181" s="22"/>
      <c r="AL32181" s="22"/>
      <c r="AM32181" s="22"/>
      <c r="AN32181" s="22"/>
    </row>
    <row r="32182" spans="37:40">
      <c r="AK32182" s="22"/>
      <c r="AL32182" s="22"/>
      <c r="AM32182" s="22"/>
      <c r="AN32182" s="22"/>
    </row>
    <row r="32183" spans="37:40">
      <c r="AK32183" s="22"/>
      <c r="AL32183" s="22"/>
      <c r="AM32183" s="22"/>
      <c r="AN32183" s="22"/>
    </row>
    <row r="32184" spans="37:40">
      <c r="AK32184" s="22"/>
      <c r="AL32184" s="22"/>
      <c r="AM32184" s="22"/>
      <c r="AN32184" s="22"/>
    </row>
    <row r="32185" spans="37:40">
      <c r="AK32185" s="22"/>
      <c r="AL32185" s="22"/>
      <c r="AM32185" s="22"/>
      <c r="AN32185" s="22"/>
    </row>
    <row r="32186" spans="37:40">
      <c r="AK32186" s="22"/>
      <c r="AL32186" s="22"/>
      <c r="AM32186" s="22"/>
      <c r="AN32186" s="22"/>
    </row>
    <row r="32187" spans="37:40">
      <c r="AK32187" s="22"/>
      <c r="AL32187" s="22"/>
      <c r="AM32187" s="22"/>
      <c r="AN32187" s="22"/>
    </row>
    <row r="32188" spans="37:40">
      <c r="AK32188" s="22"/>
      <c r="AL32188" s="22"/>
      <c r="AM32188" s="22"/>
      <c r="AN32188" s="22"/>
    </row>
    <row r="32189" spans="37:40">
      <c r="AK32189" s="22"/>
      <c r="AL32189" s="22"/>
      <c r="AM32189" s="22"/>
      <c r="AN32189" s="22"/>
    </row>
    <row r="32190" spans="37:40">
      <c r="AK32190" s="22"/>
      <c r="AL32190" s="22"/>
      <c r="AM32190" s="22"/>
      <c r="AN32190" s="22"/>
    </row>
    <row r="32191" spans="37:40">
      <c r="AK32191" s="22"/>
      <c r="AL32191" s="22"/>
      <c r="AM32191" s="22"/>
      <c r="AN32191" s="22"/>
    </row>
    <row r="32192" spans="37:40">
      <c r="AK32192" s="22"/>
      <c r="AL32192" s="22"/>
      <c r="AM32192" s="22"/>
      <c r="AN32192" s="22"/>
    </row>
    <row r="32193" spans="37:40">
      <c r="AK32193" s="22"/>
      <c r="AL32193" s="22"/>
      <c r="AM32193" s="22"/>
      <c r="AN32193" s="22"/>
    </row>
    <row r="32194" spans="37:40">
      <c r="AK32194" s="22"/>
      <c r="AL32194" s="22"/>
      <c r="AM32194" s="22"/>
      <c r="AN32194" s="22"/>
    </row>
    <row r="32195" spans="37:40">
      <c r="AK32195" s="22"/>
      <c r="AL32195" s="22"/>
      <c r="AM32195" s="22"/>
      <c r="AN32195" s="22"/>
    </row>
    <row r="32196" spans="37:40">
      <c r="AK32196" s="22"/>
      <c r="AL32196" s="22"/>
      <c r="AM32196" s="22"/>
      <c r="AN32196" s="22"/>
    </row>
    <row r="32197" spans="37:40">
      <c r="AK32197" s="22"/>
      <c r="AL32197" s="22"/>
      <c r="AM32197" s="22"/>
      <c r="AN32197" s="22"/>
    </row>
    <row r="32198" spans="37:40">
      <c r="AK32198" s="22"/>
      <c r="AL32198" s="22"/>
      <c r="AM32198" s="22"/>
      <c r="AN32198" s="22"/>
    </row>
    <row r="32199" spans="37:40">
      <c r="AK32199" s="22"/>
      <c r="AL32199" s="22"/>
      <c r="AM32199" s="22"/>
      <c r="AN32199" s="22"/>
    </row>
    <row r="32200" spans="37:40">
      <c r="AK32200" s="22"/>
      <c r="AL32200" s="22"/>
      <c r="AM32200" s="22"/>
      <c r="AN32200" s="22"/>
    </row>
    <row r="32201" spans="37:40">
      <c r="AK32201" s="22"/>
      <c r="AL32201" s="22"/>
      <c r="AM32201" s="22"/>
      <c r="AN32201" s="22"/>
    </row>
    <row r="32202" spans="37:40">
      <c r="AK32202" s="22"/>
      <c r="AL32202" s="22"/>
      <c r="AM32202" s="22"/>
      <c r="AN32202" s="22"/>
    </row>
    <row r="32203" spans="37:40">
      <c r="AK32203" s="22"/>
      <c r="AL32203" s="22"/>
      <c r="AM32203" s="22"/>
      <c r="AN32203" s="22"/>
    </row>
    <row r="32204" spans="37:40">
      <c r="AK32204" s="22"/>
      <c r="AL32204" s="22"/>
      <c r="AM32204" s="22"/>
      <c r="AN32204" s="22"/>
    </row>
    <row r="32205" spans="37:40">
      <c r="AK32205" s="22"/>
      <c r="AL32205" s="22"/>
      <c r="AM32205" s="22"/>
      <c r="AN32205" s="22"/>
    </row>
    <row r="32206" spans="37:40">
      <c r="AK32206" s="22"/>
      <c r="AL32206" s="22"/>
      <c r="AM32206" s="22"/>
      <c r="AN32206" s="22"/>
    </row>
    <row r="32207" spans="37:40">
      <c r="AK32207" s="22"/>
      <c r="AL32207" s="22"/>
      <c r="AM32207" s="22"/>
      <c r="AN32207" s="22"/>
    </row>
    <row r="32208" spans="37:40">
      <c r="AK32208" s="22"/>
      <c r="AL32208" s="22"/>
      <c r="AM32208" s="22"/>
      <c r="AN32208" s="22"/>
    </row>
    <row r="32209" spans="37:40">
      <c r="AK32209" s="22"/>
      <c r="AL32209" s="22"/>
      <c r="AM32209" s="22"/>
      <c r="AN32209" s="22"/>
    </row>
    <row r="32210" spans="37:40">
      <c r="AK32210" s="22"/>
      <c r="AL32210" s="22"/>
      <c r="AM32210" s="22"/>
      <c r="AN32210" s="22"/>
    </row>
    <row r="32211" spans="37:40">
      <c r="AK32211" s="22"/>
      <c r="AL32211" s="22"/>
      <c r="AM32211" s="22"/>
      <c r="AN32211" s="22"/>
    </row>
    <row r="32212" spans="37:40">
      <c r="AK32212" s="22"/>
      <c r="AL32212" s="22"/>
      <c r="AM32212" s="22"/>
      <c r="AN32212" s="22"/>
    </row>
    <row r="32213" spans="37:40">
      <c r="AK32213" s="22"/>
      <c r="AL32213" s="22"/>
      <c r="AM32213" s="22"/>
      <c r="AN32213" s="22"/>
    </row>
    <row r="32214" spans="37:40">
      <c r="AK32214" s="22"/>
      <c r="AL32214" s="22"/>
      <c r="AM32214" s="22"/>
      <c r="AN32214" s="22"/>
    </row>
    <row r="32215" spans="37:40">
      <c r="AK32215" s="22"/>
      <c r="AL32215" s="22"/>
      <c r="AM32215" s="22"/>
      <c r="AN32215" s="22"/>
    </row>
    <row r="32216" spans="37:40">
      <c r="AK32216" s="22"/>
      <c r="AL32216" s="22"/>
      <c r="AM32216" s="22"/>
      <c r="AN32216" s="22"/>
    </row>
    <row r="32217" spans="37:40">
      <c r="AK32217" s="22"/>
      <c r="AL32217" s="22"/>
      <c r="AM32217" s="22"/>
      <c r="AN32217" s="22"/>
    </row>
    <row r="32218" spans="37:40">
      <c r="AK32218" s="22"/>
      <c r="AL32218" s="22"/>
      <c r="AM32218" s="22"/>
      <c r="AN32218" s="22"/>
    </row>
    <row r="32219" spans="37:40">
      <c r="AK32219" s="22"/>
      <c r="AL32219" s="22"/>
      <c r="AM32219" s="22"/>
      <c r="AN32219" s="22"/>
    </row>
    <row r="32220" spans="37:40">
      <c r="AK32220" s="22"/>
      <c r="AL32220" s="22"/>
      <c r="AM32220" s="22"/>
      <c r="AN32220" s="22"/>
    </row>
    <row r="32221" spans="37:40">
      <c r="AK32221" s="22"/>
      <c r="AL32221" s="22"/>
      <c r="AM32221" s="22"/>
      <c r="AN32221" s="22"/>
    </row>
    <row r="32222" spans="37:40">
      <c r="AK32222" s="22"/>
      <c r="AL32222" s="22"/>
      <c r="AM32222" s="22"/>
      <c r="AN32222" s="22"/>
    </row>
    <row r="32223" spans="37:40">
      <c r="AK32223" s="22"/>
      <c r="AL32223" s="22"/>
      <c r="AM32223" s="22"/>
      <c r="AN32223" s="22"/>
    </row>
    <row r="32224" spans="37:40">
      <c r="AK32224" s="22"/>
      <c r="AL32224" s="22"/>
      <c r="AM32224" s="22"/>
      <c r="AN32224" s="22"/>
    </row>
    <row r="32225" spans="37:40">
      <c r="AK32225" s="22"/>
      <c r="AL32225" s="22"/>
      <c r="AM32225" s="22"/>
      <c r="AN32225" s="22"/>
    </row>
    <row r="32226" spans="37:40">
      <c r="AK32226" s="22"/>
      <c r="AL32226" s="22"/>
      <c r="AM32226" s="22"/>
      <c r="AN32226" s="22"/>
    </row>
    <row r="32227" spans="37:40">
      <c r="AK32227" s="22"/>
      <c r="AL32227" s="22"/>
      <c r="AM32227" s="22"/>
      <c r="AN32227" s="22"/>
    </row>
    <row r="32228" spans="37:40">
      <c r="AK32228" s="22"/>
      <c r="AL32228" s="22"/>
      <c r="AM32228" s="22"/>
      <c r="AN32228" s="22"/>
    </row>
    <row r="32229" spans="37:40">
      <c r="AK32229" s="22"/>
      <c r="AL32229" s="22"/>
      <c r="AM32229" s="22"/>
      <c r="AN32229" s="22"/>
    </row>
    <row r="32230" spans="37:40">
      <c r="AK32230" s="22"/>
      <c r="AL32230" s="22"/>
      <c r="AM32230" s="22"/>
      <c r="AN32230" s="22"/>
    </row>
    <row r="32231" spans="37:40">
      <c r="AK32231" s="22"/>
      <c r="AL32231" s="22"/>
      <c r="AM32231" s="22"/>
      <c r="AN32231" s="22"/>
    </row>
    <row r="32232" spans="37:40">
      <c r="AK32232" s="22"/>
      <c r="AL32232" s="22"/>
      <c r="AM32232" s="22"/>
      <c r="AN32232" s="22"/>
    </row>
    <row r="32233" spans="37:40">
      <c r="AK32233" s="22"/>
      <c r="AL32233" s="22"/>
      <c r="AM32233" s="22"/>
      <c r="AN32233" s="22"/>
    </row>
    <row r="32234" spans="37:40">
      <c r="AK32234" s="22"/>
      <c r="AL32234" s="22"/>
      <c r="AM32234" s="22"/>
      <c r="AN32234" s="22"/>
    </row>
    <row r="32235" spans="37:40">
      <c r="AK32235" s="22"/>
      <c r="AL32235" s="22"/>
      <c r="AM32235" s="22"/>
      <c r="AN32235" s="22"/>
    </row>
    <row r="32236" spans="37:40">
      <c r="AK32236" s="22"/>
      <c r="AL32236" s="22"/>
      <c r="AM32236" s="22"/>
      <c r="AN32236" s="22"/>
    </row>
    <row r="32237" spans="37:40">
      <c r="AK32237" s="22"/>
      <c r="AL32237" s="22"/>
      <c r="AM32237" s="22"/>
      <c r="AN32237" s="22"/>
    </row>
    <row r="32238" spans="37:40">
      <c r="AK32238" s="22"/>
      <c r="AL32238" s="22"/>
      <c r="AM32238" s="22"/>
      <c r="AN32238" s="22"/>
    </row>
    <row r="32239" spans="37:40">
      <c r="AK32239" s="22"/>
      <c r="AL32239" s="22"/>
      <c r="AM32239" s="22"/>
      <c r="AN32239" s="22"/>
    </row>
    <row r="32240" spans="37:40">
      <c r="AK32240" s="22"/>
      <c r="AL32240" s="22"/>
      <c r="AM32240" s="22"/>
      <c r="AN32240" s="22"/>
    </row>
    <row r="32241" spans="37:40">
      <c r="AK32241" s="22"/>
      <c r="AL32241" s="22"/>
      <c r="AM32241" s="22"/>
      <c r="AN32241" s="22"/>
    </row>
    <row r="32242" spans="37:40">
      <c r="AK32242" s="22"/>
      <c r="AL32242" s="22"/>
      <c r="AM32242" s="22"/>
      <c r="AN32242" s="22"/>
    </row>
    <row r="32243" spans="37:40">
      <c r="AK32243" s="22"/>
      <c r="AL32243" s="22"/>
      <c r="AM32243" s="22"/>
      <c r="AN32243" s="22"/>
    </row>
    <row r="32244" spans="37:40">
      <c r="AK32244" s="22"/>
      <c r="AL32244" s="22"/>
      <c r="AM32244" s="22"/>
      <c r="AN32244" s="22"/>
    </row>
    <row r="32245" spans="37:40">
      <c r="AK32245" s="22"/>
      <c r="AL32245" s="22"/>
      <c r="AM32245" s="22"/>
      <c r="AN32245" s="22"/>
    </row>
    <row r="32246" spans="37:40">
      <c r="AK32246" s="22"/>
      <c r="AL32246" s="22"/>
      <c r="AM32246" s="22"/>
      <c r="AN32246" s="22"/>
    </row>
    <row r="32247" spans="37:40">
      <c r="AK32247" s="22"/>
      <c r="AL32247" s="22"/>
      <c r="AM32247" s="22"/>
      <c r="AN32247" s="22"/>
    </row>
    <row r="32248" spans="37:40">
      <c r="AK32248" s="22"/>
      <c r="AL32248" s="22"/>
      <c r="AM32248" s="22"/>
      <c r="AN32248" s="22"/>
    </row>
    <row r="32249" spans="37:40">
      <c r="AK32249" s="22"/>
      <c r="AL32249" s="22"/>
      <c r="AM32249" s="22"/>
      <c r="AN32249" s="22"/>
    </row>
    <row r="32250" spans="37:40">
      <c r="AK32250" s="22"/>
      <c r="AL32250" s="22"/>
      <c r="AM32250" s="22"/>
      <c r="AN32250" s="22"/>
    </row>
    <row r="32251" spans="37:40">
      <c r="AK32251" s="22"/>
      <c r="AL32251" s="22"/>
      <c r="AM32251" s="22"/>
      <c r="AN32251" s="22"/>
    </row>
    <row r="32252" spans="37:40">
      <c r="AK32252" s="22"/>
      <c r="AL32252" s="22"/>
      <c r="AM32252" s="22"/>
      <c r="AN32252" s="22"/>
    </row>
    <row r="32253" spans="37:40">
      <c r="AK32253" s="22"/>
      <c r="AL32253" s="22"/>
      <c r="AM32253" s="22"/>
      <c r="AN32253" s="22"/>
    </row>
    <row r="32254" spans="37:40">
      <c r="AK32254" s="22"/>
      <c r="AL32254" s="22"/>
      <c r="AM32254" s="22"/>
      <c r="AN32254" s="22"/>
    </row>
    <row r="32255" spans="37:40">
      <c r="AK32255" s="22"/>
      <c r="AL32255" s="22"/>
      <c r="AM32255" s="22"/>
      <c r="AN32255" s="22"/>
    </row>
    <row r="32256" spans="37:40">
      <c r="AK32256" s="22"/>
      <c r="AL32256" s="22"/>
      <c r="AM32256" s="22"/>
      <c r="AN32256" s="22"/>
    </row>
    <row r="32257" spans="37:40">
      <c r="AK32257" s="22"/>
      <c r="AL32257" s="22"/>
      <c r="AM32257" s="22"/>
      <c r="AN32257" s="22"/>
    </row>
    <row r="32258" spans="37:40">
      <c r="AK32258" s="22"/>
      <c r="AL32258" s="22"/>
      <c r="AM32258" s="22"/>
      <c r="AN32258" s="22"/>
    </row>
    <row r="32259" spans="37:40">
      <c r="AK32259" s="22"/>
      <c r="AL32259" s="22"/>
      <c r="AM32259" s="22"/>
      <c r="AN32259" s="22"/>
    </row>
    <row r="32260" spans="37:40">
      <c r="AK32260" s="22"/>
      <c r="AL32260" s="22"/>
      <c r="AM32260" s="22"/>
      <c r="AN32260" s="22"/>
    </row>
    <row r="32261" spans="37:40">
      <c r="AK32261" s="22"/>
      <c r="AL32261" s="22"/>
      <c r="AM32261" s="22"/>
      <c r="AN32261" s="22"/>
    </row>
    <row r="32262" spans="37:40">
      <c r="AK32262" s="22"/>
      <c r="AL32262" s="22"/>
      <c r="AM32262" s="22"/>
      <c r="AN32262" s="22"/>
    </row>
    <row r="32263" spans="37:40">
      <c r="AK32263" s="22"/>
      <c r="AL32263" s="22"/>
      <c r="AM32263" s="22"/>
      <c r="AN32263" s="22"/>
    </row>
    <row r="32264" spans="37:40">
      <c r="AK32264" s="22"/>
      <c r="AL32264" s="22"/>
      <c r="AM32264" s="22"/>
      <c r="AN32264" s="22"/>
    </row>
    <row r="32265" spans="37:40">
      <c r="AK32265" s="22"/>
      <c r="AL32265" s="22"/>
      <c r="AM32265" s="22"/>
      <c r="AN32265" s="22"/>
    </row>
    <row r="32266" spans="37:40">
      <c r="AK32266" s="22"/>
      <c r="AL32266" s="22"/>
      <c r="AM32266" s="22"/>
      <c r="AN32266" s="22"/>
    </row>
    <row r="32267" spans="37:40">
      <c r="AK32267" s="22"/>
      <c r="AL32267" s="22"/>
      <c r="AM32267" s="22"/>
      <c r="AN32267" s="22"/>
    </row>
    <row r="32268" spans="37:40">
      <c r="AK32268" s="22"/>
      <c r="AL32268" s="22"/>
      <c r="AM32268" s="22"/>
      <c r="AN32268" s="22"/>
    </row>
    <row r="32269" spans="37:40">
      <c r="AK32269" s="22"/>
      <c r="AL32269" s="22"/>
      <c r="AM32269" s="22"/>
      <c r="AN32269" s="22"/>
    </row>
    <row r="32270" spans="37:40">
      <c r="AK32270" s="22"/>
      <c r="AL32270" s="22"/>
      <c r="AM32270" s="22"/>
      <c r="AN32270" s="22"/>
    </row>
    <row r="32271" spans="37:40">
      <c r="AK32271" s="22"/>
      <c r="AL32271" s="22"/>
      <c r="AM32271" s="22"/>
      <c r="AN32271" s="22"/>
    </row>
    <row r="32272" spans="37:40">
      <c r="AK32272" s="22"/>
      <c r="AL32272" s="22"/>
      <c r="AM32272" s="22"/>
      <c r="AN32272" s="22"/>
    </row>
    <row r="32273" spans="37:40">
      <c r="AK32273" s="22"/>
      <c r="AL32273" s="22"/>
      <c r="AM32273" s="22"/>
      <c r="AN32273" s="22"/>
    </row>
    <row r="32274" spans="37:40">
      <c r="AK32274" s="22"/>
      <c r="AL32274" s="22"/>
      <c r="AM32274" s="22"/>
      <c r="AN32274" s="22"/>
    </row>
    <row r="32275" spans="37:40">
      <c r="AK32275" s="22"/>
      <c r="AL32275" s="22"/>
      <c r="AM32275" s="22"/>
      <c r="AN32275" s="22"/>
    </row>
    <row r="32276" spans="37:40">
      <c r="AK32276" s="22"/>
      <c r="AL32276" s="22"/>
      <c r="AM32276" s="22"/>
      <c r="AN32276" s="22"/>
    </row>
    <row r="32277" spans="37:40">
      <c r="AK32277" s="22"/>
      <c r="AL32277" s="22"/>
      <c r="AM32277" s="22"/>
      <c r="AN32277" s="22"/>
    </row>
    <row r="32278" spans="37:40">
      <c r="AK32278" s="22"/>
      <c r="AL32278" s="22"/>
      <c r="AM32278" s="22"/>
      <c r="AN32278" s="22"/>
    </row>
    <row r="32279" spans="37:40">
      <c r="AK32279" s="22"/>
      <c r="AL32279" s="22"/>
      <c r="AM32279" s="22"/>
      <c r="AN32279" s="22"/>
    </row>
    <row r="32280" spans="37:40">
      <c r="AK32280" s="22"/>
      <c r="AL32280" s="22"/>
      <c r="AM32280" s="22"/>
      <c r="AN32280" s="22"/>
    </row>
    <row r="32281" spans="37:40">
      <c r="AK32281" s="22"/>
      <c r="AL32281" s="22"/>
      <c r="AM32281" s="22"/>
      <c r="AN32281" s="22"/>
    </row>
    <row r="32282" spans="37:40">
      <c r="AK32282" s="22"/>
      <c r="AL32282" s="22"/>
      <c r="AM32282" s="22"/>
      <c r="AN32282" s="22"/>
    </row>
    <row r="32283" spans="37:40">
      <c r="AK32283" s="22"/>
      <c r="AL32283" s="22"/>
      <c r="AM32283" s="22"/>
      <c r="AN32283" s="22"/>
    </row>
    <row r="32284" spans="37:40">
      <c r="AK32284" s="22"/>
      <c r="AL32284" s="22"/>
      <c r="AM32284" s="22"/>
      <c r="AN32284" s="22"/>
    </row>
    <row r="32285" spans="37:40">
      <c r="AK32285" s="22"/>
      <c r="AL32285" s="22"/>
      <c r="AM32285" s="22"/>
      <c r="AN32285" s="22"/>
    </row>
    <row r="32286" spans="37:40">
      <c r="AK32286" s="22"/>
      <c r="AL32286" s="22"/>
      <c r="AM32286" s="22"/>
      <c r="AN32286" s="22"/>
    </row>
    <row r="32287" spans="37:40">
      <c r="AK32287" s="22"/>
      <c r="AL32287" s="22"/>
      <c r="AM32287" s="22"/>
      <c r="AN32287" s="22"/>
    </row>
    <row r="32288" spans="37:40">
      <c r="AK32288" s="22"/>
      <c r="AL32288" s="22"/>
      <c r="AM32288" s="22"/>
      <c r="AN32288" s="22"/>
    </row>
    <row r="32289" spans="37:40">
      <c r="AK32289" s="22"/>
      <c r="AL32289" s="22"/>
      <c r="AM32289" s="22"/>
      <c r="AN32289" s="22"/>
    </row>
    <row r="32290" spans="37:40">
      <c r="AK32290" s="22"/>
      <c r="AL32290" s="22"/>
      <c r="AM32290" s="22"/>
      <c r="AN32290" s="22"/>
    </row>
    <row r="32291" spans="37:40">
      <c r="AK32291" s="22"/>
      <c r="AL32291" s="22"/>
      <c r="AM32291" s="22"/>
      <c r="AN32291" s="22"/>
    </row>
    <row r="32292" spans="37:40">
      <c r="AK32292" s="22"/>
      <c r="AL32292" s="22"/>
      <c r="AM32292" s="22"/>
      <c r="AN32292" s="22"/>
    </row>
    <row r="32293" spans="37:40">
      <c r="AK32293" s="22"/>
      <c r="AL32293" s="22"/>
      <c r="AM32293" s="22"/>
      <c r="AN32293" s="22"/>
    </row>
    <row r="32294" spans="37:40">
      <c r="AK32294" s="22"/>
      <c r="AL32294" s="22"/>
      <c r="AM32294" s="22"/>
      <c r="AN32294" s="22"/>
    </row>
    <row r="32295" spans="37:40">
      <c r="AK32295" s="22"/>
      <c r="AL32295" s="22"/>
      <c r="AM32295" s="22"/>
      <c r="AN32295" s="22"/>
    </row>
    <row r="32296" spans="37:40">
      <c r="AK32296" s="22"/>
      <c r="AL32296" s="22"/>
      <c r="AM32296" s="22"/>
      <c r="AN32296" s="22"/>
    </row>
    <row r="32297" spans="37:40">
      <c r="AK32297" s="22"/>
      <c r="AL32297" s="22"/>
      <c r="AM32297" s="22"/>
      <c r="AN32297" s="22"/>
    </row>
    <row r="32298" spans="37:40">
      <c r="AK32298" s="22"/>
      <c r="AL32298" s="22"/>
      <c r="AM32298" s="22"/>
      <c r="AN32298" s="22"/>
    </row>
    <row r="32299" spans="37:40">
      <c r="AK32299" s="22"/>
      <c r="AL32299" s="22"/>
      <c r="AM32299" s="22"/>
      <c r="AN32299" s="22"/>
    </row>
    <row r="32300" spans="37:40">
      <c r="AK32300" s="22"/>
      <c r="AL32300" s="22"/>
      <c r="AM32300" s="22"/>
      <c r="AN32300" s="22"/>
    </row>
    <row r="32301" spans="37:40">
      <c r="AK32301" s="22"/>
      <c r="AL32301" s="22"/>
      <c r="AM32301" s="22"/>
      <c r="AN32301" s="22"/>
    </row>
    <row r="32302" spans="37:40">
      <c r="AK32302" s="22"/>
      <c r="AL32302" s="22"/>
      <c r="AM32302" s="22"/>
      <c r="AN32302" s="22"/>
    </row>
    <row r="32303" spans="37:40">
      <c r="AK32303" s="22"/>
      <c r="AL32303" s="22"/>
      <c r="AM32303" s="22"/>
      <c r="AN32303" s="22"/>
    </row>
    <row r="32304" spans="37:40">
      <c r="AK32304" s="22"/>
      <c r="AL32304" s="22"/>
      <c r="AM32304" s="22"/>
      <c r="AN32304" s="22"/>
    </row>
    <row r="32305" spans="37:40">
      <c r="AK32305" s="22"/>
      <c r="AL32305" s="22"/>
      <c r="AM32305" s="22"/>
      <c r="AN32305" s="22"/>
    </row>
    <row r="32306" spans="37:40">
      <c r="AK32306" s="22"/>
      <c r="AL32306" s="22"/>
      <c r="AM32306" s="22"/>
      <c r="AN32306" s="22"/>
    </row>
    <row r="32307" spans="37:40">
      <c r="AK32307" s="22"/>
      <c r="AL32307" s="22"/>
      <c r="AM32307" s="22"/>
      <c r="AN32307" s="22"/>
    </row>
    <row r="32308" spans="37:40">
      <c r="AK32308" s="22"/>
      <c r="AL32308" s="22"/>
      <c r="AM32308" s="22"/>
      <c r="AN32308" s="22"/>
    </row>
    <row r="32309" spans="37:40">
      <c r="AK32309" s="22"/>
      <c r="AL32309" s="22"/>
      <c r="AM32309" s="22"/>
      <c r="AN32309" s="22"/>
    </row>
    <row r="32310" spans="37:40">
      <c r="AK32310" s="22"/>
      <c r="AL32310" s="22"/>
      <c r="AM32310" s="22"/>
      <c r="AN32310" s="22"/>
    </row>
    <row r="32311" spans="37:40">
      <c r="AK32311" s="22"/>
      <c r="AL32311" s="22"/>
      <c r="AM32311" s="22"/>
      <c r="AN32311" s="22"/>
    </row>
    <row r="32312" spans="37:40">
      <c r="AK32312" s="22"/>
      <c r="AL32312" s="22"/>
      <c r="AM32312" s="22"/>
      <c r="AN32312" s="22"/>
    </row>
    <row r="32313" spans="37:40">
      <c r="AK32313" s="22"/>
      <c r="AL32313" s="22"/>
      <c r="AM32313" s="22"/>
      <c r="AN32313" s="22"/>
    </row>
    <row r="32314" spans="37:40">
      <c r="AK32314" s="22"/>
      <c r="AL32314" s="22"/>
      <c r="AM32314" s="22"/>
      <c r="AN32314" s="22"/>
    </row>
    <row r="32315" spans="37:40">
      <c r="AK32315" s="22"/>
      <c r="AL32315" s="22"/>
      <c r="AM32315" s="22"/>
      <c r="AN32315" s="22"/>
    </row>
    <row r="32316" spans="37:40">
      <c r="AK32316" s="22"/>
      <c r="AL32316" s="22"/>
      <c r="AM32316" s="22"/>
      <c r="AN32316" s="22"/>
    </row>
    <row r="32317" spans="37:40">
      <c r="AK32317" s="22"/>
      <c r="AL32317" s="22"/>
      <c r="AM32317" s="22"/>
      <c r="AN32317" s="22"/>
    </row>
    <row r="32318" spans="37:40">
      <c r="AK32318" s="22"/>
      <c r="AL32318" s="22"/>
      <c r="AM32318" s="22"/>
      <c r="AN32318" s="22"/>
    </row>
    <row r="32319" spans="37:40">
      <c r="AK32319" s="22"/>
      <c r="AL32319" s="22"/>
      <c r="AM32319" s="22"/>
      <c r="AN32319" s="22"/>
    </row>
    <row r="32320" spans="37:40">
      <c r="AK32320" s="22"/>
      <c r="AL32320" s="22"/>
      <c r="AM32320" s="22"/>
      <c r="AN32320" s="22"/>
    </row>
    <row r="32321" spans="37:40">
      <c r="AK32321" s="22"/>
      <c r="AL32321" s="22"/>
      <c r="AM32321" s="22"/>
      <c r="AN32321" s="22"/>
    </row>
    <row r="32322" spans="37:40">
      <c r="AK32322" s="22"/>
      <c r="AL32322" s="22"/>
      <c r="AM32322" s="22"/>
      <c r="AN32322" s="22"/>
    </row>
    <row r="32323" spans="37:40">
      <c r="AK32323" s="22"/>
      <c r="AL32323" s="22"/>
      <c r="AM32323" s="22"/>
      <c r="AN32323" s="22"/>
    </row>
    <row r="32324" spans="37:40">
      <c r="AK32324" s="22"/>
      <c r="AL32324" s="22"/>
      <c r="AM32324" s="22"/>
      <c r="AN32324" s="22"/>
    </row>
    <row r="32325" spans="37:40">
      <c r="AK32325" s="22"/>
      <c r="AL32325" s="22"/>
      <c r="AM32325" s="22"/>
      <c r="AN32325" s="22"/>
    </row>
    <row r="32326" spans="37:40">
      <c r="AK32326" s="22"/>
      <c r="AL32326" s="22"/>
      <c r="AM32326" s="22"/>
      <c r="AN32326" s="22"/>
    </row>
    <row r="32327" spans="37:40">
      <c r="AK32327" s="22"/>
      <c r="AL32327" s="22"/>
      <c r="AM32327" s="22"/>
      <c r="AN32327" s="22"/>
    </row>
    <row r="32328" spans="37:40">
      <c r="AK32328" s="22"/>
      <c r="AL32328" s="22"/>
      <c r="AM32328" s="22"/>
      <c r="AN32328" s="22"/>
    </row>
    <row r="32329" spans="37:40">
      <c r="AK32329" s="22"/>
      <c r="AL32329" s="22"/>
      <c r="AM32329" s="22"/>
      <c r="AN32329" s="22"/>
    </row>
    <row r="32330" spans="37:40">
      <c r="AK32330" s="22"/>
      <c r="AL32330" s="22"/>
      <c r="AM32330" s="22"/>
      <c r="AN32330" s="22"/>
    </row>
    <row r="32331" spans="37:40">
      <c r="AK32331" s="22"/>
      <c r="AL32331" s="22"/>
      <c r="AM32331" s="22"/>
      <c r="AN32331" s="22"/>
    </row>
    <row r="32332" spans="37:40">
      <c r="AK32332" s="22"/>
      <c r="AL32332" s="22"/>
      <c r="AM32332" s="22"/>
      <c r="AN32332" s="22"/>
    </row>
    <row r="32333" spans="37:40">
      <c r="AK32333" s="22"/>
      <c r="AL32333" s="22"/>
      <c r="AM32333" s="22"/>
      <c r="AN32333" s="22"/>
    </row>
    <row r="32334" spans="37:40">
      <c r="AK32334" s="22"/>
      <c r="AL32334" s="22"/>
      <c r="AM32334" s="22"/>
      <c r="AN32334" s="22"/>
    </row>
    <row r="32335" spans="37:40">
      <c r="AK32335" s="22"/>
      <c r="AL32335" s="22"/>
      <c r="AM32335" s="22"/>
      <c r="AN32335" s="22"/>
    </row>
    <row r="32336" spans="37:40">
      <c r="AK32336" s="22"/>
      <c r="AL32336" s="22"/>
      <c r="AM32336" s="22"/>
      <c r="AN32336" s="22"/>
    </row>
    <row r="32337" spans="37:40">
      <c r="AK32337" s="22"/>
      <c r="AL32337" s="22"/>
      <c r="AM32337" s="22"/>
      <c r="AN32337" s="22"/>
    </row>
    <row r="32338" spans="37:40">
      <c r="AK32338" s="22"/>
      <c r="AL32338" s="22"/>
      <c r="AM32338" s="22"/>
      <c r="AN32338" s="22"/>
    </row>
    <row r="32339" spans="37:40">
      <c r="AK32339" s="22"/>
      <c r="AL32339" s="22"/>
      <c r="AM32339" s="22"/>
      <c r="AN32339" s="22"/>
    </row>
    <row r="32340" spans="37:40">
      <c r="AK32340" s="22"/>
      <c r="AL32340" s="22"/>
      <c r="AM32340" s="22"/>
      <c r="AN32340" s="22"/>
    </row>
    <row r="32341" spans="37:40">
      <c r="AK32341" s="22"/>
      <c r="AL32341" s="22"/>
      <c r="AM32341" s="22"/>
      <c r="AN32341" s="22"/>
    </row>
    <row r="32342" spans="37:40">
      <c r="AK32342" s="22"/>
      <c r="AL32342" s="22"/>
      <c r="AM32342" s="22"/>
      <c r="AN32342" s="22"/>
    </row>
    <row r="32343" spans="37:40">
      <c r="AK32343" s="22"/>
      <c r="AL32343" s="22"/>
      <c r="AM32343" s="22"/>
      <c r="AN32343" s="22"/>
    </row>
    <row r="32344" spans="37:40">
      <c r="AK32344" s="22"/>
      <c r="AL32344" s="22"/>
      <c r="AM32344" s="22"/>
      <c r="AN32344" s="22"/>
    </row>
    <row r="32345" spans="37:40">
      <c r="AK32345" s="22"/>
      <c r="AL32345" s="22"/>
      <c r="AM32345" s="22"/>
      <c r="AN32345" s="22"/>
    </row>
    <row r="32346" spans="37:40">
      <c r="AK32346" s="22"/>
      <c r="AL32346" s="22"/>
      <c r="AM32346" s="22"/>
      <c r="AN32346" s="22"/>
    </row>
    <row r="32347" spans="37:40">
      <c r="AK32347" s="22"/>
      <c r="AL32347" s="22"/>
      <c r="AM32347" s="22"/>
      <c r="AN32347" s="22"/>
    </row>
    <row r="32348" spans="37:40">
      <c r="AK32348" s="22"/>
      <c r="AL32348" s="22"/>
      <c r="AM32348" s="22"/>
      <c r="AN32348" s="22"/>
    </row>
    <row r="32349" spans="37:40">
      <c r="AK32349" s="22"/>
      <c r="AL32349" s="22"/>
      <c r="AM32349" s="22"/>
      <c r="AN32349" s="22"/>
    </row>
    <row r="32350" spans="37:40">
      <c r="AK32350" s="22"/>
      <c r="AL32350" s="22"/>
      <c r="AM32350" s="22"/>
      <c r="AN32350" s="22"/>
    </row>
    <row r="32351" spans="37:40">
      <c r="AK32351" s="22"/>
      <c r="AL32351" s="22"/>
      <c r="AM32351" s="22"/>
      <c r="AN32351" s="22"/>
    </row>
    <row r="32352" spans="37:40">
      <c r="AK32352" s="22"/>
      <c r="AL32352" s="22"/>
      <c r="AM32352" s="22"/>
      <c r="AN32352" s="22"/>
    </row>
    <row r="32353" spans="37:40">
      <c r="AK32353" s="22"/>
      <c r="AL32353" s="22"/>
      <c r="AM32353" s="22"/>
      <c r="AN32353" s="22"/>
    </row>
    <row r="32354" spans="37:40">
      <c r="AK32354" s="22"/>
      <c r="AL32354" s="22"/>
      <c r="AM32354" s="22"/>
      <c r="AN32354" s="22"/>
    </row>
    <row r="32355" spans="37:40">
      <c r="AK32355" s="22"/>
      <c r="AL32355" s="22"/>
      <c r="AM32355" s="22"/>
      <c r="AN32355" s="22"/>
    </row>
    <row r="32356" spans="37:40">
      <c r="AK32356" s="22"/>
      <c r="AL32356" s="22"/>
      <c r="AM32356" s="22"/>
      <c r="AN32356" s="22"/>
    </row>
    <row r="32357" spans="37:40">
      <c r="AK32357" s="22"/>
      <c r="AL32357" s="22"/>
      <c r="AM32357" s="22"/>
      <c r="AN32357" s="22"/>
    </row>
    <row r="32358" spans="37:40">
      <c r="AK32358" s="22"/>
      <c r="AL32358" s="22"/>
      <c r="AM32358" s="22"/>
      <c r="AN32358" s="22"/>
    </row>
    <row r="32359" spans="37:40">
      <c r="AK32359" s="22"/>
      <c r="AL32359" s="22"/>
      <c r="AM32359" s="22"/>
      <c r="AN32359" s="22"/>
    </row>
    <row r="32360" spans="37:40">
      <c r="AK32360" s="22"/>
      <c r="AL32360" s="22"/>
      <c r="AM32360" s="22"/>
      <c r="AN32360" s="22"/>
    </row>
    <row r="32361" spans="37:40">
      <c r="AK32361" s="22"/>
      <c r="AL32361" s="22"/>
      <c r="AM32361" s="22"/>
      <c r="AN32361" s="22"/>
    </row>
    <row r="32362" spans="37:40">
      <c r="AK32362" s="22"/>
      <c r="AL32362" s="22"/>
      <c r="AM32362" s="22"/>
      <c r="AN32362" s="22"/>
    </row>
    <row r="32363" spans="37:40">
      <c r="AK32363" s="22"/>
      <c r="AL32363" s="22"/>
      <c r="AM32363" s="22"/>
      <c r="AN32363" s="22"/>
    </row>
    <row r="32364" spans="37:40">
      <c r="AK32364" s="22"/>
      <c r="AL32364" s="22"/>
      <c r="AM32364" s="22"/>
      <c r="AN32364" s="22"/>
    </row>
    <row r="32365" spans="37:40">
      <c r="AK32365" s="22"/>
      <c r="AL32365" s="22"/>
      <c r="AM32365" s="22"/>
      <c r="AN32365" s="22"/>
    </row>
    <row r="32366" spans="37:40">
      <c r="AK32366" s="22"/>
      <c r="AL32366" s="22"/>
      <c r="AM32366" s="22"/>
      <c r="AN32366" s="22"/>
    </row>
    <row r="32367" spans="37:40">
      <c r="AK32367" s="22"/>
      <c r="AL32367" s="22"/>
      <c r="AM32367" s="22"/>
      <c r="AN32367" s="22"/>
    </row>
    <row r="32368" spans="37:40">
      <c r="AK32368" s="22"/>
      <c r="AL32368" s="22"/>
      <c r="AM32368" s="22"/>
      <c r="AN32368" s="22"/>
    </row>
    <row r="32369" spans="37:40">
      <c r="AK32369" s="22"/>
      <c r="AL32369" s="22"/>
      <c r="AM32369" s="22"/>
      <c r="AN32369" s="22"/>
    </row>
    <row r="32370" spans="37:40">
      <c r="AK32370" s="22"/>
      <c r="AL32370" s="22"/>
      <c r="AM32370" s="22"/>
      <c r="AN32370" s="22"/>
    </row>
    <row r="32371" spans="37:40">
      <c r="AK32371" s="22"/>
      <c r="AL32371" s="22"/>
      <c r="AM32371" s="22"/>
      <c r="AN32371" s="22"/>
    </row>
    <row r="32372" spans="37:40">
      <c r="AK32372" s="22"/>
      <c r="AL32372" s="22"/>
      <c r="AM32372" s="22"/>
      <c r="AN32372" s="22"/>
    </row>
    <row r="32373" spans="37:40">
      <c r="AK32373" s="22"/>
      <c r="AL32373" s="22"/>
      <c r="AM32373" s="22"/>
      <c r="AN32373" s="22"/>
    </row>
    <row r="32374" spans="37:40">
      <c r="AK32374" s="22"/>
      <c r="AL32374" s="22"/>
      <c r="AM32374" s="22"/>
      <c r="AN32374" s="22"/>
    </row>
    <row r="32375" spans="37:40">
      <c r="AK32375" s="22"/>
      <c r="AL32375" s="22"/>
      <c r="AM32375" s="22"/>
      <c r="AN32375" s="22"/>
    </row>
    <row r="32376" spans="37:40">
      <c r="AK32376" s="22"/>
      <c r="AL32376" s="22"/>
      <c r="AM32376" s="22"/>
      <c r="AN32376" s="22"/>
    </row>
    <row r="32377" spans="37:40">
      <c r="AK32377" s="22"/>
      <c r="AL32377" s="22"/>
      <c r="AM32377" s="22"/>
      <c r="AN32377" s="22"/>
    </row>
    <row r="32378" spans="37:40">
      <c r="AK32378" s="22"/>
      <c r="AL32378" s="22"/>
      <c r="AM32378" s="22"/>
      <c r="AN32378" s="22"/>
    </row>
    <row r="32379" spans="37:40">
      <c r="AK32379" s="22"/>
      <c r="AL32379" s="22"/>
      <c r="AM32379" s="22"/>
      <c r="AN32379" s="22"/>
    </row>
    <row r="32380" spans="37:40">
      <c r="AK32380" s="22"/>
      <c r="AL32380" s="22"/>
      <c r="AM32380" s="22"/>
      <c r="AN32380" s="22"/>
    </row>
    <row r="32381" spans="37:40">
      <c r="AK32381" s="22"/>
      <c r="AL32381" s="22"/>
      <c r="AM32381" s="22"/>
      <c r="AN32381" s="22"/>
    </row>
    <row r="32382" spans="37:40">
      <c r="AK32382" s="22"/>
      <c r="AL32382" s="22"/>
      <c r="AM32382" s="22"/>
      <c r="AN32382" s="22"/>
    </row>
    <row r="32383" spans="37:40">
      <c r="AK32383" s="22"/>
      <c r="AL32383" s="22"/>
      <c r="AM32383" s="22"/>
      <c r="AN32383" s="22"/>
    </row>
    <row r="32384" spans="37:40">
      <c r="AK32384" s="22"/>
      <c r="AL32384" s="22"/>
      <c r="AM32384" s="22"/>
      <c r="AN32384" s="22"/>
    </row>
    <row r="32385" spans="37:40">
      <c r="AK32385" s="22"/>
      <c r="AL32385" s="22"/>
      <c r="AM32385" s="22"/>
      <c r="AN32385" s="22"/>
    </row>
    <row r="32386" spans="37:40">
      <c r="AK32386" s="22"/>
      <c r="AL32386" s="22"/>
      <c r="AM32386" s="22"/>
      <c r="AN32386" s="22"/>
    </row>
    <row r="32387" spans="37:40">
      <c r="AK32387" s="22"/>
      <c r="AL32387" s="22"/>
      <c r="AM32387" s="22"/>
      <c r="AN32387" s="22"/>
    </row>
    <row r="32388" spans="37:40">
      <c r="AK32388" s="22"/>
      <c r="AL32388" s="22"/>
      <c r="AM32388" s="22"/>
      <c r="AN32388" s="22"/>
    </row>
    <row r="32389" spans="37:40">
      <c r="AK32389" s="22"/>
      <c r="AL32389" s="22"/>
      <c r="AM32389" s="22"/>
      <c r="AN32389" s="22"/>
    </row>
    <row r="32390" spans="37:40">
      <c r="AK32390" s="22"/>
      <c r="AL32390" s="22"/>
      <c r="AM32390" s="22"/>
      <c r="AN32390" s="22"/>
    </row>
    <row r="32391" spans="37:40">
      <c r="AK32391" s="22"/>
      <c r="AL32391" s="22"/>
      <c r="AM32391" s="22"/>
      <c r="AN32391" s="22"/>
    </row>
    <row r="32392" spans="37:40">
      <c r="AK32392" s="22"/>
      <c r="AL32392" s="22"/>
      <c r="AM32392" s="22"/>
      <c r="AN32392" s="22"/>
    </row>
    <row r="32393" spans="37:40">
      <c r="AK32393" s="22"/>
      <c r="AL32393" s="22"/>
      <c r="AM32393" s="22"/>
      <c r="AN32393" s="22"/>
    </row>
    <row r="32394" spans="37:40">
      <c r="AK32394" s="22"/>
      <c r="AL32394" s="22"/>
      <c r="AM32394" s="22"/>
      <c r="AN32394" s="22"/>
    </row>
    <row r="32395" spans="37:40">
      <c r="AK32395" s="22"/>
      <c r="AL32395" s="22"/>
      <c r="AM32395" s="22"/>
      <c r="AN32395" s="22"/>
    </row>
    <row r="32396" spans="37:40">
      <c r="AK32396" s="22"/>
      <c r="AL32396" s="22"/>
      <c r="AM32396" s="22"/>
      <c r="AN32396" s="22"/>
    </row>
    <row r="32397" spans="37:40">
      <c r="AK32397" s="22"/>
      <c r="AL32397" s="22"/>
      <c r="AM32397" s="22"/>
      <c r="AN32397" s="22"/>
    </row>
    <row r="32398" spans="37:40">
      <c r="AK32398" s="22"/>
      <c r="AL32398" s="22"/>
      <c r="AM32398" s="22"/>
      <c r="AN32398" s="22"/>
    </row>
    <row r="32399" spans="37:40">
      <c r="AK32399" s="22"/>
      <c r="AL32399" s="22"/>
      <c r="AM32399" s="22"/>
      <c r="AN32399" s="22"/>
    </row>
    <row r="32400" spans="37:40">
      <c r="AK32400" s="22"/>
      <c r="AL32400" s="22"/>
      <c r="AM32400" s="22"/>
      <c r="AN32400" s="22"/>
    </row>
    <row r="32401" spans="37:40">
      <c r="AK32401" s="22"/>
      <c r="AL32401" s="22"/>
      <c r="AM32401" s="22"/>
      <c r="AN32401" s="22"/>
    </row>
    <row r="32402" spans="37:40">
      <c r="AK32402" s="22"/>
      <c r="AL32402" s="22"/>
      <c r="AM32402" s="22"/>
      <c r="AN32402" s="22"/>
    </row>
    <row r="32403" spans="37:40">
      <c r="AK32403" s="22"/>
      <c r="AL32403" s="22"/>
      <c r="AM32403" s="22"/>
      <c r="AN32403" s="22"/>
    </row>
    <row r="32404" spans="37:40">
      <c r="AK32404" s="22"/>
      <c r="AL32404" s="22"/>
      <c r="AM32404" s="22"/>
      <c r="AN32404" s="22"/>
    </row>
    <row r="32405" spans="37:40">
      <c r="AK32405" s="22"/>
      <c r="AL32405" s="22"/>
      <c r="AM32405" s="22"/>
      <c r="AN32405" s="22"/>
    </row>
    <row r="32406" spans="37:40">
      <c r="AK32406" s="22"/>
      <c r="AL32406" s="22"/>
      <c r="AM32406" s="22"/>
      <c r="AN32406" s="22"/>
    </row>
    <row r="32407" spans="37:40">
      <c r="AK32407" s="22"/>
      <c r="AL32407" s="22"/>
      <c r="AM32407" s="22"/>
      <c r="AN32407" s="22"/>
    </row>
    <row r="32408" spans="37:40">
      <c r="AK32408" s="22"/>
      <c r="AL32408" s="22"/>
      <c r="AM32408" s="22"/>
      <c r="AN32408" s="22"/>
    </row>
    <row r="32409" spans="37:40">
      <c r="AK32409" s="22"/>
      <c r="AL32409" s="22"/>
      <c r="AM32409" s="22"/>
      <c r="AN32409" s="22"/>
    </row>
    <row r="32410" spans="37:40">
      <c r="AK32410" s="22"/>
      <c r="AL32410" s="22"/>
      <c r="AM32410" s="22"/>
      <c r="AN32410" s="22"/>
    </row>
    <row r="32411" spans="37:40">
      <c r="AK32411" s="22"/>
      <c r="AL32411" s="22"/>
      <c r="AM32411" s="22"/>
      <c r="AN32411" s="22"/>
    </row>
    <row r="32412" spans="37:40">
      <c r="AK32412" s="22"/>
      <c r="AL32412" s="22"/>
      <c r="AM32412" s="22"/>
      <c r="AN32412" s="22"/>
    </row>
    <row r="32413" spans="37:40">
      <c r="AK32413" s="22"/>
      <c r="AL32413" s="22"/>
      <c r="AM32413" s="22"/>
      <c r="AN32413" s="22"/>
    </row>
    <row r="32414" spans="37:40">
      <c r="AK32414" s="22"/>
      <c r="AL32414" s="22"/>
      <c r="AM32414" s="22"/>
      <c r="AN32414" s="22"/>
    </row>
    <row r="32415" spans="37:40">
      <c r="AK32415" s="22"/>
      <c r="AL32415" s="22"/>
      <c r="AM32415" s="22"/>
      <c r="AN32415" s="22"/>
    </row>
    <row r="32416" spans="37:40">
      <c r="AK32416" s="22"/>
      <c r="AL32416" s="22"/>
      <c r="AM32416" s="22"/>
      <c r="AN32416" s="22"/>
    </row>
    <row r="32417" spans="37:40">
      <c r="AK32417" s="22"/>
      <c r="AL32417" s="22"/>
      <c r="AM32417" s="22"/>
      <c r="AN32417" s="22"/>
    </row>
    <row r="32418" spans="37:40">
      <c r="AK32418" s="22"/>
      <c r="AL32418" s="22"/>
      <c r="AM32418" s="22"/>
      <c r="AN32418" s="22"/>
    </row>
    <row r="32419" spans="37:40">
      <c r="AK32419" s="22"/>
      <c r="AL32419" s="22"/>
      <c r="AM32419" s="22"/>
      <c r="AN32419" s="22"/>
    </row>
    <row r="32420" spans="37:40">
      <c r="AK32420" s="22"/>
      <c r="AL32420" s="22"/>
      <c r="AM32420" s="22"/>
      <c r="AN32420" s="22"/>
    </row>
    <row r="32421" spans="37:40">
      <c r="AK32421" s="22"/>
      <c r="AL32421" s="22"/>
      <c r="AM32421" s="22"/>
      <c r="AN32421" s="22"/>
    </row>
    <row r="32422" spans="37:40">
      <c r="AK32422" s="22"/>
      <c r="AL32422" s="22"/>
      <c r="AM32422" s="22"/>
      <c r="AN32422" s="22"/>
    </row>
    <row r="32423" spans="37:40">
      <c r="AK32423" s="22"/>
      <c r="AL32423" s="22"/>
      <c r="AM32423" s="22"/>
      <c r="AN32423" s="22"/>
    </row>
    <row r="32424" spans="37:40">
      <c r="AK32424" s="22"/>
      <c r="AL32424" s="22"/>
      <c r="AM32424" s="22"/>
      <c r="AN32424" s="22"/>
    </row>
    <row r="32425" spans="37:40">
      <c r="AK32425" s="22"/>
      <c r="AL32425" s="22"/>
      <c r="AM32425" s="22"/>
      <c r="AN32425" s="22"/>
    </row>
    <row r="32426" spans="37:40">
      <c r="AK32426" s="22"/>
      <c r="AL32426" s="22"/>
      <c r="AM32426" s="22"/>
      <c r="AN32426" s="22"/>
    </row>
    <row r="32427" spans="37:40">
      <c r="AK32427" s="22"/>
      <c r="AL32427" s="22"/>
      <c r="AM32427" s="22"/>
      <c r="AN32427" s="22"/>
    </row>
    <row r="32428" spans="37:40">
      <c r="AK32428" s="22"/>
      <c r="AL32428" s="22"/>
      <c r="AM32428" s="22"/>
      <c r="AN32428" s="22"/>
    </row>
    <row r="32429" spans="37:40">
      <c r="AK32429" s="22"/>
      <c r="AL32429" s="22"/>
      <c r="AM32429" s="22"/>
      <c r="AN32429" s="22"/>
    </row>
    <row r="32430" spans="37:40">
      <c r="AK32430" s="22"/>
      <c r="AL32430" s="22"/>
      <c r="AM32430" s="22"/>
      <c r="AN32430" s="22"/>
    </row>
    <row r="32431" spans="37:40">
      <c r="AK32431" s="22"/>
      <c r="AL32431" s="22"/>
      <c r="AM32431" s="22"/>
      <c r="AN32431" s="22"/>
    </row>
    <row r="32432" spans="37:40">
      <c r="AK32432" s="22"/>
      <c r="AL32432" s="22"/>
      <c r="AM32432" s="22"/>
      <c r="AN32432" s="22"/>
    </row>
    <row r="32433" spans="37:40">
      <c r="AK32433" s="22"/>
      <c r="AL32433" s="22"/>
      <c r="AM32433" s="22"/>
      <c r="AN32433" s="22"/>
    </row>
    <row r="32434" spans="37:40">
      <c r="AK32434" s="22"/>
      <c r="AL32434" s="22"/>
      <c r="AM32434" s="22"/>
      <c r="AN32434" s="22"/>
    </row>
    <row r="32435" spans="37:40">
      <c r="AK32435" s="22"/>
      <c r="AL32435" s="22"/>
      <c r="AM32435" s="22"/>
      <c r="AN32435" s="22"/>
    </row>
    <row r="32436" spans="37:40">
      <c r="AK32436" s="22"/>
      <c r="AL32436" s="22"/>
      <c r="AM32436" s="22"/>
      <c r="AN32436" s="22"/>
    </row>
    <row r="32437" spans="37:40">
      <c r="AK32437" s="22"/>
      <c r="AL32437" s="22"/>
      <c r="AM32437" s="22"/>
      <c r="AN32437" s="22"/>
    </row>
    <row r="32438" spans="37:40">
      <c r="AK32438" s="22"/>
      <c r="AL32438" s="22"/>
      <c r="AM32438" s="22"/>
      <c r="AN32438" s="22"/>
    </row>
    <row r="32439" spans="37:40">
      <c r="AK32439" s="22"/>
      <c r="AL32439" s="22"/>
      <c r="AM32439" s="22"/>
      <c r="AN32439" s="22"/>
    </row>
    <row r="32440" spans="37:40">
      <c r="AK32440" s="22"/>
      <c r="AL32440" s="22"/>
      <c r="AM32440" s="22"/>
      <c r="AN32440" s="22"/>
    </row>
    <row r="32441" spans="37:40">
      <c r="AK32441" s="22"/>
      <c r="AL32441" s="22"/>
      <c r="AM32441" s="22"/>
      <c r="AN32441" s="22"/>
    </row>
    <row r="32442" spans="37:40">
      <c r="AK32442" s="22"/>
      <c r="AL32442" s="22"/>
      <c r="AM32442" s="22"/>
      <c r="AN32442" s="22"/>
    </row>
    <row r="32443" spans="37:40">
      <c r="AK32443" s="22"/>
      <c r="AL32443" s="22"/>
      <c r="AM32443" s="22"/>
      <c r="AN32443" s="22"/>
    </row>
    <row r="32444" spans="37:40">
      <c r="AK32444" s="22"/>
      <c r="AL32444" s="22"/>
      <c r="AM32444" s="22"/>
      <c r="AN32444" s="22"/>
    </row>
    <row r="32445" spans="37:40">
      <c r="AK32445" s="22"/>
      <c r="AL32445" s="22"/>
      <c r="AM32445" s="22"/>
      <c r="AN32445" s="22"/>
    </row>
    <row r="32446" spans="37:40">
      <c r="AK32446" s="22"/>
      <c r="AL32446" s="22"/>
      <c r="AM32446" s="22"/>
      <c r="AN32446" s="22"/>
    </row>
    <row r="32447" spans="37:40">
      <c r="AK32447" s="22"/>
      <c r="AL32447" s="22"/>
      <c r="AM32447" s="22"/>
      <c r="AN32447" s="22"/>
    </row>
    <row r="32448" spans="37:40">
      <c r="AK32448" s="22"/>
      <c r="AL32448" s="22"/>
      <c r="AM32448" s="22"/>
      <c r="AN32448" s="22"/>
    </row>
    <row r="32449" spans="37:40">
      <c r="AK32449" s="22"/>
      <c r="AL32449" s="22"/>
      <c r="AM32449" s="22"/>
      <c r="AN32449" s="22"/>
    </row>
    <row r="32450" spans="37:40">
      <c r="AK32450" s="22"/>
      <c r="AL32450" s="22"/>
      <c r="AM32450" s="22"/>
      <c r="AN32450" s="22"/>
    </row>
    <row r="32451" spans="37:40">
      <c r="AK32451" s="22"/>
      <c r="AL32451" s="22"/>
      <c r="AM32451" s="22"/>
      <c r="AN32451" s="22"/>
    </row>
    <row r="32452" spans="37:40">
      <c r="AK32452" s="22"/>
      <c r="AL32452" s="22"/>
      <c r="AM32452" s="22"/>
      <c r="AN32452" s="22"/>
    </row>
    <row r="32453" spans="37:40">
      <c r="AK32453" s="22"/>
      <c r="AL32453" s="22"/>
      <c r="AM32453" s="22"/>
      <c r="AN32453" s="22"/>
    </row>
    <row r="32454" spans="37:40">
      <c r="AK32454" s="22"/>
      <c r="AL32454" s="22"/>
      <c r="AM32454" s="22"/>
      <c r="AN32454" s="22"/>
    </row>
    <row r="32455" spans="37:40">
      <c r="AK32455" s="22"/>
      <c r="AL32455" s="22"/>
      <c r="AM32455" s="22"/>
      <c r="AN32455" s="22"/>
    </row>
    <row r="32456" spans="37:40">
      <c r="AK32456" s="22"/>
      <c r="AL32456" s="22"/>
      <c r="AM32456" s="22"/>
      <c r="AN32456" s="22"/>
    </row>
    <row r="32457" spans="37:40">
      <c r="AK32457" s="22"/>
      <c r="AL32457" s="22"/>
      <c r="AM32457" s="22"/>
      <c r="AN32457" s="22"/>
    </row>
    <row r="32458" spans="37:40">
      <c r="AK32458" s="22"/>
      <c r="AL32458" s="22"/>
      <c r="AM32458" s="22"/>
      <c r="AN32458" s="22"/>
    </row>
    <row r="32459" spans="37:40">
      <c r="AK32459" s="22"/>
      <c r="AL32459" s="22"/>
      <c r="AM32459" s="22"/>
      <c r="AN32459" s="22"/>
    </row>
    <row r="32460" spans="37:40">
      <c r="AK32460" s="22"/>
      <c r="AL32460" s="22"/>
      <c r="AM32460" s="22"/>
      <c r="AN32460" s="22"/>
    </row>
    <row r="32461" spans="37:40">
      <c r="AK32461" s="22"/>
      <c r="AL32461" s="22"/>
      <c r="AM32461" s="22"/>
      <c r="AN32461" s="22"/>
    </row>
    <row r="32462" spans="37:40">
      <c r="AK32462" s="22"/>
      <c r="AL32462" s="22"/>
      <c r="AM32462" s="22"/>
      <c r="AN32462" s="22"/>
    </row>
    <row r="32463" spans="37:40">
      <c r="AK32463" s="22"/>
      <c r="AL32463" s="22"/>
      <c r="AM32463" s="22"/>
      <c r="AN32463" s="22"/>
    </row>
    <row r="32464" spans="37:40">
      <c r="AK32464" s="22"/>
      <c r="AL32464" s="22"/>
      <c r="AM32464" s="22"/>
      <c r="AN32464" s="22"/>
    </row>
    <row r="32465" spans="37:40">
      <c r="AK32465" s="22"/>
      <c r="AL32465" s="22"/>
      <c r="AM32465" s="22"/>
      <c r="AN32465" s="22"/>
    </row>
    <row r="32466" spans="37:40">
      <c r="AK32466" s="22"/>
      <c r="AL32466" s="22"/>
      <c r="AM32466" s="22"/>
      <c r="AN32466" s="22"/>
    </row>
    <row r="32467" spans="37:40">
      <c r="AK32467" s="22"/>
      <c r="AL32467" s="22"/>
      <c r="AM32467" s="22"/>
      <c r="AN32467" s="22"/>
    </row>
    <row r="32468" spans="37:40">
      <c r="AK32468" s="22"/>
      <c r="AL32468" s="22"/>
      <c r="AM32468" s="22"/>
      <c r="AN32468" s="22"/>
    </row>
    <row r="32469" spans="37:40">
      <c r="AK32469" s="22"/>
      <c r="AL32469" s="22"/>
      <c r="AM32469" s="22"/>
      <c r="AN32469" s="22"/>
    </row>
    <row r="32470" spans="37:40">
      <c r="AK32470" s="22"/>
      <c r="AL32470" s="22"/>
      <c r="AM32470" s="22"/>
      <c r="AN32470" s="22"/>
    </row>
    <row r="32471" spans="37:40">
      <c r="AK32471" s="22"/>
      <c r="AL32471" s="22"/>
      <c r="AM32471" s="22"/>
      <c r="AN32471" s="22"/>
    </row>
    <row r="32472" spans="37:40">
      <c r="AK32472" s="22"/>
      <c r="AL32472" s="22"/>
      <c r="AM32472" s="22"/>
      <c r="AN32472" s="22"/>
    </row>
    <row r="32473" spans="37:40">
      <c r="AK32473" s="22"/>
      <c r="AL32473" s="22"/>
      <c r="AM32473" s="22"/>
      <c r="AN32473" s="22"/>
    </row>
    <row r="32474" spans="37:40">
      <c r="AK32474" s="22"/>
      <c r="AL32474" s="22"/>
      <c r="AM32474" s="22"/>
      <c r="AN32474" s="22"/>
    </row>
    <row r="32475" spans="37:40">
      <c r="AK32475" s="22"/>
      <c r="AL32475" s="22"/>
      <c r="AM32475" s="22"/>
      <c r="AN32475" s="22"/>
    </row>
    <row r="32476" spans="37:40">
      <c r="AK32476" s="22"/>
      <c r="AL32476" s="22"/>
      <c r="AM32476" s="22"/>
      <c r="AN32476" s="22"/>
    </row>
    <row r="32477" spans="37:40">
      <c r="AK32477" s="22"/>
      <c r="AL32477" s="22"/>
      <c r="AM32477" s="22"/>
      <c r="AN32477" s="22"/>
    </row>
    <row r="32478" spans="37:40">
      <c r="AK32478" s="22"/>
      <c r="AL32478" s="22"/>
      <c r="AM32478" s="22"/>
      <c r="AN32478" s="22"/>
    </row>
    <row r="32479" spans="37:40">
      <c r="AK32479" s="22"/>
      <c r="AL32479" s="22"/>
      <c r="AM32479" s="22"/>
      <c r="AN32479" s="22"/>
    </row>
    <row r="32480" spans="37:40">
      <c r="AK32480" s="22"/>
      <c r="AL32480" s="22"/>
      <c r="AM32480" s="22"/>
      <c r="AN32480" s="22"/>
    </row>
    <row r="32481" spans="37:40">
      <c r="AK32481" s="22"/>
      <c r="AL32481" s="22"/>
      <c r="AM32481" s="22"/>
      <c r="AN32481" s="22"/>
    </row>
    <row r="32482" spans="37:40">
      <c r="AK32482" s="22"/>
      <c r="AL32482" s="22"/>
      <c r="AM32482" s="22"/>
      <c r="AN32482" s="22"/>
    </row>
    <row r="32483" spans="37:40">
      <c r="AK32483" s="22"/>
      <c r="AL32483" s="22"/>
      <c r="AM32483" s="22"/>
      <c r="AN32483" s="22"/>
    </row>
    <row r="32484" spans="37:40">
      <c r="AK32484" s="22"/>
      <c r="AL32484" s="22"/>
      <c r="AM32484" s="22"/>
      <c r="AN32484" s="22"/>
    </row>
    <row r="32485" spans="37:40">
      <c r="AK32485" s="22"/>
      <c r="AL32485" s="22"/>
      <c r="AM32485" s="22"/>
      <c r="AN32485" s="22"/>
    </row>
    <row r="32486" spans="37:40">
      <c r="AK32486" s="22"/>
      <c r="AL32486" s="22"/>
      <c r="AM32486" s="22"/>
      <c r="AN32486" s="22"/>
    </row>
    <row r="32487" spans="37:40">
      <c r="AK32487" s="22"/>
      <c r="AL32487" s="22"/>
      <c r="AM32487" s="22"/>
      <c r="AN32487" s="22"/>
    </row>
    <row r="32488" spans="37:40">
      <c r="AK32488" s="22"/>
      <c r="AL32488" s="22"/>
      <c r="AM32488" s="22"/>
      <c r="AN32488" s="22"/>
    </row>
    <row r="32489" spans="37:40">
      <c r="AK32489" s="22"/>
      <c r="AL32489" s="22"/>
      <c r="AM32489" s="22"/>
      <c r="AN32489" s="22"/>
    </row>
    <row r="32490" spans="37:40">
      <c r="AK32490" s="22"/>
      <c r="AL32490" s="22"/>
      <c r="AM32490" s="22"/>
      <c r="AN32490" s="22"/>
    </row>
    <row r="32491" spans="37:40">
      <c r="AK32491" s="22"/>
      <c r="AL32491" s="22"/>
      <c r="AM32491" s="22"/>
      <c r="AN32491" s="22"/>
    </row>
    <row r="32492" spans="37:40">
      <c r="AK32492" s="22"/>
      <c r="AL32492" s="22"/>
      <c r="AM32492" s="22"/>
      <c r="AN32492" s="22"/>
    </row>
    <row r="32493" spans="37:40">
      <c r="AK32493" s="22"/>
      <c r="AL32493" s="22"/>
      <c r="AM32493" s="22"/>
      <c r="AN32493" s="22"/>
    </row>
    <row r="32494" spans="37:40">
      <c r="AK32494" s="22"/>
      <c r="AL32494" s="22"/>
      <c r="AM32494" s="22"/>
      <c r="AN32494" s="22"/>
    </row>
    <row r="32495" spans="37:40">
      <c r="AK32495" s="22"/>
      <c r="AL32495" s="22"/>
      <c r="AM32495" s="22"/>
      <c r="AN32495" s="22"/>
    </row>
    <row r="32496" spans="37:40">
      <c r="AK32496" s="22"/>
      <c r="AL32496" s="22"/>
      <c r="AM32496" s="22"/>
      <c r="AN32496" s="22"/>
    </row>
    <row r="32497" spans="37:40">
      <c r="AK32497" s="22"/>
      <c r="AL32497" s="22"/>
      <c r="AM32497" s="22"/>
      <c r="AN32497" s="22"/>
    </row>
    <row r="32498" spans="37:40">
      <c r="AK32498" s="22"/>
      <c r="AL32498" s="22"/>
      <c r="AM32498" s="22"/>
      <c r="AN32498" s="22"/>
    </row>
    <row r="32499" spans="37:40">
      <c r="AK32499" s="22"/>
      <c r="AL32499" s="22"/>
      <c r="AM32499" s="22"/>
      <c r="AN32499" s="22"/>
    </row>
    <row r="32500" spans="37:40">
      <c r="AK32500" s="22"/>
      <c r="AL32500" s="22"/>
      <c r="AM32500" s="22"/>
      <c r="AN32500" s="22"/>
    </row>
    <row r="32501" spans="37:40">
      <c r="AK32501" s="22"/>
      <c r="AL32501" s="22"/>
      <c r="AM32501" s="22"/>
      <c r="AN32501" s="22"/>
    </row>
    <row r="32502" spans="37:40">
      <c r="AK32502" s="22"/>
      <c r="AL32502" s="22"/>
      <c r="AM32502" s="22"/>
      <c r="AN32502" s="22"/>
    </row>
    <row r="32503" spans="37:40">
      <c r="AK32503" s="22"/>
      <c r="AL32503" s="22"/>
      <c r="AM32503" s="22"/>
      <c r="AN32503" s="22"/>
    </row>
    <row r="32504" spans="37:40">
      <c r="AK32504" s="22"/>
      <c r="AL32504" s="22"/>
      <c r="AM32504" s="22"/>
      <c r="AN32504" s="22"/>
    </row>
    <row r="32505" spans="37:40">
      <c r="AK32505" s="22"/>
      <c r="AL32505" s="22"/>
      <c r="AM32505" s="22"/>
      <c r="AN32505" s="22"/>
    </row>
    <row r="32506" spans="37:40">
      <c r="AK32506" s="22"/>
      <c r="AL32506" s="22"/>
      <c r="AM32506" s="22"/>
      <c r="AN32506" s="22"/>
    </row>
    <row r="32507" spans="37:40">
      <c r="AK32507" s="22"/>
      <c r="AL32507" s="22"/>
      <c r="AM32507" s="22"/>
      <c r="AN32507" s="22"/>
    </row>
    <row r="32508" spans="37:40">
      <c r="AK32508" s="22"/>
      <c r="AL32508" s="22"/>
      <c r="AM32508" s="22"/>
      <c r="AN32508" s="22"/>
    </row>
    <row r="32509" spans="37:40">
      <c r="AK32509" s="22"/>
      <c r="AL32509" s="22"/>
      <c r="AM32509" s="22"/>
      <c r="AN32509" s="22"/>
    </row>
    <row r="32510" spans="37:40">
      <c r="AK32510" s="22"/>
      <c r="AL32510" s="22"/>
      <c r="AM32510" s="22"/>
      <c r="AN32510" s="22"/>
    </row>
    <row r="32511" spans="37:40">
      <c r="AK32511" s="22"/>
      <c r="AL32511" s="22"/>
      <c r="AM32511" s="22"/>
      <c r="AN32511" s="22"/>
    </row>
    <row r="32512" spans="37:40">
      <c r="AK32512" s="22"/>
      <c r="AL32512" s="22"/>
      <c r="AM32512" s="22"/>
      <c r="AN32512" s="22"/>
    </row>
    <row r="32513" spans="37:40">
      <c r="AK32513" s="22"/>
      <c r="AL32513" s="22"/>
      <c r="AM32513" s="22"/>
      <c r="AN32513" s="22"/>
    </row>
    <row r="32514" spans="37:40">
      <c r="AK32514" s="22"/>
      <c r="AL32514" s="22"/>
      <c r="AM32514" s="22"/>
      <c r="AN32514" s="22"/>
    </row>
    <row r="32515" spans="37:40">
      <c r="AK32515" s="22"/>
      <c r="AL32515" s="22"/>
      <c r="AM32515" s="22"/>
      <c r="AN32515" s="22"/>
    </row>
    <row r="32516" spans="37:40">
      <c r="AK32516" s="22"/>
      <c r="AL32516" s="22"/>
      <c r="AM32516" s="22"/>
      <c r="AN32516" s="22"/>
    </row>
    <row r="32517" spans="37:40">
      <c r="AK32517" s="22"/>
      <c r="AL32517" s="22"/>
      <c r="AM32517" s="22"/>
      <c r="AN32517" s="22"/>
    </row>
    <row r="32518" spans="37:40">
      <c r="AK32518" s="22"/>
      <c r="AL32518" s="22"/>
      <c r="AM32518" s="22"/>
      <c r="AN32518" s="22"/>
    </row>
    <row r="32519" spans="37:40">
      <c r="AK32519" s="22"/>
      <c r="AL32519" s="22"/>
      <c r="AM32519" s="22"/>
      <c r="AN32519" s="22"/>
    </row>
    <row r="32520" spans="37:40">
      <c r="AK32520" s="22"/>
      <c r="AL32520" s="22"/>
      <c r="AM32520" s="22"/>
      <c r="AN32520" s="22"/>
    </row>
    <row r="32521" spans="37:40">
      <c r="AK32521" s="22"/>
      <c r="AL32521" s="22"/>
      <c r="AM32521" s="22"/>
      <c r="AN32521" s="22"/>
    </row>
    <row r="32522" spans="37:40">
      <c r="AK32522" s="22"/>
      <c r="AL32522" s="22"/>
      <c r="AM32522" s="22"/>
      <c r="AN32522" s="22"/>
    </row>
    <row r="32523" spans="37:40">
      <c r="AK32523" s="22"/>
      <c r="AL32523" s="22"/>
      <c r="AM32523" s="22"/>
      <c r="AN32523" s="22"/>
    </row>
    <row r="32524" spans="37:40">
      <c r="AK32524" s="22"/>
      <c r="AL32524" s="22"/>
      <c r="AM32524" s="22"/>
      <c r="AN32524" s="22"/>
    </row>
    <row r="32525" spans="37:40">
      <c r="AK32525" s="22"/>
      <c r="AL32525" s="22"/>
      <c r="AM32525" s="22"/>
      <c r="AN32525" s="22"/>
    </row>
    <row r="32526" spans="37:40">
      <c r="AK32526" s="22"/>
      <c r="AL32526" s="22"/>
      <c r="AM32526" s="22"/>
      <c r="AN32526" s="22"/>
    </row>
    <row r="32527" spans="37:40">
      <c r="AK32527" s="22"/>
      <c r="AL32527" s="22"/>
      <c r="AM32527" s="22"/>
      <c r="AN32527" s="22"/>
    </row>
    <row r="32528" spans="37:40">
      <c r="AK32528" s="22"/>
      <c r="AL32528" s="22"/>
      <c r="AM32528" s="22"/>
      <c r="AN32528" s="22"/>
    </row>
    <row r="32529" spans="37:40">
      <c r="AK32529" s="22"/>
      <c r="AL32529" s="22"/>
      <c r="AM32529" s="22"/>
      <c r="AN32529" s="22"/>
    </row>
    <row r="32530" spans="37:40">
      <c r="AK32530" s="22"/>
      <c r="AL32530" s="22"/>
      <c r="AM32530" s="22"/>
      <c r="AN32530" s="22"/>
    </row>
    <row r="32531" spans="37:40">
      <c r="AK32531" s="22"/>
      <c r="AL32531" s="22"/>
      <c r="AM32531" s="22"/>
      <c r="AN32531" s="22"/>
    </row>
    <row r="32532" spans="37:40">
      <c r="AK32532" s="22"/>
      <c r="AL32532" s="22"/>
      <c r="AM32532" s="22"/>
      <c r="AN32532" s="22"/>
    </row>
    <row r="32533" spans="37:40">
      <c r="AK32533" s="22"/>
      <c r="AL32533" s="22"/>
      <c r="AM32533" s="22"/>
      <c r="AN32533" s="22"/>
    </row>
    <row r="32534" spans="37:40">
      <c r="AK32534" s="22"/>
      <c r="AL32534" s="22"/>
      <c r="AM32534" s="22"/>
      <c r="AN32534" s="22"/>
    </row>
    <row r="32535" spans="37:40">
      <c r="AK32535" s="22"/>
      <c r="AL32535" s="22"/>
      <c r="AM32535" s="22"/>
      <c r="AN32535" s="22"/>
    </row>
    <row r="32536" spans="37:40">
      <c r="AK32536" s="22"/>
      <c r="AL32536" s="22"/>
      <c r="AM32536" s="22"/>
      <c r="AN32536" s="22"/>
    </row>
    <row r="32537" spans="37:40">
      <c r="AK32537" s="22"/>
      <c r="AL32537" s="22"/>
      <c r="AM32537" s="22"/>
      <c r="AN32537" s="22"/>
    </row>
    <row r="32538" spans="37:40">
      <c r="AK32538" s="22"/>
      <c r="AL32538" s="22"/>
      <c r="AM32538" s="22"/>
      <c r="AN32538" s="22"/>
    </row>
    <row r="32539" spans="37:40">
      <c r="AK32539" s="22"/>
      <c r="AL32539" s="22"/>
      <c r="AM32539" s="22"/>
      <c r="AN32539" s="22"/>
    </row>
    <row r="32540" spans="37:40">
      <c r="AK32540" s="22"/>
      <c r="AL32540" s="22"/>
      <c r="AM32540" s="22"/>
      <c r="AN32540" s="22"/>
    </row>
    <row r="32541" spans="37:40">
      <c r="AK32541" s="22"/>
      <c r="AL32541" s="22"/>
      <c r="AM32541" s="22"/>
      <c r="AN32541" s="22"/>
    </row>
    <row r="32542" spans="37:40">
      <c r="AK32542" s="22"/>
      <c r="AL32542" s="22"/>
      <c r="AM32542" s="22"/>
      <c r="AN32542" s="22"/>
    </row>
    <row r="32543" spans="37:40">
      <c r="AK32543" s="22"/>
      <c r="AL32543" s="22"/>
      <c r="AM32543" s="22"/>
      <c r="AN32543" s="22"/>
    </row>
    <row r="32544" spans="37:40">
      <c r="AK32544" s="22"/>
      <c r="AL32544" s="22"/>
      <c r="AM32544" s="22"/>
      <c r="AN32544" s="22"/>
    </row>
    <row r="32545" spans="37:40">
      <c r="AK32545" s="22"/>
      <c r="AL32545" s="22"/>
      <c r="AM32545" s="22"/>
      <c r="AN32545" s="22"/>
    </row>
    <row r="32546" spans="37:40">
      <c r="AK32546" s="22"/>
      <c r="AL32546" s="22"/>
      <c r="AM32546" s="22"/>
      <c r="AN32546" s="22"/>
    </row>
    <row r="32547" spans="37:40">
      <c r="AK32547" s="22"/>
      <c r="AL32547" s="22"/>
      <c r="AM32547" s="22"/>
      <c r="AN32547" s="22"/>
    </row>
    <row r="32548" spans="37:40">
      <c r="AK32548" s="22"/>
      <c r="AL32548" s="22"/>
      <c r="AM32548" s="22"/>
      <c r="AN32548" s="22"/>
    </row>
    <row r="32549" spans="37:40">
      <c r="AK32549" s="22"/>
      <c r="AL32549" s="22"/>
      <c r="AM32549" s="22"/>
      <c r="AN32549" s="22"/>
    </row>
    <row r="32550" spans="37:40">
      <c r="AK32550" s="22"/>
      <c r="AL32550" s="22"/>
      <c r="AM32550" s="22"/>
      <c r="AN32550" s="22"/>
    </row>
    <row r="32551" spans="37:40">
      <c r="AK32551" s="22"/>
      <c r="AL32551" s="22"/>
      <c r="AM32551" s="22"/>
      <c r="AN32551" s="22"/>
    </row>
    <row r="32552" spans="37:40">
      <c r="AK32552" s="22"/>
      <c r="AL32552" s="22"/>
      <c r="AM32552" s="22"/>
      <c r="AN32552" s="22"/>
    </row>
    <row r="32553" spans="37:40">
      <c r="AK32553" s="22"/>
      <c r="AL32553" s="22"/>
      <c r="AM32553" s="22"/>
      <c r="AN32553" s="22"/>
    </row>
    <row r="32554" spans="37:40">
      <c r="AK32554" s="22"/>
      <c r="AL32554" s="22"/>
      <c r="AM32554" s="22"/>
      <c r="AN32554" s="22"/>
    </row>
    <row r="32555" spans="37:40">
      <c r="AK32555" s="22"/>
      <c r="AL32555" s="22"/>
      <c r="AM32555" s="22"/>
      <c r="AN32555" s="22"/>
    </row>
    <row r="32556" spans="37:40">
      <c r="AK32556" s="22"/>
      <c r="AL32556" s="22"/>
      <c r="AM32556" s="22"/>
      <c r="AN32556" s="22"/>
    </row>
    <row r="32557" spans="37:40">
      <c r="AK32557" s="22"/>
      <c r="AL32557" s="22"/>
      <c r="AM32557" s="22"/>
      <c r="AN32557" s="22"/>
    </row>
    <row r="32558" spans="37:40">
      <c r="AK32558" s="22"/>
      <c r="AL32558" s="22"/>
      <c r="AM32558" s="22"/>
      <c r="AN32558" s="22"/>
    </row>
    <row r="32559" spans="37:40">
      <c r="AK32559" s="22"/>
      <c r="AL32559" s="22"/>
      <c r="AM32559" s="22"/>
      <c r="AN32559" s="22"/>
    </row>
    <row r="32560" spans="37:40">
      <c r="AK32560" s="22"/>
      <c r="AL32560" s="22"/>
      <c r="AM32560" s="22"/>
      <c r="AN32560" s="22"/>
    </row>
    <row r="32561" spans="37:40">
      <c r="AK32561" s="22"/>
      <c r="AL32561" s="22"/>
      <c r="AM32561" s="22"/>
      <c r="AN32561" s="22"/>
    </row>
    <row r="32562" spans="37:40">
      <c r="AK32562" s="22"/>
      <c r="AL32562" s="22"/>
      <c r="AM32562" s="22"/>
      <c r="AN32562" s="22"/>
    </row>
    <row r="32563" spans="37:40">
      <c r="AK32563" s="22"/>
      <c r="AL32563" s="22"/>
      <c r="AM32563" s="22"/>
      <c r="AN32563" s="22"/>
    </row>
    <row r="32564" spans="37:40">
      <c r="AK32564" s="22"/>
      <c r="AL32564" s="22"/>
      <c r="AM32564" s="22"/>
      <c r="AN32564" s="22"/>
    </row>
    <row r="32565" spans="37:40">
      <c r="AK32565" s="22"/>
      <c r="AL32565" s="22"/>
      <c r="AM32565" s="22"/>
      <c r="AN32565" s="22"/>
    </row>
    <row r="32566" spans="37:40">
      <c r="AK32566" s="22"/>
      <c r="AL32566" s="22"/>
      <c r="AM32566" s="22"/>
      <c r="AN32566" s="22"/>
    </row>
    <row r="32567" spans="37:40">
      <c r="AK32567" s="22"/>
      <c r="AL32567" s="22"/>
      <c r="AM32567" s="22"/>
      <c r="AN32567" s="22"/>
    </row>
    <row r="32568" spans="37:40">
      <c r="AK32568" s="22"/>
      <c r="AL32568" s="22"/>
      <c r="AM32568" s="22"/>
      <c r="AN32568" s="22"/>
    </row>
    <row r="32569" spans="37:40">
      <c r="AK32569" s="22"/>
      <c r="AL32569" s="22"/>
      <c r="AM32569" s="22"/>
      <c r="AN32569" s="22"/>
    </row>
    <row r="32570" spans="37:40">
      <c r="AK32570" s="22"/>
      <c r="AL32570" s="22"/>
      <c r="AM32570" s="22"/>
      <c r="AN32570" s="22"/>
    </row>
    <row r="32571" spans="37:40">
      <c r="AK32571" s="22"/>
      <c r="AL32571" s="22"/>
      <c r="AM32571" s="22"/>
      <c r="AN32571" s="22"/>
    </row>
    <row r="32572" spans="37:40">
      <c r="AK32572" s="22"/>
      <c r="AL32572" s="22"/>
      <c r="AM32572" s="22"/>
      <c r="AN32572" s="22"/>
    </row>
    <row r="32573" spans="37:40">
      <c r="AK32573" s="22"/>
      <c r="AL32573" s="22"/>
      <c r="AM32573" s="22"/>
      <c r="AN32573" s="22"/>
    </row>
    <row r="32574" spans="37:40">
      <c r="AK32574" s="22"/>
      <c r="AL32574" s="22"/>
      <c r="AM32574" s="22"/>
      <c r="AN32574" s="22"/>
    </row>
    <row r="32575" spans="37:40">
      <c r="AK32575" s="22"/>
      <c r="AL32575" s="22"/>
      <c r="AM32575" s="22"/>
      <c r="AN32575" s="22"/>
    </row>
    <row r="32576" spans="37:40">
      <c r="AK32576" s="22"/>
      <c r="AL32576" s="22"/>
      <c r="AM32576" s="22"/>
      <c r="AN32576" s="22"/>
    </row>
    <row r="32577" spans="37:40">
      <c r="AK32577" s="22"/>
      <c r="AL32577" s="22"/>
      <c r="AM32577" s="22"/>
      <c r="AN32577" s="22"/>
    </row>
    <row r="32578" spans="37:40">
      <c r="AK32578" s="22"/>
      <c r="AL32578" s="22"/>
      <c r="AM32578" s="22"/>
      <c r="AN32578" s="22"/>
    </row>
    <row r="32579" spans="37:40">
      <c r="AK32579" s="22"/>
      <c r="AL32579" s="22"/>
      <c r="AM32579" s="22"/>
      <c r="AN32579" s="22"/>
    </row>
    <row r="32580" spans="37:40">
      <c r="AK32580" s="22"/>
      <c r="AL32580" s="22"/>
      <c r="AM32580" s="22"/>
      <c r="AN32580" s="22"/>
    </row>
    <row r="32581" spans="37:40">
      <c r="AK32581" s="22"/>
      <c r="AL32581" s="22"/>
      <c r="AM32581" s="22"/>
      <c r="AN32581" s="22"/>
    </row>
    <row r="32582" spans="37:40">
      <c r="AK32582" s="22"/>
      <c r="AL32582" s="22"/>
      <c r="AM32582" s="22"/>
      <c r="AN32582" s="22"/>
    </row>
    <row r="32583" spans="37:40">
      <c r="AK32583" s="22"/>
      <c r="AL32583" s="22"/>
      <c r="AM32583" s="22"/>
      <c r="AN32583" s="22"/>
    </row>
    <row r="32584" spans="37:40">
      <c r="AK32584" s="22"/>
      <c r="AL32584" s="22"/>
      <c r="AM32584" s="22"/>
      <c r="AN32584" s="22"/>
    </row>
    <row r="32585" spans="37:40">
      <c r="AK32585" s="22"/>
      <c r="AL32585" s="22"/>
      <c r="AM32585" s="22"/>
      <c r="AN32585" s="22"/>
    </row>
    <row r="32586" spans="37:40">
      <c r="AK32586" s="22"/>
      <c r="AL32586" s="22"/>
      <c r="AM32586" s="22"/>
      <c r="AN32586" s="22"/>
    </row>
    <row r="32587" spans="37:40">
      <c r="AK32587" s="22"/>
      <c r="AL32587" s="22"/>
      <c r="AM32587" s="22"/>
      <c r="AN32587" s="22"/>
    </row>
    <row r="32588" spans="37:40">
      <c r="AK32588" s="22"/>
      <c r="AL32588" s="22"/>
      <c r="AM32588" s="22"/>
      <c r="AN32588" s="22"/>
    </row>
    <row r="32589" spans="37:40">
      <c r="AK32589" s="22"/>
      <c r="AL32589" s="22"/>
      <c r="AM32589" s="22"/>
      <c r="AN32589" s="22"/>
    </row>
    <row r="32590" spans="37:40">
      <c r="AK32590" s="22"/>
      <c r="AL32590" s="22"/>
      <c r="AM32590" s="22"/>
      <c r="AN32590" s="22"/>
    </row>
    <row r="32591" spans="37:40">
      <c r="AK32591" s="22"/>
      <c r="AL32591" s="22"/>
      <c r="AM32591" s="22"/>
      <c r="AN32591" s="22"/>
    </row>
    <row r="32592" spans="37:40">
      <c r="AK32592" s="22"/>
      <c r="AL32592" s="22"/>
      <c r="AM32592" s="22"/>
      <c r="AN32592" s="22"/>
    </row>
    <row r="32593" spans="37:40">
      <c r="AK32593" s="22"/>
      <c r="AL32593" s="22"/>
      <c r="AM32593" s="22"/>
      <c r="AN32593" s="22"/>
    </row>
    <row r="32594" spans="37:40">
      <c r="AK32594" s="22"/>
      <c r="AL32594" s="22"/>
      <c r="AM32594" s="22"/>
      <c r="AN32594" s="22"/>
    </row>
    <row r="32595" spans="37:40">
      <c r="AK32595" s="22"/>
      <c r="AL32595" s="22"/>
      <c r="AM32595" s="22"/>
      <c r="AN32595" s="22"/>
    </row>
    <row r="32596" spans="37:40">
      <c r="AK32596" s="22"/>
      <c r="AL32596" s="22"/>
      <c r="AM32596" s="22"/>
      <c r="AN32596" s="22"/>
    </row>
    <row r="32597" spans="37:40">
      <c r="AK32597" s="22"/>
      <c r="AL32597" s="22"/>
      <c r="AM32597" s="22"/>
      <c r="AN32597" s="22"/>
    </row>
    <row r="32598" spans="37:40">
      <c r="AK32598" s="22"/>
      <c r="AL32598" s="22"/>
      <c r="AM32598" s="22"/>
      <c r="AN32598" s="22"/>
    </row>
    <row r="32599" spans="37:40">
      <c r="AK32599" s="22"/>
      <c r="AL32599" s="22"/>
      <c r="AM32599" s="22"/>
      <c r="AN32599" s="22"/>
    </row>
    <row r="32600" spans="37:40">
      <c r="AK32600" s="22"/>
      <c r="AL32600" s="22"/>
      <c r="AM32600" s="22"/>
      <c r="AN32600" s="22"/>
    </row>
    <row r="32601" spans="37:40">
      <c r="AK32601" s="22"/>
      <c r="AL32601" s="22"/>
      <c r="AM32601" s="22"/>
      <c r="AN32601" s="22"/>
    </row>
    <row r="32602" spans="37:40">
      <c r="AK32602" s="22"/>
      <c r="AL32602" s="22"/>
      <c r="AM32602" s="22"/>
      <c r="AN32602" s="22"/>
    </row>
    <row r="32603" spans="37:40">
      <c r="AK32603" s="22"/>
      <c r="AL32603" s="22"/>
      <c r="AM32603" s="22"/>
      <c r="AN32603" s="22"/>
    </row>
    <row r="32604" spans="37:40">
      <c r="AK32604" s="22"/>
      <c r="AL32604" s="22"/>
      <c r="AM32604" s="22"/>
      <c r="AN32604" s="22"/>
    </row>
    <row r="32605" spans="37:40">
      <c r="AK32605" s="22"/>
      <c r="AL32605" s="22"/>
      <c r="AM32605" s="22"/>
      <c r="AN32605" s="22"/>
    </row>
    <row r="32606" spans="37:40">
      <c r="AK32606" s="22"/>
      <c r="AL32606" s="22"/>
      <c r="AM32606" s="22"/>
      <c r="AN32606" s="22"/>
    </row>
    <row r="32607" spans="37:40">
      <c r="AK32607" s="22"/>
      <c r="AL32607" s="22"/>
      <c r="AM32607" s="22"/>
      <c r="AN32607" s="22"/>
    </row>
    <row r="32608" spans="37:40">
      <c r="AK32608" s="22"/>
      <c r="AL32608" s="22"/>
      <c r="AM32608" s="22"/>
      <c r="AN32608" s="22"/>
    </row>
    <row r="32609" spans="37:40">
      <c r="AK32609" s="22"/>
      <c r="AL32609" s="22"/>
      <c r="AM32609" s="22"/>
      <c r="AN32609" s="22"/>
    </row>
    <row r="32610" spans="37:40">
      <c r="AK32610" s="22"/>
      <c r="AL32610" s="22"/>
      <c r="AM32610" s="22"/>
      <c r="AN32610" s="22"/>
    </row>
    <row r="32611" spans="37:40">
      <c r="AK32611" s="22"/>
      <c r="AL32611" s="22"/>
      <c r="AM32611" s="22"/>
      <c r="AN32611" s="22"/>
    </row>
    <row r="32612" spans="37:40">
      <c r="AK32612" s="22"/>
      <c r="AL32612" s="22"/>
      <c r="AM32612" s="22"/>
      <c r="AN32612" s="22"/>
    </row>
    <row r="32613" spans="37:40">
      <c r="AK32613" s="22"/>
      <c r="AL32613" s="22"/>
      <c r="AM32613" s="22"/>
      <c r="AN32613" s="22"/>
    </row>
    <row r="32614" spans="37:40">
      <c r="AK32614" s="22"/>
      <c r="AL32614" s="22"/>
      <c r="AM32614" s="22"/>
      <c r="AN32614" s="22"/>
    </row>
    <row r="32615" spans="37:40">
      <c r="AK32615" s="22"/>
      <c r="AL32615" s="22"/>
      <c r="AM32615" s="22"/>
      <c r="AN32615" s="22"/>
    </row>
    <row r="32616" spans="37:40">
      <c r="AK32616" s="22"/>
      <c r="AL32616" s="22"/>
      <c r="AM32616" s="22"/>
      <c r="AN32616" s="22"/>
    </row>
    <row r="32617" spans="37:40">
      <c r="AK32617" s="22"/>
      <c r="AL32617" s="22"/>
      <c r="AM32617" s="22"/>
      <c r="AN32617" s="22"/>
    </row>
    <row r="32618" spans="37:40">
      <c r="AK32618" s="22"/>
      <c r="AL32618" s="22"/>
      <c r="AM32618" s="22"/>
      <c r="AN32618" s="22"/>
    </row>
    <row r="32619" spans="37:40">
      <c r="AK32619" s="22"/>
      <c r="AL32619" s="22"/>
      <c r="AM32619" s="22"/>
      <c r="AN32619" s="22"/>
    </row>
    <row r="32620" spans="37:40">
      <c r="AK32620" s="22"/>
      <c r="AL32620" s="22"/>
      <c r="AM32620" s="22"/>
      <c r="AN32620" s="22"/>
    </row>
    <row r="32621" spans="37:40">
      <c r="AK32621" s="22"/>
      <c r="AL32621" s="22"/>
      <c r="AM32621" s="22"/>
      <c r="AN32621" s="22"/>
    </row>
    <row r="32622" spans="37:40">
      <c r="AK32622" s="22"/>
      <c r="AL32622" s="22"/>
      <c r="AM32622" s="22"/>
      <c r="AN32622" s="22"/>
    </row>
    <row r="32623" spans="37:40">
      <c r="AK32623" s="22"/>
      <c r="AL32623" s="22"/>
      <c r="AM32623" s="22"/>
      <c r="AN32623" s="22"/>
    </row>
    <row r="32624" spans="37:40">
      <c r="AK32624" s="22"/>
      <c r="AL32624" s="22"/>
      <c r="AM32624" s="22"/>
      <c r="AN32624" s="22"/>
    </row>
    <row r="32625" spans="37:40">
      <c r="AK32625" s="22"/>
      <c r="AL32625" s="22"/>
      <c r="AM32625" s="22"/>
      <c r="AN32625" s="22"/>
    </row>
    <row r="32626" spans="37:40">
      <c r="AK32626" s="22"/>
      <c r="AL32626" s="22"/>
      <c r="AM32626" s="22"/>
      <c r="AN32626" s="22"/>
    </row>
    <row r="32627" spans="37:40">
      <c r="AK32627" s="22"/>
      <c r="AL32627" s="22"/>
      <c r="AM32627" s="22"/>
      <c r="AN32627" s="22"/>
    </row>
    <row r="32628" spans="37:40">
      <c r="AK32628" s="22"/>
      <c r="AL32628" s="22"/>
      <c r="AM32628" s="22"/>
      <c r="AN32628" s="22"/>
    </row>
    <row r="32629" spans="37:40">
      <c r="AK32629" s="22"/>
      <c r="AL32629" s="22"/>
      <c r="AM32629" s="22"/>
      <c r="AN32629" s="22"/>
    </row>
    <row r="32630" spans="37:40">
      <c r="AK32630" s="22"/>
      <c r="AL32630" s="22"/>
      <c r="AM32630" s="22"/>
      <c r="AN32630" s="22"/>
    </row>
    <row r="32631" spans="37:40">
      <c r="AK32631" s="22"/>
      <c r="AL32631" s="22"/>
      <c r="AM32631" s="22"/>
      <c r="AN32631" s="22"/>
    </row>
    <row r="32632" spans="37:40">
      <c r="AK32632" s="22"/>
      <c r="AL32632" s="22"/>
      <c r="AM32632" s="22"/>
      <c r="AN32632" s="22"/>
    </row>
    <row r="32633" spans="37:40">
      <c r="AK32633" s="22"/>
      <c r="AL32633" s="22"/>
      <c r="AM32633" s="22"/>
      <c r="AN32633" s="22"/>
    </row>
    <row r="32634" spans="37:40">
      <c r="AK32634" s="22"/>
      <c r="AL32634" s="22"/>
      <c r="AM32634" s="22"/>
      <c r="AN32634" s="22"/>
    </row>
    <row r="32635" spans="37:40">
      <c r="AK32635" s="22"/>
      <c r="AL32635" s="22"/>
      <c r="AM32635" s="22"/>
      <c r="AN32635" s="22"/>
    </row>
    <row r="32636" spans="37:40">
      <c r="AK32636" s="22"/>
      <c r="AL32636" s="22"/>
      <c r="AM32636" s="22"/>
      <c r="AN32636" s="22"/>
    </row>
    <row r="32637" spans="37:40">
      <c r="AK32637" s="22"/>
      <c r="AL32637" s="22"/>
      <c r="AM32637" s="22"/>
      <c r="AN32637" s="22"/>
    </row>
    <row r="32638" spans="37:40">
      <c r="AK32638" s="22"/>
      <c r="AL32638" s="22"/>
      <c r="AM32638" s="22"/>
      <c r="AN32638" s="22"/>
    </row>
    <row r="32639" spans="37:40">
      <c r="AK32639" s="22"/>
      <c r="AL32639" s="22"/>
      <c r="AM32639" s="22"/>
      <c r="AN32639" s="22"/>
    </row>
    <row r="32640" spans="37:40">
      <c r="AK32640" s="22"/>
      <c r="AL32640" s="22"/>
      <c r="AM32640" s="22"/>
      <c r="AN32640" s="22"/>
    </row>
    <row r="32641" spans="37:40">
      <c r="AK32641" s="22"/>
      <c r="AL32641" s="22"/>
      <c r="AM32641" s="22"/>
      <c r="AN32641" s="22"/>
    </row>
    <row r="32642" spans="37:40">
      <c r="AK32642" s="22"/>
      <c r="AL32642" s="22"/>
      <c r="AM32642" s="22"/>
      <c r="AN32642" s="22"/>
    </row>
    <row r="32643" spans="37:40">
      <c r="AK32643" s="22"/>
      <c r="AL32643" s="22"/>
      <c r="AM32643" s="22"/>
      <c r="AN32643" s="22"/>
    </row>
    <row r="32644" spans="37:40">
      <c r="AK32644" s="22"/>
      <c r="AL32644" s="22"/>
      <c r="AM32644" s="22"/>
      <c r="AN32644" s="22"/>
    </row>
    <row r="32645" spans="37:40">
      <c r="AK32645" s="22"/>
      <c r="AL32645" s="22"/>
      <c r="AM32645" s="22"/>
      <c r="AN32645" s="22"/>
    </row>
    <row r="32646" spans="37:40">
      <c r="AK32646" s="22"/>
      <c r="AL32646" s="22"/>
      <c r="AM32646" s="22"/>
      <c r="AN32646" s="22"/>
    </row>
    <row r="32647" spans="37:40">
      <c r="AK32647" s="22"/>
      <c r="AL32647" s="22"/>
      <c r="AM32647" s="22"/>
      <c r="AN32647" s="22"/>
    </row>
    <row r="32648" spans="37:40">
      <c r="AK32648" s="22"/>
      <c r="AL32648" s="22"/>
      <c r="AM32648" s="22"/>
      <c r="AN32648" s="22"/>
    </row>
    <row r="32649" spans="37:40">
      <c r="AK32649" s="22"/>
      <c r="AL32649" s="22"/>
      <c r="AM32649" s="22"/>
      <c r="AN32649" s="22"/>
    </row>
    <row r="32650" spans="37:40">
      <c r="AK32650" s="22"/>
      <c r="AL32650" s="22"/>
      <c r="AM32650" s="22"/>
      <c r="AN32650" s="22"/>
    </row>
    <row r="32651" spans="37:40">
      <c r="AK32651" s="22"/>
      <c r="AL32651" s="22"/>
      <c r="AM32651" s="22"/>
      <c r="AN32651" s="22"/>
    </row>
    <row r="32652" spans="37:40">
      <c r="AK32652" s="22"/>
      <c r="AL32652" s="22"/>
      <c r="AM32652" s="22"/>
      <c r="AN32652" s="22"/>
    </row>
    <row r="32653" spans="37:40">
      <c r="AK32653" s="22"/>
      <c r="AL32653" s="22"/>
      <c r="AM32653" s="22"/>
      <c r="AN32653" s="22"/>
    </row>
    <row r="32654" spans="37:40">
      <c r="AK32654" s="22"/>
      <c r="AL32654" s="22"/>
      <c r="AM32654" s="22"/>
      <c r="AN32654" s="22"/>
    </row>
    <row r="32655" spans="37:40">
      <c r="AK32655" s="22"/>
      <c r="AL32655" s="22"/>
      <c r="AM32655" s="22"/>
      <c r="AN32655" s="22"/>
    </row>
    <row r="32656" spans="37:40">
      <c r="AK32656" s="22"/>
      <c r="AL32656" s="22"/>
      <c r="AM32656" s="22"/>
      <c r="AN32656" s="22"/>
    </row>
    <row r="32657" spans="37:40">
      <c r="AK32657" s="22"/>
      <c r="AL32657" s="22"/>
      <c r="AM32657" s="22"/>
      <c r="AN32657" s="22"/>
    </row>
    <row r="32658" spans="37:40">
      <c r="AK32658" s="22"/>
      <c r="AL32658" s="22"/>
      <c r="AM32658" s="22"/>
      <c r="AN32658" s="22"/>
    </row>
    <row r="32659" spans="37:40">
      <c r="AK32659" s="22"/>
      <c r="AL32659" s="22"/>
      <c r="AM32659" s="22"/>
      <c r="AN32659" s="22"/>
    </row>
    <row r="32660" spans="37:40">
      <c r="AK32660" s="22"/>
      <c r="AL32660" s="22"/>
      <c r="AM32660" s="22"/>
      <c r="AN32660" s="22"/>
    </row>
    <row r="32661" spans="37:40">
      <c r="AK32661" s="22"/>
      <c r="AL32661" s="22"/>
      <c r="AM32661" s="22"/>
      <c r="AN32661" s="22"/>
    </row>
    <row r="32662" spans="37:40">
      <c r="AK32662" s="22"/>
      <c r="AL32662" s="22"/>
      <c r="AM32662" s="22"/>
      <c r="AN32662" s="22"/>
    </row>
    <row r="32663" spans="37:40">
      <c r="AK32663" s="22"/>
      <c r="AL32663" s="22"/>
      <c r="AM32663" s="22"/>
      <c r="AN32663" s="22"/>
    </row>
    <row r="32664" spans="37:40">
      <c r="AK32664" s="22"/>
      <c r="AL32664" s="22"/>
      <c r="AM32664" s="22"/>
      <c r="AN32664" s="22"/>
    </row>
    <row r="32665" spans="37:40">
      <c r="AK32665" s="22"/>
      <c r="AL32665" s="22"/>
      <c r="AM32665" s="22"/>
      <c r="AN32665" s="22"/>
    </row>
    <row r="32666" spans="37:40">
      <c r="AK32666" s="22"/>
      <c r="AL32666" s="22"/>
      <c r="AM32666" s="22"/>
      <c r="AN32666" s="22"/>
    </row>
    <row r="32667" spans="37:40">
      <c r="AK32667" s="22"/>
      <c r="AL32667" s="22"/>
      <c r="AM32667" s="22"/>
      <c r="AN32667" s="22"/>
    </row>
    <row r="32668" spans="37:40">
      <c r="AK32668" s="22"/>
      <c r="AL32668" s="22"/>
      <c r="AM32668" s="22"/>
      <c r="AN32668" s="22"/>
    </row>
    <row r="32669" spans="37:40">
      <c r="AK32669" s="22"/>
      <c r="AL32669" s="22"/>
      <c r="AM32669" s="22"/>
      <c r="AN32669" s="22"/>
    </row>
    <row r="32670" spans="37:40">
      <c r="AK32670" s="22"/>
      <c r="AL32670" s="22"/>
      <c r="AM32670" s="22"/>
      <c r="AN32670" s="22"/>
    </row>
    <row r="32671" spans="37:40">
      <c r="AK32671" s="22"/>
      <c r="AL32671" s="22"/>
      <c r="AM32671" s="22"/>
      <c r="AN32671" s="22"/>
    </row>
    <row r="32672" spans="37:40">
      <c r="AK32672" s="22"/>
      <c r="AL32672" s="22"/>
      <c r="AM32672" s="22"/>
      <c r="AN32672" s="22"/>
    </row>
    <row r="32673" spans="37:40">
      <c r="AK32673" s="22"/>
      <c r="AL32673" s="22"/>
      <c r="AM32673" s="22"/>
      <c r="AN32673" s="22"/>
    </row>
    <row r="32674" spans="37:40">
      <c r="AK32674" s="22"/>
      <c r="AL32674" s="22"/>
      <c r="AM32674" s="22"/>
      <c r="AN32674" s="22"/>
    </row>
    <row r="32675" spans="37:40">
      <c r="AK32675" s="22"/>
      <c r="AL32675" s="22"/>
      <c r="AM32675" s="22"/>
      <c r="AN32675" s="22"/>
    </row>
    <row r="32676" spans="37:40">
      <c r="AK32676" s="22"/>
      <c r="AL32676" s="22"/>
      <c r="AM32676" s="22"/>
      <c r="AN32676" s="22"/>
    </row>
    <row r="32677" spans="37:40">
      <c r="AK32677" s="22"/>
      <c r="AL32677" s="22"/>
      <c r="AM32677" s="22"/>
      <c r="AN32677" s="22"/>
    </row>
    <row r="32678" spans="37:40">
      <c r="AK32678" s="22"/>
      <c r="AL32678" s="22"/>
      <c r="AM32678" s="22"/>
      <c r="AN32678" s="22"/>
    </row>
    <row r="32679" spans="37:40">
      <c r="AK32679" s="22"/>
      <c r="AL32679" s="22"/>
      <c r="AM32679" s="22"/>
      <c r="AN32679" s="22"/>
    </row>
    <row r="32680" spans="37:40">
      <c r="AK32680" s="22"/>
      <c r="AL32680" s="22"/>
      <c r="AM32680" s="22"/>
      <c r="AN32680" s="22"/>
    </row>
    <row r="32681" spans="37:40">
      <c r="AK32681" s="22"/>
      <c r="AL32681" s="22"/>
      <c r="AM32681" s="22"/>
      <c r="AN32681" s="22"/>
    </row>
    <row r="32682" spans="37:40">
      <c r="AK32682" s="22"/>
      <c r="AL32682" s="22"/>
      <c r="AM32682" s="22"/>
      <c r="AN32682" s="22"/>
    </row>
    <row r="32683" spans="37:40">
      <c r="AK32683" s="22"/>
      <c r="AL32683" s="22"/>
      <c r="AM32683" s="22"/>
      <c r="AN32683" s="22"/>
    </row>
    <row r="32684" spans="37:40">
      <c r="AK32684" s="22"/>
      <c r="AL32684" s="22"/>
      <c r="AM32684" s="22"/>
      <c r="AN32684" s="22"/>
    </row>
    <row r="32685" spans="37:40">
      <c r="AK32685" s="22"/>
      <c r="AL32685" s="22"/>
      <c r="AM32685" s="22"/>
      <c r="AN32685" s="22"/>
    </row>
    <row r="32686" spans="37:40">
      <c r="AK32686" s="22"/>
      <c r="AL32686" s="22"/>
      <c r="AM32686" s="22"/>
      <c r="AN32686" s="22"/>
    </row>
    <row r="32687" spans="37:40">
      <c r="AK32687" s="22"/>
      <c r="AL32687" s="22"/>
      <c r="AM32687" s="22"/>
      <c r="AN32687" s="22"/>
    </row>
    <row r="32688" spans="37:40">
      <c r="AK32688" s="22"/>
      <c r="AL32688" s="22"/>
      <c r="AM32688" s="22"/>
      <c r="AN32688" s="22"/>
    </row>
    <row r="32689" spans="37:40">
      <c r="AK32689" s="22"/>
      <c r="AL32689" s="22"/>
      <c r="AM32689" s="22"/>
      <c r="AN32689" s="22"/>
    </row>
    <row r="32690" spans="37:40">
      <c r="AK32690" s="22"/>
      <c r="AL32690" s="22"/>
      <c r="AM32690" s="22"/>
      <c r="AN32690" s="22"/>
    </row>
    <row r="32691" spans="37:40">
      <c r="AK32691" s="22"/>
      <c r="AL32691" s="22"/>
      <c r="AM32691" s="22"/>
      <c r="AN32691" s="22"/>
    </row>
    <row r="32692" spans="37:40">
      <c r="AK32692" s="22"/>
      <c r="AL32692" s="22"/>
      <c r="AM32692" s="22"/>
      <c r="AN32692" s="22"/>
    </row>
    <row r="32693" spans="37:40">
      <c r="AK32693" s="22"/>
      <c r="AL32693" s="22"/>
      <c r="AM32693" s="22"/>
      <c r="AN32693" s="22"/>
    </row>
    <row r="32694" spans="37:40">
      <c r="AK32694" s="22"/>
      <c r="AL32694" s="22"/>
      <c r="AM32694" s="22"/>
      <c r="AN32694" s="22"/>
    </row>
    <row r="32695" spans="37:40">
      <c r="AK32695" s="22"/>
      <c r="AL32695" s="22"/>
      <c r="AM32695" s="22"/>
      <c r="AN32695" s="22"/>
    </row>
    <row r="32696" spans="37:40">
      <c r="AK32696" s="22"/>
      <c r="AL32696" s="22"/>
      <c r="AM32696" s="22"/>
      <c r="AN32696" s="22"/>
    </row>
    <row r="32697" spans="37:40">
      <c r="AK32697" s="22"/>
      <c r="AL32697" s="22"/>
      <c r="AM32697" s="22"/>
      <c r="AN32697" s="22"/>
    </row>
    <row r="32698" spans="37:40">
      <c r="AK32698" s="22"/>
      <c r="AL32698" s="22"/>
      <c r="AM32698" s="22"/>
      <c r="AN32698" s="22"/>
    </row>
    <row r="32699" spans="37:40">
      <c r="AK32699" s="22"/>
      <c r="AL32699" s="22"/>
      <c r="AM32699" s="22"/>
      <c r="AN32699" s="22"/>
    </row>
    <row r="32700" spans="37:40">
      <c r="AK32700" s="22"/>
      <c r="AL32700" s="22"/>
      <c r="AM32700" s="22"/>
      <c r="AN32700" s="22"/>
    </row>
    <row r="32701" spans="37:40">
      <c r="AK32701" s="22"/>
      <c r="AL32701" s="22"/>
      <c r="AM32701" s="22"/>
      <c r="AN32701" s="22"/>
    </row>
    <row r="32702" spans="37:40">
      <c r="AK32702" s="22"/>
      <c r="AL32702" s="22"/>
      <c r="AM32702" s="22"/>
      <c r="AN32702" s="22"/>
    </row>
    <row r="32703" spans="37:40">
      <c r="AK32703" s="22"/>
      <c r="AL32703" s="22"/>
      <c r="AM32703" s="22"/>
      <c r="AN32703" s="22"/>
    </row>
    <row r="32704" spans="37:40">
      <c r="AK32704" s="22"/>
      <c r="AL32704" s="22"/>
      <c r="AM32704" s="22"/>
      <c r="AN32704" s="22"/>
    </row>
    <row r="32705" spans="37:40">
      <c r="AK32705" s="22"/>
      <c r="AL32705" s="22"/>
      <c r="AM32705" s="22"/>
      <c r="AN32705" s="22"/>
    </row>
    <row r="32706" spans="37:40">
      <c r="AK32706" s="22"/>
      <c r="AL32706" s="22"/>
      <c r="AM32706" s="22"/>
      <c r="AN32706" s="22"/>
    </row>
    <row r="32707" spans="37:40">
      <c r="AK32707" s="22"/>
      <c r="AL32707" s="22"/>
      <c r="AM32707" s="22"/>
      <c r="AN32707" s="22"/>
    </row>
    <row r="32708" spans="37:40">
      <c r="AK32708" s="22"/>
      <c r="AL32708" s="22"/>
      <c r="AM32708" s="22"/>
      <c r="AN32708" s="22"/>
    </row>
    <row r="32709" spans="37:40">
      <c r="AK32709" s="22"/>
      <c r="AL32709" s="22"/>
      <c r="AM32709" s="22"/>
      <c r="AN32709" s="22"/>
    </row>
    <row r="32710" spans="37:40">
      <c r="AK32710" s="22"/>
      <c r="AL32710" s="22"/>
      <c r="AM32710" s="22"/>
      <c r="AN32710" s="22"/>
    </row>
    <row r="32711" spans="37:40">
      <c r="AK32711" s="22"/>
      <c r="AL32711" s="22"/>
      <c r="AM32711" s="22"/>
      <c r="AN32711" s="22"/>
    </row>
    <row r="32712" spans="37:40">
      <c r="AK32712" s="22"/>
      <c r="AL32712" s="22"/>
      <c r="AM32712" s="22"/>
      <c r="AN32712" s="22"/>
    </row>
    <row r="32713" spans="37:40">
      <c r="AK32713" s="22"/>
      <c r="AL32713" s="22"/>
      <c r="AM32713" s="22"/>
      <c r="AN32713" s="22"/>
    </row>
    <row r="32714" spans="37:40">
      <c r="AK32714" s="22"/>
      <c r="AL32714" s="22"/>
      <c r="AM32714" s="22"/>
      <c r="AN32714" s="22"/>
    </row>
    <row r="32715" spans="37:40">
      <c r="AK32715" s="22"/>
      <c r="AL32715" s="22"/>
      <c r="AM32715" s="22"/>
      <c r="AN32715" s="22"/>
    </row>
    <row r="32716" spans="37:40">
      <c r="AK32716" s="22"/>
      <c r="AL32716" s="22"/>
      <c r="AM32716" s="22"/>
      <c r="AN32716" s="22"/>
    </row>
    <row r="32717" spans="37:40">
      <c r="AK32717" s="22"/>
      <c r="AL32717" s="22"/>
      <c r="AM32717" s="22"/>
      <c r="AN32717" s="22"/>
    </row>
    <row r="32718" spans="37:40">
      <c r="AK32718" s="22"/>
      <c r="AL32718" s="22"/>
      <c r="AM32718" s="22"/>
      <c r="AN32718" s="22"/>
    </row>
    <row r="32719" spans="37:40">
      <c r="AK32719" s="22"/>
      <c r="AL32719" s="22"/>
      <c r="AM32719" s="22"/>
      <c r="AN32719" s="22"/>
    </row>
    <row r="32720" spans="37:40">
      <c r="AK32720" s="22"/>
      <c r="AL32720" s="22"/>
      <c r="AM32720" s="22"/>
      <c r="AN32720" s="22"/>
    </row>
    <row r="32721" spans="37:40">
      <c r="AK32721" s="22"/>
      <c r="AL32721" s="22"/>
      <c r="AM32721" s="22"/>
      <c r="AN32721" s="22"/>
    </row>
    <row r="32722" spans="37:40">
      <c r="AK32722" s="22"/>
      <c r="AL32722" s="22"/>
      <c r="AM32722" s="22"/>
      <c r="AN32722" s="22"/>
    </row>
    <row r="32723" spans="37:40">
      <c r="AK32723" s="22"/>
      <c r="AL32723" s="22"/>
      <c r="AM32723" s="22"/>
      <c r="AN32723" s="22"/>
    </row>
    <row r="32724" spans="37:40">
      <c r="AK32724" s="22"/>
      <c r="AL32724" s="22"/>
      <c r="AM32724" s="22"/>
      <c r="AN32724" s="22"/>
    </row>
    <row r="32725" spans="37:40">
      <c r="AK32725" s="22"/>
      <c r="AL32725" s="22"/>
      <c r="AM32725" s="22"/>
      <c r="AN32725" s="22"/>
    </row>
    <row r="32726" spans="37:40">
      <c r="AK32726" s="22"/>
      <c r="AL32726" s="22"/>
      <c r="AM32726" s="22"/>
      <c r="AN32726" s="22"/>
    </row>
    <row r="32727" spans="37:40">
      <c r="AK32727" s="22"/>
      <c r="AL32727" s="22"/>
      <c r="AM32727" s="22"/>
      <c r="AN32727" s="22"/>
    </row>
    <row r="32728" spans="37:40">
      <c r="AK32728" s="22"/>
      <c r="AL32728" s="22"/>
      <c r="AM32728" s="22"/>
      <c r="AN32728" s="22"/>
    </row>
    <row r="32729" spans="37:40">
      <c r="AK32729" s="22"/>
      <c r="AL32729" s="22"/>
      <c r="AM32729" s="22"/>
      <c r="AN32729" s="22"/>
    </row>
    <row r="32730" spans="37:40">
      <c r="AK32730" s="22"/>
      <c r="AL32730" s="22"/>
      <c r="AM32730" s="22"/>
      <c r="AN32730" s="22"/>
    </row>
    <row r="32731" spans="37:40">
      <c r="AK32731" s="22"/>
      <c r="AL32731" s="22"/>
      <c r="AM32731" s="22"/>
      <c r="AN32731" s="22"/>
    </row>
    <row r="32732" spans="37:40">
      <c r="AK32732" s="22"/>
      <c r="AL32732" s="22"/>
      <c r="AM32732" s="22"/>
      <c r="AN32732" s="22"/>
    </row>
    <row r="32733" spans="37:40">
      <c r="AK32733" s="22"/>
      <c r="AL32733" s="22"/>
      <c r="AM32733" s="22"/>
      <c r="AN32733" s="22"/>
    </row>
    <row r="32734" spans="37:40">
      <c r="AK32734" s="22"/>
      <c r="AL32734" s="22"/>
      <c r="AM32734" s="22"/>
      <c r="AN32734" s="22"/>
    </row>
    <row r="32735" spans="37:40">
      <c r="AK32735" s="22"/>
      <c r="AL32735" s="22"/>
      <c r="AM32735" s="22"/>
      <c r="AN32735" s="22"/>
    </row>
    <row r="32736" spans="37:40">
      <c r="AK32736" s="22"/>
      <c r="AL32736" s="22"/>
      <c r="AM32736" s="22"/>
      <c r="AN32736" s="22"/>
    </row>
    <row r="32737" spans="37:40">
      <c r="AK32737" s="22"/>
      <c r="AL32737" s="22"/>
      <c r="AM32737" s="22"/>
      <c r="AN32737" s="22"/>
    </row>
    <row r="32738" spans="37:40">
      <c r="AK32738" s="22"/>
      <c r="AL32738" s="22"/>
      <c r="AM32738" s="22"/>
      <c r="AN32738" s="22"/>
    </row>
    <row r="32739" spans="37:40">
      <c r="AK32739" s="22"/>
      <c r="AL32739" s="22"/>
      <c r="AM32739" s="22"/>
      <c r="AN32739" s="22"/>
    </row>
    <row r="32740" spans="37:40">
      <c r="AK32740" s="22"/>
      <c r="AL32740" s="22"/>
      <c r="AM32740" s="22"/>
      <c r="AN32740" s="22"/>
    </row>
    <row r="32741" spans="37:40">
      <c r="AK32741" s="22"/>
      <c r="AL32741" s="22"/>
      <c r="AM32741" s="22"/>
      <c r="AN32741" s="22"/>
    </row>
    <row r="32742" spans="37:40">
      <c r="AK32742" s="22"/>
      <c r="AL32742" s="22"/>
      <c r="AM32742" s="22"/>
      <c r="AN32742" s="22"/>
    </row>
    <row r="32743" spans="37:40">
      <c r="AK32743" s="22"/>
      <c r="AL32743" s="22"/>
      <c r="AM32743" s="22"/>
      <c r="AN32743" s="22"/>
    </row>
    <row r="32744" spans="37:40">
      <c r="AK32744" s="22"/>
      <c r="AL32744" s="22"/>
      <c r="AM32744" s="22"/>
      <c r="AN32744" s="22"/>
    </row>
    <row r="32745" spans="37:40">
      <c r="AK32745" s="22"/>
      <c r="AL32745" s="22"/>
      <c r="AM32745" s="22"/>
      <c r="AN32745" s="22"/>
    </row>
    <row r="32746" spans="37:40">
      <c r="AK32746" s="22"/>
      <c r="AL32746" s="22"/>
      <c r="AM32746" s="22"/>
      <c r="AN32746" s="22"/>
    </row>
    <row r="32747" spans="37:40">
      <c r="AK32747" s="22"/>
      <c r="AL32747" s="22"/>
      <c r="AM32747" s="22"/>
      <c r="AN32747" s="22"/>
    </row>
    <row r="32748" spans="37:40">
      <c r="AK32748" s="22"/>
      <c r="AL32748" s="22"/>
      <c r="AM32748" s="22"/>
      <c r="AN32748" s="22"/>
    </row>
    <row r="32749" spans="37:40">
      <c r="AK32749" s="22"/>
      <c r="AL32749" s="22"/>
      <c r="AM32749" s="22"/>
      <c r="AN32749" s="22"/>
    </row>
    <row r="32750" spans="37:40">
      <c r="AK32750" s="22"/>
      <c r="AL32750" s="22"/>
      <c r="AM32750" s="22"/>
      <c r="AN32750" s="22"/>
    </row>
    <row r="32751" spans="37:40">
      <c r="AK32751" s="22"/>
      <c r="AL32751" s="22"/>
      <c r="AM32751" s="22"/>
      <c r="AN32751" s="22"/>
    </row>
    <row r="32752" spans="37:40">
      <c r="AK32752" s="22"/>
      <c r="AL32752" s="22"/>
      <c r="AM32752" s="22"/>
      <c r="AN32752" s="22"/>
    </row>
    <row r="32753" spans="37:40">
      <c r="AK32753" s="22"/>
      <c r="AL32753" s="22"/>
      <c r="AM32753" s="22"/>
      <c r="AN32753" s="22"/>
    </row>
    <row r="32754" spans="37:40">
      <c r="AK32754" s="22"/>
      <c r="AL32754" s="22"/>
      <c r="AM32754" s="22"/>
      <c r="AN32754" s="22"/>
    </row>
    <row r="32755" spans="37:40">
      <c r="AK32755" s="22"/>
      <c r="AL32755" s="22"/>
      <c r="AM32755" s="22"/>
      <c r="AN32755" s="22"/>
    </row>
    <row r="32756" spans="37:40">
      <c r="AK32756" s="22"/>
      <c r="AL32756" s="22"/>
      <c r="AM32756" s="22"/>
      <c r="AN32756" s="22"/>
    </row>
    <row r="32757" spans="37:40">
      <c r="AK32757" s="22"/>
      <c r="AL32757" s="22"/>
      <c r="AM32757" s="22"/>
      <c r="AN32757" s="22"/>
    </row>
    <row r="32758" spans="37:40">
      <c r="AK32758" s="22"/>
      <c r="AL32758" s="22"/>
      <c r="AM32758" s="22"/>
      <c r="AN32758" s="22"/>
    </row>
    <row r="32759" spans="37:40">
      <c r="AK32759" s="22"/>
      <c r="AL32759" s="22"/>
      <c r="AM32759" s="22"/>
      <c r="AN32759" s="22"/>
    </row>
    <row r="32760" spans="37:40">
      <c r="AK32760" s="22"/>
      <c r="AL32760" s="22"/>
      <c r="AM32760" s="22"/>
      <c r="AN32760" s="22"/>
    </row>
    <row r="32761" spans="37:40">
      <c r="AK32761" s="22"/>
      <c r="AL32761" s="22"/>
      <c r="AM32761" s="22"/>
      <c r="AN32761" s="22"/>
    </row>
    <row r="32762" spans="37:40">
      <c r="AK32762" s="22"/>
      <c r="AL32762" s="22"/>
      <c r="AM32762" s="22"/>
      <c r="AN32762" s="22"/>
    </row>
    <row r="32763" spans="37:40">
      <c r="AK32763" s="22"/>
      <c r="AL32763" s="22"/>
      <c r="AM32763" s="22"/>
      <c r="AN32763" s="22"/>
    </row>
    <row r="32764" spans="37:40">
      <c r="AK32764" s="22"/>
      <c r="AL32764" s="22"/>
      <c r="AM32764" s="22"/>
      <c r="AN32764" s="22"/>
    </row>
    <row r="32765" spans="37:40">
      <c r="AK32765" s="22"/>
      <c r="AL32765" s="22"/>
      <c r="AM32765" s="22"/>
      <c r="AN32765" s="22"/>
    </row>
    <row r="32766" spans="37:40">
      <c r="AK32766" s="22"/>
      <c r="AL32766" s="22"/>
      <c r="AM32766" s="22"/>
      <c r="AN32766" s="22"/>
    </row>
    <row r="32767" spans="37:40">
      <c r="AK32767" s="22"/>
      <c r="AL32767" s="22"/>
      <c r="AM32767" s="22"/>
      <c r="AN32767" s="22"/>
    </row>
    <row r="32768" spans="37:40">
      <c r="AK32768" s="22"/>
      <c r="AL32768" s="22"/>
      <c r="AM32768" s="22"/>
      <c r="AN32768" s="14"/>
    </row>
  </sheetData>
  <mergeCells count="6">
    <mergeCell ref="BE4:CD4"/>
    <mergeCell ref="J4:M4"/>
    <mergeCell ref="AB4:AD4"/>
    <mergeCell ref="AS4:BC4"/>
    <mergeCell ref="V4:Z4"/>
    <mergeCell ref="AE4:AR4"/>
  </mergeCells>
  <phoneticPr fontId="10" type="noConversion"/>
  <pageMargins left="0.7" right="0.7"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U51"/>
  <sheetViews>
    <sheetView workbookViewId="0">
      <selection activeCell="G14" sqref="G14"/>
    </sheetView>
  </sheetViews>
  <sheetFormatPr baseColWidth="10" defaultColWidth="8.83203125" defaultRowHeight="15"/>
  <sheetData>
    <row r="1" spans="1:255">
      <c r="A1" s="3" t="s">
        <v>10</v>
      </c>
    </row>
    <row r="3" spans="1:255">
      <c r="A3" s="3" t="s">
        <v>11</v>
      </c>
    </row>
    <row r="4" spans="1:255">
      <c r="C4" t="s">
        <v>68</v>
      </c>
      <c r="HV4" t="s">
        <v>70</v>
      </c>
      <c r="HY4" t="s">
        <v>71</v>
      </c>
    </row>
    <row r="5" spans="1:255">
      <c r="A5" s="3" t="s">
        <v>12</v>
      </c>
    </row>
    <row r="6" spans="1:255">
      <c r="C6" s="54"/>
    </row>
    <row r="7" spans="1:255">
      <c r="C7" s="54"/>
    </row>
    <row r="8" spans="1:255">
      <c r="C8" s="54"/>
    </row>
    <row r="9" spans="1:255">
      <c r="C9" s="54"/>
      <c r="E9" t="s">
        <v>19</v>
      </c>
      <c r="F9" t="s">
        <v>20</v>
      </c>
      <c r="G9" t="s">
        <v>21</v>
      </c>
      <c r="P9" s="16">
        <v>38718</v>
      </c>
      <c r="AD9" t="s">
        <v>69</v>
      </c>
      <c r="IT9" t="s">
        <v>72</v>
      </c>
      <c r="IU9" t="s">
        <v>72</v>
      </c>
    </row>
    <row r="10" spans="1:255">
      <c r="C10" s="54"/>
      <c r="E10">
        <v>11.9</v>
      </c>
      <c r="F10">
        <v>303</v>
      </c>
      <c r="G10">
        <f>E10*SQRT(F10)</f>
        <v>207.14205270779763</v>
      </c>
      <c r="K10">
        <f>133+91</f>
        <v>224</v>
      </c>
      <c r="P10" s="16">
        <v>37012</v>
      </c>
    </row>
    <row r="11" spans="1:255">
      <c r="C11" s="54"/>
      <c r="E11">
        <v>11.2</v>
      </c>
      <c r="F11">
        <v>325</v>
      </c>
      <c r="G11">
        <f>E11*SQRT(F11)</f>
        <v>201.91087142598337</v>
      </c>
      <c r="K11">
        <f>73+159</f>
        <v>232</v>
      </c>
      <c r="P11" s="17">
        <f>MEDIAN(P9:P10)</f>
        <v>37865</v>
      </c>
      <c r="BK11" s="58">
        <v>28.5</v>
      </c>
      <c r="BL11" s="58">
        <v>28.5</v>
      </c>
      <c r="BM11" s="58">
        <v>2.1</v>
      </c>
      <c r="CZ11" s="58"/>
      <c r="DA11" s="58">
        <v>28</v>
      </c>
      <c r="DB11" s="58">
        <v>2.48</v>
      </c>
    </row>
    <row r="12" spans="1:255">
      <c r="C12" s="54"/>
      <c r="E12">
        <v>0.1</v>
      </c>
      <c r="F12">
        <v>303</v>
      </c>
      <c r="G12">
        <f t="shared" ref="G12:G20" si="0">E12*SQRT(F12)</f>
        <v>1.7406895185529212</v>
      </c>
      <c r="K12">
        <f>23+51</f>
        <v>74</v>
      </c>
    </row>
    <row r="13" spans="1:255">
      <c r="C13" s="54"/>
      <c r="E13">
        <v>1</v>
      </c>
      <c r="F13">
        <v>325</v>
      </c>
      <c r="G13">
        <f t="shared" si="0"/>
        <v>18.027756377319946</v>
      </c>
    </row>
    <row r="14" spans="1:255">
      <c r="C14" s="54"/>
      <c r="E14">
        <v>28</v>
      </c>
      <c r="F14">
        <v>893</v>
      </c>
      <c r="G14">
        <f t="shared" si="0"/>
        <v>836.72695665910032</v>
      </c>
      <c r="HW14" t="s">
        <v>65</v>
      </c>
      <c r="IJ14" s="56"/>
    </row>
    <row r="15" spans="1:255">
      <c r="C15" s="54"/>
      <c r="E15">
        <v>74</v>
      </c>
      <c r="F15">
        <v>153</v>
      </c>
      <c r="G15">
        <f t="shared" si="0"/>
        <v>915.32944888712063</v>
      </c>
      <c r="IN15" s="14"/>
      <c r="IO15" s="14"/>
      <c r="IP15" s="14"/>
    </row>
    <row r="16" spans="1:255">
      <c r="C16" s="54"/>
      <c r="E16">
        <v>65</v>
      </c>
      <c r="F16">
        <v>250</v>
      </c>
      <c r="G16">
        <f t="shared" si="0"/>
        <v>1027.7402395547233</v>
      </c>
      <c r="IN16" s="14"/>
      <c r="IO16" s="14"/>
      <c r="IP16" s="14"/>
    </row>
    <row r="17" spans="3:250">
      <c r="C17" s="54"/>
      <c r="IN17" s="14"/>
      <c r="IO17" s="14"/>
      <c r="IP17" s="14"/>
    </row>
    <row r="18" spans="3:250">
      <c r="C18" s="54"/>
      <c r="E18">
        <v>0.1</v>
      </c>
      <c r="F18">
        <v>893</v>
      </c>
      <c r="G18">
        <f t="shared" si="0"/>
        <v>2.9883105594967869</v>
      </c>
      <c r="IN18" s="14"/>
      <c r="IO18" s="14"/>
      <c r="IP18" s="14"/>
    </row>
    <row r="19" spans="3:250">
      <c r="C19" s="54"/>
      <c r="E19">
        <v>0.4</v>
      </c>
      <c r="F19">
        <v>153</v>
      </c>
      <c r="G19">
        <f t="shared" si="0"/>
        <v>4.9477267507411931</v>
      </c>
    </row>
    <row r="20" spans="3:250">
      <c r="C20" s="54"/>
      <c r="E20">
        <v>0.3</v>
      </c>
      <c r="F20">
        <v>250</v>
      </c>
      <c r="G20">
        <f t="shared" si="0"/>
        <v>4.7434164902525691</v>
      </c>
    </row>
    <row r="21" spans="3:250">
      <c r="C21" s="54"/>
    </row>
    <row r="22" spans="3:250">
      <c r="C22" s="54">
        <v>1</v>
      </c>
    </row>
    <row r="23" spans="3:250">
      <c r="C23" s="54"/>
    </row>
    <row r="24" spans="3:250">
      <c r="C24" s="54"/>
    </row>
    <row r="25" spans="3:250">
      <c r="C25" s="54"/>
    </row>
    <row r="26" spans="3:250">
      <c r="C26" s="54"/>
    </row>
    <row r="27" spans="3:250">
      <c r="C27" s="54"/>
    </row>
    <row r="28" spans="3:250">
      <c r="C28" s="54"/>
    </row>
    <row r="29" spans="3:250">
      <c r="C29" s="54"/>
    </row>
    <row r="30" spans="3:250">
      <c r="C30" s="54"/>
    </row>
    <row r="31" spans="3:250">
      <c r="C31" s="54"/>
    </row>
    <row r="32" spans="3:250">
      <c r="C32" s="54"/>
    </row>
    <row r="33" spans="3:255">
      <c r="C33" s="54"/>
      <c r="IN33" s="14"/>
      <c r="IO33" s="14"/>
      <c r="IP33" s="14"/>
    </row>
    <row r="34" spans="3:255">
      <c r="C34" s="54"/>
    </row>
    <row r="35" spans="3:255">
      <c r="C35" s="54"/>
    </row>
    <row r="36" spans="3:255">
      <c r="C36" s="54"/>
    </row>
    <row r="37" spans="3:255">
      <c r="C37" s="54"/>
    </row>
    <row r="38" spans="3:255">
      <c r="C38" s="54"/>
    </row>
    <row r="39" spans="3:255">
      <c r="C39" s="54"/>
    </row>
    <row r="40" spans="3:255">
      <c r="C40" s="54"/>
    </row>
    <row r="41" spans="3:255">
      <c r="C41" s="54"/>
    </row>
    <row r="42" spans="3:255">
      <c r="C42" s="57"/>
    </row>
    <row r="43" spans="3:255">
      <c r="C43" s="54"/>
      <c r="IT43" t="s">
        <v>72</v>
      </c>
      <c r="IU43" t="s">
        <v>72</v>
      </c>
    </row>
    <row r="44" spans="3:255">
      <c r="C44" s="54"/>
    </row>
    <row r="45" spans="3:255">
      <c r="C45" s="54"/>
    </row>
    <row r="46" spans="3:255">
      <c r="C46" s="54"/>
      <c r="IJ46" s="56"/>
    </row>
    <row r="47" spans="3:255">
      <c r="C47" s="57"/>
      <c r="IM47" s="14"/>
      <c r="IN47" s="14"/>
      <c r="IO47" s="14"/>
    </row>
    <row r="48" spans="3:255">
      <c r="C48" s="54">
        <v>1</v>
      </c>
    </row>
    <row r="51" spans="2:2">
      <c r="B51" t="s">
        <v>67</v>
      </c>
    </row>
  </sheetData>
  <phoneticPr fontId="10" type="noConversion"/>
  <hyperlinks>
    <hyperlink ref="A1" r:id="rId1" xr:uid="{00000000-0004-0000-0500-000000000000}"/>
    <hyperlink ref="A5" r:id="rId2" xr:uid="{00000000-0004-0000-0500-000001000000}"/>
    <hyperlink ref="A3" r:id="rId3" xr:uid="{00000000-0004-0000-0500-000002000000}"/>
  </hyperlinks>
  <pageMargins left="0.7" right="0.7" top="0.75" bottom="0.75" header="0.3" footer="0.3"/>
  <pageSetup orientation="portrait" horizontalDpi="1200" verticalDpi="1200"/>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B26"/>
  <sheetViews>
    <sheetView workbookViewId="0">
      <selection activeCell="O21" sqref="O21"/>
    </sheetView>
  </sheetViews>
  <sheetFormatPr baseColWidth="10" defaultColWidth="8.83203125" defaultRowHeight="15"/>
  <cols>
    <col min="2" max="2" width="5.83203125" bestFit="1" customWidth="1"/>
    <col min="3" max="3" width="4" bestFit="1" customWidth="1"/>
    <col min="4" max="4" width="4" customWidth="1"/>
  </cols>
  <sheetData>
    <row r="2" spans="1:28">
      <c r="D2" s="198" t="s">
        <v>13</v>
      </c>
      <c r="E2" s="198"/>
      <c r="F2" s="6" t="s">
        <v>14</v>
      </c>
    </row>
    <row r="3" spans="1:28">
      <c r="A3" s="7" t="s">
        <v>17</v>
      </c>
      <c r="B3" s="6" t="s">
        <v>15</v>
      </c>
      <c r="C3" s="9">
        <v>169</v>
      </c>
      <c r="D3" s="197">
        <v>110</v>
      </c>
      <c r="E3" s="27">
        <v>25</v>
      </c>
      <c r="F3" s="10">
        <f>+C3-E3</f>
        <v>144</v>
      </c>
      <c r="K3" t="s">
        <v>22</v>
      </c>
      <c r="N3" t="s">
        <v>23</v>
      </c>
      <c r="Q3" t="s">
        <v>24</v>
      </c>
    </row>
    <row r="4" spans="1:28">
      <c r="A4" s="8">
        <v>527</v>
      </c>
      <c r="B4" s="6" t="s">
        <v>16</v>
      </c>
      <c r="C4" s="9">
        <v>358</v>
      </c>
      <c r="D4" s="197"/>
      <c r="E4" s="28">
        <f>D3-E3</f>
        <v>85</v>
      </c>
      <c r="F4" s="10">
        <f>+C4-E4</f>
        <v>273</v>
      </c>
    </row>
    <row r="5" spans="1:28">
      <c r="A5" s="7" t="s">
        <v>18</v>
      </c>
      <c r="B5" s="6" t="s">
        <v>15</v>
      </c>
      <c r="D5" s="197">
        <v>91</v>
      </c>
      <c r="E5" s="6"/>
      <c r="F5" s="10">
        <f>+C4-E5</f>
        <v>358</v>
      </c>
      <c r="K5">
        <v>893</v>
      </c>
      <c r="L5">
        <v>0.55200000000000005</v>
      </c>
      <c r="M5" s="2">
        <f>L5*K5</f>
        <v>492.93600000000004</v>
      </c>
      <c r="N5">
        <v>153</v>
      </c>
      <c r="O5">
        <v>0.59199999999999997</v>
      </c>
      <c r="P5" s="2">
        <f>O5*N5</f>
        <v>90.575999999999993</v>
      </c>
      <c r="Q5">
        <v>250</v>
      </c>
      <c r="R5">
        <v>0.53200000000000003</v>
      </c>
      <c r="S5" s="2">
        <f>R5*Q5</f>
        <v>133</v>
      </c>
      <c r="W5">
        <f>0.491*114</f>
        <v>55.973999999999997</v>
      </c>
      <c r="X5">
        <f>0.509*114</f>
        <v>58.026000000000003</v>
      </c>
    </row>
    <row r="6" spans="1:28">
      <c r="A6" s="8">
        <v>733</v>
      </c>
      <c r="B6" s="6" t="s">
        <v>16</v>
      </c>
      <c r="C6" s="6"/>
      <c r="D6" s="197"/>
      <c r="E6" s="10"/>
      <c r="F6" s="10">
        <f>+A6-D5-F5</f>
        <v>284</v>
      </c>
      <c r="K6">
        <v>893</v>
      </c>
      <c r="L6">
        <v>0.42099999999999999</v>
      </c>
      <c r="M6" s="2">
        <f>L6*K6</f>
        <v>375.95299999999997</v>
      </c>
      <c r="N6">
        <v>153</v>
      </c>
      <c r="O6">
        <v>0.47799999999999998</v>
      </c>
      <c r="P6" s="2">
        <f>O6*N6</f>
        <v>73.134</v>
      </c>
      <c r="Q6">
        <v>250</v>
      </c>
      <c r="R6">
        <v>0.63500000000000001</v>
      </c>
      <c r="S6" s="2">
        <f>R6*Q6</f>
        <v>158.75</v>
      </c>
      <c r="W6">
        <f>0.543*188</f>
        <v>102.084</v>
      </c>
      <c r="X6">
        <f>0.457*188</f>
        <v>85.915999999999997</v>
      </c>
    </row>
    <row r="7" spans="1:28">
      <c r="E7">
        <v>201</v>
      </c>
      <c r="K7">
        <v>893</v>
      </c>
      <c r="L7">
        <v>8.8999999999999996E-2</v>
      </c>
      <c r="M7" s="2">
        <f>L7*K7</f>
        <v>79.47699999999999</v>
      </c>
      <c r="N7">
        <v>153</v>
      </c>
      <c r="O7">
        <v>0.151</v>
      </c>
      <c r="P7" s="2">
        <f>O7*N7</f>
        <v>23.102999999999998</v>
      </c>
      <c r="Q7">
        <v>250</v>
      </c>
      <c r="R7">
        <v>0.20200000000000001</v>
      </c>
      <c r="S7" s="2">
        <f>R7*Q7</f>
        <v>50.5</v>
      </c>
    </row>
    <row r="9" spans="1:28">
      <c r="W9" t="s">
        <v>25</v>
      </c>
      <c r="X9">
        <f>(a/b)/(cc/d)</f>
        <v>0.46875</v>
      </c>
      <c r="AA9" t="s">
        <v>29</v>
      </c>
      <c r="AB9">
        <f>a/b</f>
        <v>1</v>
      </c>
    </row>
    <row r="10" spans="1:28">
      <c r="AA10" t="s">
        <v>30</v>
      </c>
      <c r="AB10">
        <f>cc/d</f>
        <v>2.1333333333333333</v>
      </c>
    </row>
    <row r="11" spans="1:28">
      <c r="W11" t="s">
        <v>26</v>
      </c>
      <c r="X11" t="s">
        <v>14</v>
      </c>
      <c r="AA11" t="s">
        <v>25</v>
      </c>
      <c r="AB11">
        <v>0.46800000000000003</v>
      </c>
    </row>
    <row r="12" spans="1:28">
      <c r="D12" s="198" t="s">
        <v>13</v>
      </c>
      <c r="E12" s="198"/>
      <c r="F12" s="6" t="s">
        <v>14</v>
      </c>
      <c r="S12">
        <v>12</v>
      </c>
      <c r="V12" t="s">
        <v>27</v>
      </c>
      <c r="W12">
        <v>22</v>
      </c>
      <c r="X12">
        <f>Y12-a</f>
        <v>22</v>
      </c>
      <c r="Y12">
        <v>44</v>
      </c>
    </row>
    <row r="13" spans="1:28">
      <c r="A13" s="7" t="s">
        <v>17</v>
      </c>
      <c r="B13" s="6" t="s">
        <v>15</v>
      </c>
      <c r="C13" s="9">
        <v>169</v>
      </c>
      <c r="D13" s="197">
        <v>110</v>
      </c>
      <c r="E13" s="6">
        <v>25</v>
      </c>
      <c r="F13" s="10">
        <f>+C13-E13</f>
        <v>144</v>
      </c>
      <c r="V13" t="s">
        <v>28</v>
      </c>
      <c r="W13">
        <v>32</v>
      </c>
      <c r="X13">
        <f>Y13-cc</f>
        <v>15</v>
      </c>
      <c r="Y13">
        <v>47</v>
      </c>
    </row>
    <row r="14" spans="1:28">
      <c r="A14" s="8">
        <v>527</v>
      </c>
      <c r="B14" s="6" t="s">
        <v>16</v>
      </c>
      <c r="D14" s="197"/>
      <c r="E14" s="10">
        <f>D13-E13</f>
        <v>85</v>
      </c>
      <c r="F14" s="10">
        <f>+A14-D13-F13</f>
        <v>273</v>
      </c>
    </row>
    <row r="15" spans="1:28">
      <c r="A15" s="7" t="s">
        <v>18</v>
      </c>
      <c r="B15" s="6" t="s">
        <v>15</v>
      </c>
      <c r="C15" s="9">
        <v>358</v>
      </c>
      <c r="D15" s="197">
        <v>91</v>
      </c>
      <c r="E15" s="6">
        <v>85</v>
      </c>
      <c r="F15" s="10">
        <f>+C15-E15</f>
        <v>273</v>
      </c>
      <c r="M15" t="s">
        <v>31</v>
      </c>
    </row>
    <row r="16" spans="1:28">
      <c r="A16" s="8">
        <v>733</v>
      </c>
      <c r="B16" s="6" t="s">
        <v>16</v>
      </c>
      <c r="C16" s="6"/>
      <c r="D16" s="197"/>
      <c r="E16" s="10">
        <f>D15-E15</f>
        <v>6</v>
      </c>
      <c r="F16" s="10">
        <f>+A16-D15-F15</f>
        <v>369</v>
      </c>
      <c r="K16">
        <v>169</v>
      </c>
      <c r="L16">
        <v>0.21</v>
      </c>
      <c r="M16">
        <f>+K16*L16</f>
        <v>35.49</v>
      </c>
      <c r="O16">
        <v>328</v>
      </c>
      <c r="P16">
        <v>0.25</v>
      </c>
      <c r="Q16">
        <f>+O16*P16</f>
        <v>82</v>
      </c>
    </row>
    <row r="18" spans="1:17">
      <c r="E18" t="s">
        <v>44</v>
      </c>
      <c r="F18" t="s">
        <v>45</v>
      </c>
      <c r="K18">
        <v>169</v>
      </c>
      <c r="L18">
        <v>0.21</v>
      </c>
      <c r="M18">
        <f>+K18*L18</f>
        <v>35.49</v>
      </c>
      <c r="O18">
        <v>328</v>
      </c>
      <c r="P18">
        <v>0.24</v>
      </c>
      <c r="Q18">
        <f>+O18*P18</f>
        <v>78.72</v>
      </c>
    </row>
    <row r="19" spans="1:17">
      <c r="A19" t="s">
        <v>42</v>
      </c>
      <c r="C19">
        <v>40</v>
      </c>
      <c r="E19">
        <v>19</v>
      </c>
      <c r="F19">
        <v>21</v>
      </c>
    </row>
    <row r="20" spans="1:17">
      <c r="A20" t="s">
        <v>43</v>
      </c>
      <c r="C20">
        <v>43</v>
      </c>
      <c r="E20">
        <v>19</v>
      </c>
      <c r="F20">
        <v>24</v>
      </c>
      <c r="K20" s="79"/>
      <c r="L20" s="79"/>
    </row>
    <row r="21" spans="1:17">
      <c r="K21" t="s">
        <v>242</v>
      </c>
      <c r="L21" t="s">
        <v>243</v>
      </c>
    </row>
    <row r="22" spans="1:17">
      <c r="E22" t="s">
        <v>44</v>
      </c>
      <c r="F22" t="s">
        <v>45</v>
      </c>
      <c r="H22" t="s">
        <v>48</v>
      </c>
      <c r="J22" t="s">
        <v>44</v>
      </c>
    </row>
    <row r="23" spans="1:17">
      <c r="A23" t="s">
        <v>42</v>
      </c>
      <c r="C23">
        <v>22</v>
      </c>
      <c r="E23">
        <v>9</v>
      </c>
      <c r="F23">
        <v>13</v>
      </c>
      <c r="H23">
        <v>18</v>
      </c>
    </row>
    <row r="24" spans="1:17">
      <c r="A24" t="s">
        <v>43</v>
      </c>
      <c r="C24">
        <v>18</v>
      </c>
      <c r="E24">
        <v>12</v>
      </c>
      <c r="F24">
        <v>6</v>
      </c>
      <c r="H24">
        <v>16</v>
      </c>
      <c r="J24" t="s">
        <v>45</v>
      </c>
    </row>
    <row r="26" spans="1:17">
      <c r="K26" t="b">
        <f>K23 + K25 = 31</f>
        <v>0</v>
      </c>
      <c r="L26">
        <v>294</v>
      </c>
    </row>
  </sheetData>
  <mergeCells count="6">
    <mergeCell ref="D15:D16"/>
    <mergeCell ref="D3:D4"/>
    <mergeCell ref="D5:D6"/>
    <mergeCell ref="D2:E2"/>
    <mergeCell ref="D12:E12"/>
    <mergeCell ref="D13:D14"/>
  </mergeCells>
  <phoneticPr fontId="10" type="noConversion"/>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F2:U58"/>
  <sheetViews>
    <sheetView workbookViewId="0">
      <selection activeCell="U15" sqref="U15"/>
    </sheetView>
  </sheetViews>
  <sheetFormatPr baseColWidth="10" defaultColWidth="8.83203125" defaultRowHeight="15"/>
  <sheetData>
    <row r="2" spans="6:21">
      <c r="F2" t="s">
        <v>37</v>
      </c>
      <c r="H2" t="s">
        <v>9</v>
      </c>
      <c r="J2" s="14"/>
      <c r="K2" s="14"/>
      <c r="L2" s="14"/>
    </row>
    <row r="3" spans="6:21">
      <c r="F3" s="12">
        <v>28</v>
      </c>
      <c r="H3" s="12">
        <v>60</v>
      </c>
      <c r="J3" s="14"/>
      <c r="K3" s="14"/>
      <c r="L3" s="59">
        <v>0.60236220472440949</v>
      </c>
      <c r="M3" s="59">
        <v>0.58267716535433067</v>
      </c>
      <c r="N3" s="62">
        <v>0.34645669291338582</v>
      </c>
      <c r="O3" s="63">
        <v>0.27559055118110237</v>
      </c>
      <c r="P3" s="12">
        <f>L3*100</f>
        <v>60.236220472440948</v>
      </c>
      <c r="Q3" s="12">
        <f>M3*100</f>
        <v>58.267716535433067</v>
      </c>
      <c r="R3" s="12">
        <f>N3*100</f>
        <v>34.645669291338585</v>
      </c>
      <c r="S3">
        <f>O3*100</f>
        <v>27.559055118110237</v>
      </c>
      <c r="U3" s="66"/>
    </row>
    <row r="4" spans="6:21">
      <c r="F4" s="12">
        <v>16</v>
      </c>
      <c r="H4" s="12">
        <v>55</v>
      </c>
      <c r="J4" s="14"/>
      <c r="K4" s="14"/>
      <c r="L4" s="59">
        <v>0.55160142348754448</v>
      </c>
      <c r="M4" s="59">
        <v>0.71174377224199292</v>
      </c>
      <c r="N4" s="62">
        <v>0.51601423487544484</v>
      </c>
      <c r="O4" s="63">
        <v>0.15658362989323843</v>
      </c>
      <c r="P4" s="12">
        <f t="shared" ref="P4:P45" si="0">L4*100</f>
        <v>55.160142348754448</v>
      </c>
      <c r="Q4" s="12">
        <f t="shared" ref="Q4:Q45" si="1">M4*100</f>
        <v>71.17437722419929</v>
      </c>
      <c r="R4" s="12">
        <f t="shared" ref="R4:R45" si="2">N4*100</f>
        <v>51.601423487544487</v>
      </c>
      <c r="S4">
        <f t="shared" ref="S4:S45" si="3">O4*100</f>
        <v>15.658362989323843</v>
      </c>
      <c r="U4" s="66"/>
    </row>
    <row r="5" spans="6:21">
      <c r="F5" s="12">
        <v>18</v>
      </c>
      <c r="H5" s="12">
        <v>52</v>
      </c>
      <c r="J5" s="14"/>
      <c r="K5" s="14"/>
      <c r="L5" s="59">
        <v>0.51923076923076927</v>
      </c>
      <c r="M5" s="59"/>
      <c r="N5" s="62">
        <v>0.22115384615384615</v>
      </c>
      <c r="O5" s="63">
        <v>0.18269230769230768</v>
      </c>
      <c r="P5" s="12">
        <f t="shared" si="0"/>
        <v>51.923076923076927</v>
      </c>
      <c r="Q5" s="12">
        <f t="shared" si="1"/>
        <v>0</v>
      </c>
      <c r="R5" s="12">
        <f t="shared" si="2"/>
        <v>22.115384615384613</v>
      </c>
      <c r="S5">
        <f t="shared" si="3"/>
        <v>18.269230769230766</v>
      </c>
      <c r="U5" s="66"/>
    </row>
    <row r="6" spans="6:21">
      <c r="F6" s="12">
        <v>33</v>
      </c>
      <c r="H6" s="12">
        <v>52</v>
      </c>
      <c r="J6" s="14"/>
      <c r="K6" s="14"/>
      <c r="L6" s="59">
        <v>0.51505016722408026</v>
      </c>
      <c r="M6" s="59">
        <v>0.70903010033444813</v>
      </c>
      <c r="N6" s="62">
        <v>0.40468227424749165</v>
      </c>
      <c r="O6" s="63">
        <v>0.33110367892976589</v>
      </c>
      <c r="P6" s="12">
        <f t="shared" si="0"/>
        <v>51.505016722408023</v>
      </c>
      <c r="Q6" s="12">
        <f t="shared" si="1"/>
        <v>70.903010033444815</v>
      </c>
      <c r="R6" s="12">
        <f t="shared" si="2"/>
        <v>40.468227424749166</v>
      </c>
      <c r="S6">
        <f t="shared" si="3"/>
        <v>33.110367892976591</v>
      </c>
      <c r="U6" s="66"/>
    </row>
    <row r="7" spans="6:21">
      <c r="F7" s="12">
        <v>52</v>
      </c>
      <c r="H7" s="12">
        <v>59</v>
      </c>
      <c r="J7" s="14"/>
      <c r="K7" s="14"/>
      <c r="L7" s="59">
        <v>0.58620689655172409</v>
      </c>
      <c r="M7" s="59">
        <v>0.75862068965517238</v>
      </c>
      <c r="N7" s="62">
        <v>0.48275862068965519</v>
      </c>
      <c r="O7" s="63">
        <v>0.51724137931034486</v>
      </c>
      <c r="P7" s="12">
        <f t="shared" si="0"/>
        <v>58.620689655172406</v>
      </c>
      <c r="Q7" s="12">
        <f t="shared" si="1"/>
        <v>75.862068965517238</v>
      </c>
      <c r="R7" s="12">
        <f t="shared" si="2"/>
        <v>48.275862068965516</v>
      </c>
      <c r="S7">
        <f t="shared" si="3"/>
        <v>51.724137931034484</v>
      </c>
      <c r="U7" s="66" t="s">
        <v>104</v>
      </c>
    </row>
    <row r="8" spans="6:21">
      <c r="F8" s="12">
        <v>32</v>
      </c>
      <c r="H8" s="12">
        <v>53</v>
      </c>
      <c r="J8" s="14"/>
      <c r="K8" s="14"/>
      <c r="L8" s="59">
        <v>0.52631578947368418</v>
      </c>
      <c r="M8" s="59">
        <v>0.89473684210526316</v>
      </c>
      <c r="N8" s="62">
        <v>0.49282296650717705</v>
      </c>
      <c r="O8" s="63">
        <v>0.31578947368421051</v>
      </c>
      <c r="P8" s="12">
        <f t="shared" si="0"/>
        <v>52.631578947368418</v>
      </c>
      <c r="Q8" s="12">
        <f t="shared" si="1"/>
        <v>89.473684210526315</v>
      </c>
      <c r="R8" s="12">
        <f t="shared" si="2"/>
        <v>49.282296650717704</v>
      </c>
      <c r="S8">
        <f t="shared" si="3"/>
        <v>31.578947368421051</v>
      </c>
      <c r="U8" s="66"/>
    </row>
    <row r="9" spans="6:21">
      <c r="F9" s="12">
        <v>54</v>
      </c>
      <c r="H9" s="12">
        <v>50</v>
      </c>
      <c r="J9" s="14"/>
      <c r="K9" s="14"/>
      <c r="L9" s="59">
        <v>0.5</v>
      </c>
      <c r="M9" s="59">
        <v>1</v>
      </c>
      <c r="N9" s="62">
        <v>0.66666666666666663</v>
      </c>
      <c r="O9" s="63">
        <v>0.54166666666666663</v>
      </c>
      <c r="P9" s="12">
        <f t="shared" si="0"/>
        <v>50</v>
      </c>
      <c r="Q9" s="12">
        <f t="shared" si="1"/>
        <v>100</v>
      </c>
      <c r="R9" s="12">
        <f t="shared" si="2"/>
        <v>66.666666666666657</v>
      </c>
      <c r="S9">
        <f t="shared" si="3"/>
        <v>54.166666666666664</v>
      </c>
      <c r="U9" s="66" t="s">
        <v>113</v>
      </c>
    </row>
    <row r="10" spans="6:21">
      <c r="F10" s="12">
        <v>60</v>
      </c>
      <c r="H10" s="12">
        <v>49</v>
      </c>
      <c r="J10" s="14"/>
      <c r="K10" s="14"/>
      <c r="L10" s="59">
        <v>0.49206349206349204</v>
      </c>
      <c r="M10" s="59">
        <v>0.58730158730158732</v>
      </c>
      <c r="N10" s="62">
        <v>0.36507936507936506</v>
      </c>
      <c r="O10" s="63">
        <v>0.60317460317460314</v>
      </c>
      <c r="P10" s="12">
        <f t="shared" si="0"/>
        <v>49.206349206349202</v>
      </c>
      <c r="Q10" s="12">
        <f t="shared" si="1"/>
        <v>58.730158730158735</v>
      </c>
      <c r="R10" s="12">
        <f t="shared" si="2"/>
        <v>36.507936507936506</v>
      </c>
      <c r="S10">
        <f t="shared" si="3"/>
        <v>60.317460317460316</v>
      </c>
      <c r="U10" s="66" t="s">
        <v>105</v>
      </c>
    </row>
    <row r="11" spans="6:21">
      <c r="F11" s="12">
        <v>16</v>
      </c>
      <c r="H11" s="12">
        <v>49</v>
      </c>
      <c r="J11" s="14"/>
      <c r="K11" s="14"/>
      <c r="L11" s="59">
        <v>0.49236641221374045</v>
      </c>
      <c r="M11" s="59"/>
      <c r="N11" s="62">
        <v>0.40076335877862596</v>
      </c>
      <c r="O11" s="63">
        <v>0.16030534351145037</v>
      </c>
      <c r="P11" s="12">
        <f t="shared" si="0"/>
        <v>49.236641221374043</v>
      </c>
      <c r="Q11" s="12">
        <f t="shared" si="1"/>
        <v>0</v>
      </c>
      <c r="R11" s="12">
        <f t="shared" si="2"/>
        <v>40.076335877862597</v>
      </c>
      <c r="S11">
        <f t="shared" si="3"/>
        <v>16.030534351145036</v>
      </c>
      <c r="U11" s="66"/>
    </row>
    <row r="12" spans="6:21">
      <c r="F12" s="12">
        <v>43</v>
      </c>
      <c r="H12" s="12">
        <v>47</v>
      </c>
      <c r="J12" s="14"/>
      <c r="K12" s="14"/>
      <c r="L12" s="59">
        <v>0.46537396121883656</v>
      </c>
      <c r="M12" s="59"/>
      <c r="N12" s="62">
        <v>2.7700831024930747E-2</v>
      </c>
      <c r="O12" s="63">
        <v>0.4265927977839335</v>
      </c>
      <c r="P12" s="12">
        <f t="shared" si="0"/>
        <v>46.53739612188366</v>
      </c>
      <c r="Q12" s="12">
        <f t="shared" si="1"/>
        <v>0</v>
      </c>
      <c r="R12" s="12">
        <f t="shared" si="2"/>
        <v>2.7700831024930745</v>
      </c>
      <c r="S12">
        <f t="shared" si="3"/>
        <v>42.659279778393348</v>
      </c>
      <c r="U12" s="66" t="s">
        <v>116</v>
      </c>
    </row>
    <row r="13" spans="6:21">
      <c r="F13" s="12">
        <v>42</v>
      </c>
      <c r="H13" s="12" t="s">
        <v>36</v>
      </c>
      <c r="J13" s="14"/>
      <c r="K13" s="14"/>
      <c r="L13" s="59"/>
      <c r="M13" s="59"/>
      <c r="N13" s="62">
        <v>0.58333333333333337</v>
      </c>
      <c r="O13" s="63">
        <v>0.41666666666666669</v>
      </c>
      <c r="P13" s="12">
        <f t="shared" si="0"/>
        <v>0</v>
      </c>
      <c r="Q13" s="12">
        <f t="shared" si="1"/>
        <v>0</v>
      </c>
      <c r="R13" s="12">
        <f t="shared" si="2"/>
        <v>58.333333333333336</v>
      </c>
      <c r="S13">
        <f t="shared" si="3"/>
        <v>41.666666666666671</v>
      </c>
      <c r="U13" s="67"/>
    </row>
    <row r="14" spans="6:21">
      <c r="F14" s="12">
        <v>16</v>
      </c>
      <c r="H14" s="12" t="s">
        <v>36</v>
      </c>
      <c r="J14" s="14"/>
      <c r="K14" s="14"/>
      <c r="L14" s="59"/>
      <c r="M14" s="59">
        <v>0.32777777777777778</v>
      </c>
      <c r="N14" s="62">
        <v>0.41825396825396827</v>
      </c>
      <c r="O14" s="63">
        <v>0.15952380952380951</v>
      </c>
      <c r="P14" s="12">
        <f t="shared" si="0"/>
        <v>0</v>
      </c>
      <c r="Q14" s="12">
        <f t="shared" si="1"/>
        <v>32.777777777777779</v>
      </c>
      <c r="R14" s="12">
        <f t="shared" si="2"/>
        <v>41.82539682539683</v>
      </c>
      <c r="S14">
        <f t="shared" si="3"/>
        <v>15.952380952380951</v>
      </c>
      <c r="U14" s="66"/>
    </row>
    <row r="15" spans="6:21">
      <c r="F15" s="12">
        <v>56</v>
      </c>
      <c r="H15" s="12">
        <v>56</v>
      </c>
      <c r="J15" s="14"/>
      <c r="K15" s="14"/>
      <c r="L15" s="59">
        <v>0.5625</v>
      </c>
      <c r="M15" s="59"/>
      <c r="N15" s="62">
        <v>0.2</v>
      </c>
      <c r="O15" s="63">
        <v>0.5625</v>
      </c>
      <c r="P15" s="12">
        <f t="shared" si="0"/>
        <v>56.25</v>
      </c>
      <c r="Q15" s="12">
        <f t="shared" si="1"/>
        <v>0</v>
      </c>
      <c r="R15" s="12">
        <f t="shared" si="2"/>
        <v>20</v>
      </c>
      <c r="S15">
        <f t="shared" si="3"/>
        <v>56.25</v>
      </c>
      <c r="U15" s="66" t="s">
        <v>117</v>
      </c>
    </row>
    <row r="16" spans="6:21">
      <c r="F16" s="12">
        <v>12</v>
      </c>
      <c r="H16" s="12">
        <v>46</v>
      </c>
      <c r="J16" s="14"/>
      <c r="K16" s="14"/>
      <c r="L16" s="59">
        <v>0.45614035087719296</v>
      </c>
      <c r="M16" s="59">
        <v>0.49122807017543857</v>
      </c>
      <c r="N16" s="62">
        <v>0.21052631578947367</v>
      </c>
      <c r="O16" s="63">
        <v>0.12280701754385964</v>
      </c>
      <c r="P16" s="12">
        <f t="shared" si="0"/>
        <v>45.614035087719294</v>
      </c>
      <c r="Q16" s="12">
        <f t="shared" si="1"/>
        <v>49.122807017543856</v>
      </c>
      <c r="R16" s="12">
        <f t="shared" si="2"/>
        <v>21.052631578947366</v>
      </c>
      <c r="S16">
        <f t="shared" si="3"/>
        <v>12.280701754385964</v>
      </c>
      <c r="U16" s="66"/>
    </row>
    <row r="17" spans="6:21">
      <c r="F17" s="12">
        <v>23</v>
      </c>
      <c r="H17" s="12">
        <v>48</v>
      </c>
      <c r="J17" s="14"/>
      <c r="K17" s="14"/>
      <c r="L17" s="59">
        <v>0.48275862068965519</v>
      </c>
      <c r="M17" s="59"/>
      <c r="N17" s="62">
        <v>0.57758620689655171</v>
      </c>
      <c r="O17" s="63">
        <v>0.23275862068965517</v>
      </c>
      <c r="P17" s="12">
        <f t="shared" si="0"/>
        <v>48.275862068965516</v>
      </c>
      <c r="Q17" s="12">
        <f t="shared" si="1"/>
        <v>0</v>
      </c>
      <c r="R17" s="12">
        <f t="shared" si="2"/>
        <v>57.758620689655174</v>
      </c>
      <c r="S17">
        <f t="shared" si="3"/>
        <v>23.275862068965516</v>
      </c>
      <c r="U17" s="66"/>
    </row>
    <row r="18" spans="6:21">
      <c r="F18" s="12">
        <v>36</v>
      </c>
      <c r="H18" s="12">
        <v>52</v>
      </c>
      <c r="J18" s="14"/>
      <c r="K18" s="14"/>
      <c r="L18" s="59">
        <v>0.52064825930372149</v>
      </c>
      <c r="M18" s="59">
        <v>0.66662665066026405</v>
      </c>
      <c r="N18" s="62">
        <v>0.17767106842737096</v>
      </c>
      <c r="O18" s="63">
        <v>0.3637454981992797</v>
      </c>
      <c r="P18" s="12">
        <f t="shared" si="0"/>
        <v>52.064825930372152</v>
      </c>
      <c r="Q18" s="12">
        <f t="shared" si="1"/>
        <v>66.662665066026406</v>
      </c>
      <c r="R18" s="12">
        <f t="shared" si="2"/>
        <v>17.767106842737096</v>
      </c>
      <c r="S18">
        <f t="shared" si="3"/>
        <v>36.374549819927971</v>
      </c>
      <c r="U18" s="66"/>
    </row>
    <row r="19" spans="6:21">
      <c r="F19" s="12">
        <v>55</v>
      </c>
      <c r="H19" s="12">
        <v>47.9</v>
      </c>
      <c r="J19" s="14"/>
      <c r="K19" s="14"/>
      <c r="L19" s="60"/>
      <c r="M19" s="60"/>
      <c r="N19" s="64">
        <v>0.10126582278481013</v>
      </c>
      <c r="O19" s="60">
        <v>0.33544303797468356</v>
      </c>
      <c r="P19" s="12">
        <f t="shared" si="0"/>
        <v>0</v>
      </c>
      <c r="Q19" s="12">
        <f t="shared" si="1"/>
        <v>0</v>
      </c>
      <c r="R19" s="12">
        <f t="shared" si="2"/>
        <v>10.126582278481013</v>
      </c>
      <c r="S19">
        <f t="shared" si="3"/>
        <v>33.544303797468359</v>
      </c>
      <c r="U19" s="66"/>
    </row>
    <row r="20" spans="6:21">
      <c r="F20" s="12">
        <v>12</v>
      </c>
      <c r="H20" s="12">
        <v>55</v>
      </c>
      <c r="J20" s="14"/>
      <c r="K20" s="14"/>
      <c r="L20" s="59">
        <v>0.47929936305732485</v>
      </c>
      <c r="M20" s="59">
        <v>0.82802547770700641</v>
      </c>
      <c r="N20" s="62">
        <v>0.48248407643312102</v>
      </c>
      <c r="O20" s="63">
        <v>0.55414012738853502</v>
      </c>
      <c r="P20" s="12">
        <f t="shared" si="0"/>
        <v>47.929936305732483</v>
      </c>
      <c r="Q20" s="12">
        <f t="shared" si="1"/>
        <v>82.802547770700642</v>
      </c>
      <c r="R20" s="12">
        <f t="shared" si="2"/>
        <v>48.248407643312099</v>
      </c>
      <c r="S20">
        <f t="shared" si="3"/>
        <v>55.414012738853501</v>
      </c>
      <c r="U20" s="66" t="s">
        <v>112</v>
      </c>
    </row>
    <row r="21" spans="6:21">
      <c r="F21" s="12">
        <v>27</v>
      </c>
      <c r="H21" s="12">
        <v>53</v>
      </c>
      <c r="J21" s="14"/>
      <c r="K21" s="14"/>
      <c r="L21" s="59">
        <v>0.5532407407407407</v>
      </c>
      <c r="M21" s="59">
        <v>0.46913580246913578</v>
      </c>
      <c r="N21" s="62">
        <v>0.31095679012345678</v>
      </c>
      <c r="O21" s="63">
        <v>0.11805555555555555</v>
      </c>
      <c r="P21" s="12">
        <f t="shared" si="0"/>
        <v>55.324074074074069</v>
      </c>
      <c r="Q21" s="12">
        <f t="shared" si="1"/>
        <v>46.913580246913575</v>
      </c>
      <c r="R21" s="12">
        <f t="shared" si="2"/>
        <v>31.095679012345677</v>
      </c>
      <c r="S21">
        <f t="shared" si="3"/>
        <v>11.805555555555555</v>
      </c>
      <c r="U21" s="66"/>
    </row>
    <row r="22" spans="6:21">
      <c r="F22" s="12">
        <v>7</v>
      </c>
      <c r="H22" s="12">
        <v>58</v>
      </c>
      <c r="J22" s="14"/>
      <c r="K22" s="14"/>
      <c r="L22" s="59">
        <v>0.53333333333333333</v>
      </c>
      <c r="M22" s="59">
        <v>0.78095238095238095</v>
      </c>
      <c r="N22" s="62">
        <v>0.35238095238095241</v>
      </c>
      <c r="O22" s="63">
        <v>0.26666666666666666</v>
      </c>
      <c r="P22" s="12">
        <f t="shared" si="0"/>
        <v>53.333333333333336</v>
      </c>
      <c r="Q22" s="12">
        <f t="shared" si="1"/>
        <v>78.095238095238102</v>
      </c>
      <c r="R22" s="12">
        <f t="shared" si="2"/>
        <v>35.238095238095241</v>
      </c>
      <c r="S22">
        <f t="shared" si="3"/>
        <v>26.666666666666668</v>
      </c>
      <c r="U22" s="66" t="s">
        <v>106</v>
      </c>
    </row>
    <row r="23" spans="6:21">
      <c r="F23" s="12">
        <v>36</v>
      </c>
      <c r="H23" s="12" t="s">
        <v>36</v>
      </c>
      <c r="J23" s="14"/>
      <c r="K23" s="14"/>
      <c r="L23" s="59">
        <v>0.57870370370370372</v>
      </c>
      <c r="M23" s="59">
        <v>0.40740740740740738</v>
      </c>
      <c r="N23" s="62">
        <v>0.48148148148148145</v>
      </c>
      <c r="O23" s="63">
        <v>6.4814814814814811E-2</v>
      </c>
      <c r="P23" s="12">
        <f t="shared" si="0"/>
        <v>57.870370370370374</v>
      </c>
      <c r="Q23" s="12">
        <f t="shared" si="1"/>
        <v>40.74074074074074</v>
      </c>
      <c r="R23" s="12">
        <f t="shared" si="2"/>
        <v>48.148148148148145</v>
      </c>
      <c r="S23">
        <f t="shared" si="3"/>
        <v>6.481481481481481</v>
      </c>
      <c r="U23" s="66"/>
    </row>
    <row r="24" spans="6:21">
      <c r="F24" s="12">
        <v>33</v>
      </c>
      <c r="H24" s="12">
        <v>49</v>
      </c>
      <c r="J24" s="14"/>
      <c r="K24" s="14"/>
      <c r="L24" s="59"/>
      <c r="M24" s="59"/>
      <c r="N24" s="62">
        <v>0.3902439024390244</v>
      </c>
      <c r="O24" s="63">
        <v>0.3597560975609756</v>
      </c>
      <c r="P24" s="12">
        <f t="shared" si="0"/>
        <v>0</v>
      </c>
      <c r="Q24" s="12">
        <f t="shared" si="1"/>
        <v>0</v>
      </c>
      <c r="R24" s="12">
        <f t="shared" si="2"/>
        <v>39.024390243902438</v>
      </c>
      <c r="S24">
        <f t="shared" si="3"/>
        <v>35.975609756097562</v>
      </c>
      <c r="U24" s="68" t="s">
        <v>107</v>
      </c>
    </row>
    <row r="25" spans="6:21">
      <c r="F25" s="12">
        <v>13</v>
      </c>
      <c r="H25" s="12">
        <v>54</v>
      </c>
      <c r="J25" s="14"/>
      <c r="K25" s="14"/>
      <c r="L25" s="59">
        <v>0.48994605198626778</v>
      </c>
      <c r="M25" s="59">
        <v>0.41417361451692009</v>
      </c>
      <c r="N25" s="62">
        <v>0.3028445316331535</v>
      </c>
      <c r="O25" s="63">
        <v>0.33153506620892592</v>
      </c>
      <c r="P25" s="12">
        <f t="shared" si="0"/>
        <v>48.994605198626779</v>
      </c>
      <c r="Q25" s="12">
        <f t="shared" si="1"/>
        <v>41.41736145169201</v>
      </c>
      <c r="R25" s="12">
        <f t="shared" si="2"/>
        <v>30.284453163315352</v>
      </c>
      <c r="S25">
        <f t="shared" si="3"/>
        <v>33.153506620892593</v>
      </c>
      <c r="U25" s="66"/>
    </row>
    <row r="26" spans="6:21">
      <c r="F26" s="12">
        <v>14</v>
      </c>
      <c r="H26" s="12" t="s">
        <v>36</v>
      </c>
      <c r="J26" s="14"/>
      <c r="K26" s="14"/>
      <c r="L26" s="59">
        <v>0.53781512605042014</v>
      </c>
      <c r="M26" s="59">
        <v>0.44537815126050423</v>
      </c>
      <c r="N26" s="62">
        <v>0.53781512605042014</v>
      </c>
      <c r="O26" s="63">
        <v>0.13445378151260504</v>
      </c>
      <c r="P26" s="12">
        <f t="shared" si="0"/>
        <v>53.781512605042018</v>
      </c>
      <c r="Q26" s="12">
        <f t="shared" si="1"/>
        <v>44.537815126050425</v>
      </c>
      <c r="R26" s="12">
        <f t="shared" si="2"/>
        <v>53.781512605042018</v>
      </c>
      <c r="S26">
        <f t="shared" si="3"/>
        <v>13.445378151260504</v>
      </c>
      <c r="U26" s="66"/>
    </row>
    <row r="27" spans="6:21">
      <c r="F27" s="12">
        <v>25</v>
      </c>
      <c r="H27" s="12" t="s">
        <v>36</v>
      </c>
      <c r="J27" s="14"/>
      <c r="K27" s="14"/>
      <c r="L27" s="59">
        <v>0.52083333333333337</v>
      </c>
      <c r="M27" s="59">
        <v>0.45833333333333331</v>
      </c>
      <c r="N27" s="62">
        <v>0.54166666666666663</v>
      </c>
      <c r="O27" s="63">
        <v>0.3125</v>
      </c>
      <c r="P27" s="12">
        <f t="shared" si="0"/>
        <v>52.083333333333336</v>
      </c>
      <c r="Q27" s="12">
        <f t="shared" si="1"/>
        <v>45.833333333333329</v>
      </c>
      <c r="R27" s="12">
        <f t="shared" si="2"/>
        <v>54.166666666666664</v>
      </c>
      <c r="S27">
        <f t="shared" si="3"/>
        <v>31.25</v>
      </c>
      <c r="U27" s="66" t="s">
        <v>118</v>
      </c>
    </row>
    <row r="28" spans="6:21">
      <c r="F28" s="12">
        <v>63</v>
      </c>
      <c r="H28" s="12">
        <v>58</v>
      </c>
      <c r="J28" s="14"/>
      <c r="K28" s="14"/>
      <c r="L28" s="59"/>
      <c r="M28" s="59">
        <v>0.52971576227390182</v>
      </c>
      <c r="N28" s="62">
        <v>0.32816537467700257</v>
      </c>
      <c r="O28" s="63">
        <v>0.13953488372093023</v>
      </c>
      <c r="P28" s="12">
        <f t="shared" si="0"/>
        <v>0</v>
      </c>
      <c r="Q28" s="12">
        <f t="shared" si="1"/>
        <v>52.97157622739018</v>
      </c>
      <c r="R28" s="12">
        <f t="shared" si="2"/>
        <v>32.816537467700257</v>
      </c>
      <c r="S28">
        <f t="shared" si="3"/>
        <v>13.953488372093023</v>
      </c>
      <c r="U28" s="67"/>
    </row>
    <row r="29" spans="6:21">
      <c r="F29" s="12">
        <v>74</v>
      </c>
      <c r="H29" s="12" t="s">
        <v>36</v>
      </c>
      <c r="J29" s="14"/>
      <c r="K29" s="14"/>
      <c r="L29" s="59"/>
      <c r="M29" s="59"/>
      <c r="N29" s="62">
        <v>0.62937062937062938</v>
      </c>
      <c r="O29" s="63">
        <v>0.25174825174825177</v>
      </c>
      <c r="P29" s="12">
        <f t="shared" si="0"/>
        <v>0</v>
      </c>
      <c r="Q29" s="12">
        <f t="shared" si="1"/>
        <v>0</v>
      </c>
      <c r="R29" s="12">
        <f t="shared" si="2"/>
        <v>62.93706293706294</v>
      </c>
      <c r="S29">
        <f t="shared" si="3"/>
        <v>25.174825174825177</v>
      </c>
      <c r="U29" s="67" t="s">
        <v>108</v>
      </c>
    </row>
    <row r="30" spans="6:21">
      <c r="F30" s="12">
        <v>54</v>
      </c>
      <c r="H30" s="12">
        <v>54</v>
      </c>
      <c r="J30" s="14"/>
      <c r="K30" s="14"/>
      <c r="L30" s="59">
        <v>0.58333333333333337</v>
      </c>
      <c r="M30" s="59"/>
      <c r="N30" s="62">
        <v>0.66666666666666663</v>
      </c>
      <c r="O30" s="63">
        <v>0.625</v>
      </c>
      <c r="P30" s="12">
        <f t="shared" si="0"/>
        <v>58.333333333333336</v>
      </c>
      <c r="Q30" s="12">
        <f t="shared" si="1"/>
        <v>0</v>
      </c>
      <c r="R30" s="12">
        <f t="shared" si="2"/>
        <v>66.666666666666657</v>
      </c>
      <c r="S30">
        <f t="shared" si="3"/>
        <v>62.5</v>
      </c>
      <c r="U30" s="67"/>
    </row>
    <row r="31" spans="6:21">
      <c r="F31" s="12">
        <v>18</v>
      </c>
      <c r="H31" s="12">
        <v>48</v>
      </c>
      <c r="J31" s="14"/>
      <c r="K31" s="14"/>
      <c r="L31" s="59"/>
      <c r="M31" s="59"/>
      <c r="N31" s="62">
        <v>0.5368421052631579</v>
      </c>
      <c r="O31" s="63">
        <v>0.71578947368421053</v>
      </c>
      <c r="P31" s="12">
        <f t="shared" si="0"/>
        <v>0</v>
      </c>
      <c r="Q31" s="12">
        <f t="shared" si="1"/>
        <v>0</v>
      </c>
      <c r="R31" s="12">
        <f t="shared" si="2"/>
        <v>53.684210526315788</v>
      </c>
      <c r="S31">
        <f t="shared" si="3"/>
        <v>71.578947368421055</v>
      </c>
      <c r="U31" s="67"/>
    </row>
    <row r="32" spans="6:21">
      <c r="F32" s="12">
        <v>8</v>
      </c>
      <c r="H32" s="12" t="s">
        <v>36</v>
      </c>
      <c r="J32" s="14"/>
      <c r="K32" s="14"/>
      <c r="L32" s="59">
        <v>0.54442344045368618</v>
      </c>
      <c r="M32" s="59">
        <v>0.83931947069943291</v>
      </c>
      <c r="N32" s="62">
        <v>0.5103969754253308</v>
      </c>
      <c r="O32" s="63">
        <v>0.54064272211720232</v>
      </c>
      <c r="P32" s="12">
        <f t="shared" si="0"/>
        <v>54.442344045368621</v>
      </c>
      <c r="Q32" s="12">
        <f t="shared" si="1"/>
        <v>83.931947069943291</v>
      </c>
      <c r="R32" s="12">
        <f t="shared" si="2"/>
        <v>51.039697542533077</v>
      </c>
      <c r="S32">
        <f t="shared" si="3"/>
        <v>54.06427221172023</v>
      </c>
      <c r="U32" s="67"/>
    </row>
    <row r="33" spans="6:21">
      <c r="F33" s="12">
        <v>38</v>
      </c>
      <c r="H33" s="12">
        <v>52</v>
      </c>
      <c r="J33" s="14"/>
      <c r="K33" s="14"/>
      <c r="L33" s="59">
        <v>0.48333333333333334</v>
      </c>
      <c r="M33" s="59">
        <v>0.8833333333333333</v>
      </c>
      <c r="N33" s="62">
        <v>0.34166666666666667</v>
      </c>
      <c r="O33" s="63">
        <v>0.18333333333333332</v>
      </c>
      <c r="P33" s="12">
        <f t="shared" si="0"/>
        <v>48.333333333333336</v>
      </c>
      <c r="Q33" s="12">
        <f t="shared" si="1"/>
        <v>88.333333333333329</v>
      </c>
      <c r="R33" s="12">
        <f t="shared" si="2"/>
        <v>34.166666666666664</v>
      </c>
      <c r="S33">
        <f t="shared" si="3"/>
        <v>18.333333333333332</v>
      </c>
      <c r="U33" s="67"/>
    </row>
    <row r="34" spans="6:21">
      <c r="F34" s="12">
        <v>34</v>
      </c>
      <c r="H34" s="12">
        <v>50</v>
      </c>
      <c r="J34" s="14"/>
      <c r="K34" s="14"/>
      <c r="L34" s="61"/>
      <c r="M34" s="61">
        <v>0.64823008849557517</v>
      </c>
      <c r="N34" s="64">
        <v>0.27654867256637167</v>
      </c>
      <c r="O34" s="61">
        <v>7.5221238938053103E-2</v>
      </c>
      <c r="P34" s="12">
        <f t="shared" si="0"/>
        <v>0</v>
      </c>
      <c r="Q34" s="12">
        <f t="shared" si="1"/>
        <v>64.82300884955751</v>
      </c>
      <c r="R34" s="12">
        <f t="shared" si="2"/>
        <v>27.654867256637168</v>
      </c>
      <c r="S34">
        <f t="shared" si="3"/>
        <v>7.5221238938053103</v>
      </c>
      <c r="U34" s="66" t="s">
        <v>110</v>
      </c>
    </row>
    <row r="35" spans="6:21">
      <c r="F35" s="12">
        <v>37</v>
      </c>
      <c r="H35" s="12">
        <v>56</v>
      </c>
      <c r="J35" s="14"/>
      <c r="K35" s="14"/>
      <c r="L35" s="59">
        <v>0.52317880794701987</v>
      </c>
      <c r="M35" s="59">
        <v>0.60927152317880795</v>
      </c>
      <c r="N35" s="62">
        <v>0.52317880794701987</v>
      </c>
      <c r="O35" s="63">
        <v>0.37748344370860926</v>
      </c>
      <c r="P35" s="12">
        <f t="shared" si="0"/>
        <v>52.317880794701985</v>
      </c>
      <c r="Q35" s="12">
        <f t="shared" si="1"/>
        <v>60.927152317880797</v>
      </c>
      <c r="R35" s="12">
        <f t="shared" si="2"/>
        <v>52.317880794701985</v>
      </c>
      <c r="S35">
        <f t="shared" si="3"/>
        <v>37.748344370860927</v>
      </c>
      <c r="U35" s="66" t="s">
        <v>114</v>
      </c>
    </row>
    <row r="36" spans="6:21">
      <c r="F36" s="12" t="s">
        <v>36</v>
      </c>
      <c r="H36" s="12">
        <v>55</v>
      </c>
      <c r="J36" s="14"/>
      <c r="K36" s="14"/>
      <c r="L36" s="59">
        <v>0.49494949494949497</v>
      </c>
      <c r="M36" s="59">
        <v>0.82828282828282829</v>
      </c>
      <c r="N36" s="62">
        <v>0.33333333333333331</v>
      </c>
      <c r="O36" s="63">
        <v>0.34343434343434343</v>
      </c>
      <c r="P36" s="12">
        <f t="shared" si="0"/>
        <v>49.494949494949495</v>
      </c>
      <c r="Q36" s="12">
        <f t="shared" si="1"/>
        <v>82.828282828282823</v>
      </c>
      <c r="R36" s="12">
        <f t="shared" si="2"/>
        <v>33.333333333333329</v>
      </c>
      <c r="S36">
        <f t="shared" si="3"/>
        <v>34.343434343434339</v>
      </c>
      <c r="U36" s="66"/>
    </row>
    <row r="37" spans="6:21">
      <c r="F37" s="12">
        <v>34</v>
      </c>
      <c r="H37" s="12">
        <v>52</v>
      </c>
      <c r="J37" s="14"/>
      <c r="K37" s="14"/>
      <c r="L37" s="59">
        <v>0.56135770234986948</v>
      </c>
      <c r="M37" s="59">
        <v>0.48454308093994775</v>
      </c>
      <c r="N37" s="62">
        <v>0.36814621409921672</v>
      </c>
      <c r="O37" s="63">
        <v>0.36553524804177545</v>
      </c>
      <c r="P37" s="12">
        <f t="shared" si="0"/>
        <v>56.13577023498695</v>
      </c>
      <c r="Q37" s="12">
        <f t="shared" si="1"/>
        <v>48.454308093994776</v>
      </c>
      <c r="R37" s="12">
        <f t="shared" si="2"/>
        <v>36.814621409921671</v>
      </c>
      <c r="S37">
        <f t="shared" si="3"/>
        <v>36.553524804177542</v>
      </c>
      <c r="U37" s="66" t="s">
        <v>124</v>
      </c>
    </row>
    <row r="38" spans="6:21">
      <c r="F38" s="12">
        <v>20</v>
      </c>
      <c r="H38" s="12">
        <v>54</v>
      </c>
      <c r="J38" s="14"/>
      <c r="K38" s="14"/>
      <c r="L38" s="59">
        <v>0.5485714285714286</v>
      </c>
      <c r="M38" s="59">
        <v>0.6</v>
      </c>
      <c r="N38" s="62">
        <v>0.25142857142857145</v>
      </c>
      <c r="O38" s="63">
        <v>0</v>
      </c>
      <c r="P38" s="12">
        <f t="shared" si="0"/>
        <v>54.857142857142861</v>
      </c>
      <c r="Q38" s="12">
        <f t="shared" si="1"/>
        <v>60</v>
      </c>
      <c r="R38" s="12">
        <f t="shared" si="2"/>
        <v>25.142857142857146</v>
      </c>
      <c r="S38">
        <f t="shared" si="3"/>
        <v>0</v>
      </c>
      <c r="U38" s="67" t="s">
        <v>119</v>
      </c>
    </row>
    <row r="39" spans="6:21">
      <c r="F39" s="12">
        <v>23</v>
      </c>
      <c r="H39" s="12">
        <v>53</v>
      </c>
      <c r="J39" s="14"/>
      <c r="K39" s="14"/>
      <c r="L39" s="59">
        <v>0.52299798792756536</v>
      </c>
      <c r="M39" s="59"/>
      <c r="N39" s="62">
        <v>0.23541247484909456</v>
      </c>
      <c r="O39" s="63">
        <v>0.34004024144869216</v>
      </c>
      <c r="P39" s="12">
        <f t="shared" si="0"/>
        <v>52.299798792756533</v>
      </c>
      <c r="Q39" s="12">
        <f t="shared" si="1"/>
        <v>0</v>
      </c>
      <c r="R39" s="12">
        <f t="shared" si="2"/>
        <v>23.541247484909455</v>
      </c>
      <c r="S39">
        <f t="shared" si="3"/>
        <v>34.004024144869213</v>
      </c>
      <c r="U39" s="66"/>
    </row>
    <row r="40" spans="6:21">
      <c r="F40" s="12">
        <v>6</v>
      </c>
      <c r="H40" s="12" t="s">
        <v>36</v>
      </c>
      <c r="J40" s="14"/>
      <c r="K40" s="14"/>
      <c r="L40" s="59">
        <v>0.53666666666666663</v>
      </c>
      <c r="M40" s="59">
        <v>0.92333333333333334</v>
      </c>
      <c r="N40" s="62">
        <v>0.45</v>
      </c>
      <c r="O40" s="63">
        <v>0.19666666666666666</v>
      </c>
      <c r="P40" s="12">
        <f t="shared" si="0"/>
        <v>53.666666666666664</v>
      </c>
      <c r="Q40" s="12">
        <f t="shared" si="1"/>
        <v>92.333333333333329</v>
      </c>
      <c r="R40" s="12">
        <f t="shared" si="2"/>
        <v>45</v>
      </c>
      <c r="S40">
        <f t="shared" si="3"/>
        <v>19.666666666666664</v>
      </c>
      <c r="U40" s="66" t="s">
        <v>120</v>
      </c>
    </row>
    <row r="41" spans="6:21">
      <c r="F41" s="12">
        <v>84</v>
      </c>
      <c r="H41" s="12">
        <v>63</v>
      </c>
      <c r="J41" s="14"/>
      <c r="K41" s="14"/>
      <c r="L41" s="59">
        <v>0.53232062055591467</v>
      </c>
      <c r="M41" s="59">
        <v>0.79023917259211374</v>
      </c>
      <c r="N41" s="62">
        <v>0.154169360051713</v>
      </c>
      <c r="O41" s="63">
        <v>0.22979961215255332</v>
      </c>
      <c r="P41" s="12">
        <f t="shared" si="0"/>
        <v>53.23206205559147</v>
      </c>
      <c r="Q41" s="12">
        <f t="shared" si="1"/>
        <v>79.023917259211373</v>
      </c>
      <c r="R41" s="12">
        <f t="shared" si="2"/>
        <v>15.4169360051713</v>
      </c>
      <c r="S41">
        <f t="shared" si="3"/>
        <v>22.979961215255333</v>
      </c>
      <c r="U41" s="69" t="s">
        <v>109</v>
      </c>
    </row>
    <row r="42" spans="6:21">
      <c r="F42" s="12"/>
      <c r="J42" s="14"/>
      <c r="K42" s="14"/>
      <c r="L42" s="60">
        <v>0.54216867469879515</v>
      </c>
      <c r="M42" s="60">
        <v>0.61445783132530118</v>
      </c>
      <c r="N42" s="64">
        <v>0.48192771084337349</v>
      </c>
      <c r="O42" s="60">
        <v>0.45783132530120479</v>
      </c>
      <c r="P42" s="12">
        <f t="shared" si="0"/>
        <v>54.216867469879517</v>
      </c>
      <c r="Q42" s="12">
        <f t="shared" si="1"/>
        <v>61.445783132530117</v>
      </c>
      <c r="R42" s="12">
        <f t="shared" si="2"/>
        <v>48.192771084337352</v>
      </c>
      <c r="S42">
        <f t="shared" si="3"/>
        <v>45.783132530120483</v>
      </c>
      <c r="U42" s="69" t="s">
        <v>115</v>
      </c>
    </row>
    <row r="43" spans="6:21">
      <c r="F43" s="12"/>
      <c r="J43" s="14"/>
      <c r="K43" s="14"/>
      <c r="L43" s="59"/>
      <c r="M43" s="59">
        <v>0.56277056277056281</v>
      </c>
      <c r="N43" s="62">
        <v>0.61471861471861466</v>
      </c>
      <c r="O43" s="63">
        <v>6.0606060606060608E-2</v>
      </c>
      <c r="P43" s="12">
        <f t="shared" si="0"/>
        <v>0</v>
      </c>
      <c r="Q43" s="12">
        <f t="shared" si="1"/>
        <v>56.277056277056282</v>
      </c>
      <c r="R43" s="12">
        <f t="shared" si="2"/>
        <v>61.471861471861466</v>
      </c>
      <c r="S43">
        <f t="shared" si="3"/>
        <v>6.0606060606060606</v>
      </c>
    </row>
    <row r="44" spans="6:21">
      <c r="F44" s="12"/>
      <c r="J44" s="14"/>
      <c r="K44" s="14"/>
      <c r="L44" s="59">
        <v>0.627</v>
      </c>
      <c r="M44" s="59">
        <v>0.71641791044776115</v>
      </c>
      <c r="N44" s="62">
        <v>0.23880597014925373</v>
      </c>
      <c r="O44" s="63">
        <v>0.83582089552238803</v>
      </c>
      <c r="P44" s="12">
        <f t="shared" si="0"/>
        <v>62.7</v>
      </c>
      <c r="Q44" s="12">
        <f t="shared" si="1"/>
        <v>71.641791044776113</v>
      </c>
      <c r="R44" s="12">
        <f t="shared" si="2"/>
        <v>23.880597014925371</v>
      </c>
      <c r="S44">
        <f t="shared" si="3"/>
        <v>83.582089552238799</v>
      </c>
    </row>
    <row r="45" spans="6:21">
      <c r="F45" s="12"/>
      <c r="J45" s="14"/>
      <c r="K45" s="14"/>
      <c r="L45" s="60">
        <v>0.375</v>
      </c>
      <c r="M45" s="60">
        <v>0.85</v>
      </c>
      <c r="N45" s="64">
        <v>0.55000000000000004</v>
      </c>
      <c r="O45" s="60">
        <v>0.52500000000000002</v>
      </c>
      <c r="P45" s="12">
        <f t="shared" si="0"/>
        <v>37.5</v>
      </c>
      <c r="Q45" s="12">
        <f t="shared" si="1"/>
        <v>85</v>
      </c>
      <c r="R45" s="12">
        <f t="shared" si="2"/>
        <v>55.000000000000007</v>
      </c>
      <c r="S45">
        <f t="shared" si="3"/>
        <v>52.5</v>
      </c>
    </row>
    <row r="46" spans="6:21">
      <c r="F46" s="12"/>
      <c r="J46" s="14"/>
      <c r="K46" s="14"/>
      <c r="L46" s="14"/>
    </row>
    <row r="47" spans="6:21">
      <c r="F47" s="12"/>
      <c r="J47" s="14"/>
      <c r="K47" s="14"/>
      <c r="L47" s="14"/>
    </row>
    <row r="48" spans="6:21">
      <c r="F48" s="12"/>
      <c r="J48" s="14"/>
      <c r="K48" s="14"/>
      <c r="L48" s="14"/>
    </row>
    <row r="49" spans="6:12">
      <c r="F49" s="12"/>
      <c r="J49" s="14"/>
      <c r="K49" s="14"/>
      <c r="L49" s="14"/>
    </row>
    <row r="50" spans="6:12">
      <c r="F50" s="12"/>
      <c r="J50" s="14"/>
      <c r="K50" s="14"/>
      <c r="L50" s="14"/>
    </row>
    <row r="51" spans="6:12">
      <c r="F51" s="12"/>
      <c r="J51" s="14"/>
      <c r="K51" s="14"/>
      <c r="L51" s="14"/>
    </row>
    <row r="52" spans="6:12">
      <c r="F52" s="12"/>
      <c r="J52" s="14"/>
      <c r="K52" s="14"/>
      <c r="L52" s="14"/>
    </row>
    <row r="53" spans="6:12">
      <c r="F53" s="12"/>
    </row>
    <row r="54" spans="6:12">
      <c r="F54" s="12"/>
    </row>
    <row r="55" spans="6:12">
      <c r="F55" s="12"/>
    </row>
    <row r="56" spans="6:12">
      <c r="F56" s="12"/>
    </row>
    <row r="57" spans="6:12">
      <c r="F57" s="12"/>
    </row>
    <row r="58" spans="6:12">
      <c r="F58" s="12"/>
    </row>
  </sheetData>
  <phoneticPr fontId="10" type="noConversion"/>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Blad5</vt:lpstr>
      <vt:lpstr>Data</vt:lpstr>
      <vt:lpstr>Dynamic table</vt:lpstr>
      <vt:lpstr>Median to mean</vt:lpstr>
      <vt:lpstr>Blad1</vt:lpstr>
      <vt:lpstr>Blad2</vt:lpstr>
      <vt:lpstr>Blad3</vt:lpstr>
      <vt:lpstr>Blad4</vt:lpstr>
      <vt:lpstr>a</vt:lpstr>
      <vt:lpstr>b</vt:lpstr>
      <vt:lpstr>cc</vt:lpstr>
      <vt:lpstr>Data!Criteria</vt:lpstr>
      <vt:lpstr>d</vt:lpstr>
    </vt:vector>
  </TitlesOfParts>
  <Company>MUMC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Degraeuwe P.L.J. (Pieter)</dc:creator>
  <cp:lastModifiedBy>Microsoft Office User</cp:lastModifiedBy>
  <cp:lastPrinted>2016-07-14T14:47:25Z</cp:lastPrinted>
  <dcterms:created xsi:type="dcterms:W3CDTF">2015-06-30T07:32:05Z</dcterms:created>
  <dcterms:modified xsi:type="dcterms:W3CDTF">2020-02-14T19:55:36Z</dcterms:modified>
</cp:coreProperties>
</file>