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mollylime/thread_strength_trajectory_2019/"/>
    </mc:Choice>
  </mc:AlternateContent>
  <bookViews>
    <workbookView xWindow="0" yWindow="460" windowWidth="24640" windowHeight="15440" tabRatio="500" activeTab="1"/>
  </bookViews>
  <sheets>
    <sheet name="metadata" sheetId="2" r:id="rId1"/>
    <sheet name="summary_simple" sheetId="3" r:id="rId2"/>
    <sheet name="summary_full" sheetId="4" r:id="rId3"/>
    <sheet name="full" sheetId="1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255" i="4" l="1"/>
  <c r="Z255" i="4"/>
  <c r="AB254" i="4"/>
  <c r="Z254" i="4"/>
  <c r="AB253" i="4"/>
  <c r="Z253" i="4"/>
  <c r="AB252" i="4"/>
  <c r="Z252" i="4"/>
  <c r="AB251" i="4"/>
  <c r="Z251" i="4"/>
  <c r="AB250" i="4"/>
  <c r="Z250" i="4"/>
  <c r="AB249" i="4"/>
  <c r="Z249" i="4"/>
  <c r="AB248" i="4"/>
  <c r="Z248" i="4"/>
  <c r="AB247" i="4"/>
  <c r="Z247" i="4"/>
  <c r="AB246" i="4"/>
  <c r="Z246" i="4"/>
  <c r="AB245" i="4"/>
  <c r="Z245" i="4"/>
  <c r="AB244" i="4"/>
  <c r="Z244" i="4"/>
  <c r="AB243" i="4"/>
  <c r="Z243" i="4"/>
  <c r="AB242" i="4"/>
  <c r="Z242" i="4"/>
  <c r="AB241" i="4"/>
  <c r="Z241" i="4"/>
  <c r="AB240" i="4"/>
  <c r="Z240" i="4"/>
  <c r="AB239" i="4"/>
  <c r="Z239" i="4"/>
  <c r="AB238" i="4"/>
  <c r="Z238" i="4"/>
  <c r="AB237" i="4"/>
  <c r="Z237" i="4"/>
  <c r="AB236" i="4"/>
  <c r="Z236" i="4"/>
  <c r="AB235" i="4"/>
  <c r="Z235" i="4"/>
  <c r="AB234" i="4"/>
  <c r="Z234" i="4"/>
  <c r="AB233" i="4"/>
  <c r="Z233" i="4"/>
  <c r="AB232" i="4"/>
  <c r="Z232" i="4"/>
  <c r="AB231" i="4"/>
  <c r="Z231" i="4"/>
  <c r="AB230" i="4"/>
  <c r="Z230" i="4"/>
  <c r="AB229" i="4"/>
  <c r="Z229" i="4"/>
  <c r="AB228" i="4"/>
  <c r="Z228" i="4"/>
  <c r="AB227" i="4"/>
  <c r="Z227" i="4"/>
  <c r="AB226" i="4"/>
  <c r="Z226" i="4"/>
  <c r="AB225" i="4"/>
  <c r="Z225" i="4"/>
  <c r="AB224" i="4"/>
  <c r="Z224" i="4"/>
  <c r="AB223" i="4"/>
  <c r="Z223" i="4"/>
  <c r="AB222" i="4"/>
  <c r="Z222" i="4"/>
  <c r="AB221" i="4"/>
  <c r="Z221" i="4"/>
  <c r="AB220" i="4"/>
  <c r="Z220" i="4"/>
  <c r="AB219" i="4"/>
  <c r="Z219" i="4"/>
  <c r="AB218" i="4"/>
  <c r="Z218" i="4"/>
  <c r="AB217" i="4"/>
  <c r="Z217" i="4"/>
  <c r="AB216" i="4"/>
  <c r="Z216" i="4"/>
  <c r="AB215" i="4"/>
  <c r="Z215" i="4"/>
  <c r="AB214" i="4"/>
  <c r="Z214" i="4"/>
  <c r="AB213" i="4"/>
  <c r="Z213" i="4"/>
  <c r="AB212" i="4"/>
  <c r="Z212" i="4"/>
  <c r="AB211" i="4"/>
  <c r="Z211" i="4"/>
  <c r="AB210" i="4"/>
  <c r="Z210" i="4"/>
  <c r="AB209" i="4"/>
  <c r="Z209" i="4"/>
  <c r="AB208" i="4"/>
  <c r="Z208" i="4"/>
  <c r="AB207" i="4"/>
  <c r="Z207" i="4"/>
  <c r="AB206" i="4"/>
  <c r="Z206" i="4"/>
  <c r="AB205" i="4"/>
  <c r="Z205" i="4"/>
  <c r="AB204" i="4"/>
  <c r="Z204" i="4"/>
  <c r="AB203" i="4"/>
  <c r="Z203" i="4"/>
  <c r="AB202" i="4"/>
  <c r="Z202" i="4"/>
  <c r="AB201" i="4"/>
  <c r="Z201" i="4"/>
  <c r="AB200" i="4"/>
  <c r="Z200" i="4"/>
  <c r="AB199" i="4"/>
  <c r="Z199" i="4"/>
  <c r="AB198" i="4"/>
  <c r="Z198" i="4"/>
  <c r="AB197" i="4"/>
  <c r="Z197" i="4"/>
  <c r="AB196" i="4"/>
  <c r="Z196" i="4"/>
  <c r="AB195" i="4"/>
  <c r="Z195" i="4"/>
  <c r="AB194" i="4"/>
  <c r="Z194" i="4"/>
  <c r="AB193" i="4"/>
  <c r="Z193" i="4"/>
  <c r="AB192" i="4"/>
  <c r="Z192" i="4"/>
  <c r="AB191" i="4"/>
  <c r="Z191" i="4"/>
  <c r="AB190" i="4"/>
  <c r="Z190" i="4"/>
  <c r="AB189" i="4"/>
  <c r="Z189" i="4"/>
  <c r="AB188" i="4"/>
  <c r="Z188" i="4"/>
  <c r="AB187" i="4"/>
  <c r="Z187" i="4"/>
  <c r="AB186" i="4"/>
  <c r="Z186" i="4"/>
  <c r="AB185" i="4"/>
  <c r="Z185" i="4"/>
  <c r="AB184" i="4"/>
  <c r="Z184" i="4"/>
  <c r="AB183" i="4"/>
  <c r="Z183" i="4"/>
  <c r="AB182" i="4"/>
  <c r="Z182" i="4"/>
  <c r="AB181" i="4"/>
  <c r="Z181" i="4"/>
  <c r="AB180" i="4"/>
  <c r="Z180" i="4"/>
  <c r="AB179" i="4"/>
  <c r="Z179" i="4"/>
  <c r="AB178" i="4"/>
  <c r="Z178" i="4"/>
  <c r="AB177" i="4"/>
  <c r="Z177" i="4"/>
  <c r="W177" i="4"/>
  <c r="AB176" i="4"/>
  <c r="Z176" i="4"/>
  <c r="W176" i="4"/>
  <c r="AB175" i="4"/>
  <c r="Z175" i="4"/>
  <c r="W175" i="4"/>
  <c r="AB174" i="4"/>
  <c r="Z174" i="4"/>
  <c r="W174" i="4"/>
  <c r="AB173" i="4"/>
  <c r="Z173" i="4"/>
  <c r="W173" i="4"/>
  <c r="AB172" i="4"/>
  <c r="Z172" i="4"/>
  <c r="W172" i="4"/>
  <c r="AB171" i="4"/>
  <c r="Z171" i="4"/>
  <c r="W171" i="4"/>
  <c r="AB170" i="4"/>
  <c r="Z170" i="4"/>
  <c r="W170" i="4"/>
  <c r="AB169" i="4"/>
  <c r="Z169" i="4"/>
  <c r="W169" i="4"/>
  <c r="AB168" i="4"/>
  <c r="Z168" i="4"/>
  <c r="AB167" i="4"/>
  <c r="Z167" i="4"/>
  <c r="W167" i="4"/>
  <c r="AB166" i="4"/>
  <c r="Z166" i="4"/>
  <c r="AB165" i="4"/>
  <c r="Z165" i="4"/>
  <c r="W165" i="4"/>
  <c r="AB164" i="4"/>
  <c r="Z164" i="4"/>
  <c r="W164" i="4"/>
  <c r="AB163" i="4"/>
  <c r="Z163" i="4"/>
  <c r="W163" i="4"/>
  <c r="AB162" i="4"/>
  <c r="Z162" i="4"/>
  <c r="AB161" i="4"/>
  <c r="Z161" i="4"/>
  <c r="W161" i="4"/>
  <c r="AB160" i="4"/>
  <c r="Z160" i="4"/>
  <c r="W160" i="4"/>
  <c r="AB159" i="4"/>
  <c r="Z159" i="4"/>
  <c r="W159" i="4"/>
  <c r="AB158" i="4"/>
  <c r="Z158" i="4"/>
  <c r="AB157" i="4"/>
  <c r="Z157" i="4"/>
  <c r="W157" i="4"/>
  <c r="AB156" i="4"/>
  <c r="Z156" i="4"/>
  <c r="W156" i="4"/>
  <c r="AB155" i="4"/>
  <c r="Z155" i="4"/>
  <c r="W155" i="4"/>
  <c r="AB154" i="4"/>
  <c r="Z154" i="4"/>
  <c r="W154" i="4"/>
  <c r="AB153" i="4"/>
  <c r="Z153" i="4"/>
  <c r="W153" i="4"/>
  <c r="AB152" i="4"/>
  <c r="Z152" i="4"/>
  <c r="W152" i="4"/>
  <c r="AB151" i="4"/>
  <c r="Z151" i="4"/>
  <c r="W151" i="4"/>
  <c r="AB150" i="4"/>
  <c r="Z150" i="4"/>
  <c r="W150" i="4"/>
  <c r="AB149" i="4"/>
  <c r="Z149" i="4"/>
  <c r="W149" i="4"/>
  <c r="AB148" i="4"/>
  <c r="Z148" i="4"/>
  <c r="W148" i="4"/>
  <c r="AB147" i="4"/>
  <c r="Z147" i="4"/>
  <c r="AB146" i="4"/>
  <c r="Z146" i="4"/>
  <c r="W146" i="4"/>
  <c r="AB145" i="4"/>
  <c r="Z145" i="4"/>
  <c r="W145" i="4"/>
  <c r="AB144" i="4"/>
  <c r="Z144" i="4"/>
  <c r="AB143" i="4"/>
  <c r="Z143" i="4"/>
  <c r="W143" i="4"/>
  <c r="AB142" i="4"/>
  <c r="Z142" i="4"/>
  <c r="W142" i="4"/>
  <c r="AB141" i="4"/>
  <c r="Z141" i="4"/>
  <c r="W141" i="4"/>
  <c r="AB140" i="4"/>
  <c r="Z140" i="4"/>
  <c r="W140" i="4"/>
  <c r="AB139" i="4"/>
  <c r="Z139" i="4"/>
  <c r="W139" i="4"/>
  <c r="AB138" i="4"/>
  <c r="Z138" i="4"/>
  <c r="W138" i="4"/>
  <c r="AB137" i="4"/>
  <c r="Z137" i="4"/>
  <c r="W137" i="4"/>
  <c r="AB136" i="4"/>
  <c r="Z136" i="4"/>
  <c r="W136" i="4"/>
  <c r="AB135" i="4"/>
  <c r="Z135" i="4"/>
  <c r="AB134" i="4"/>
  <c r="Z134" i="4"/>
  <c r="W134" i="4"/>
  <c r="AB133" i="4"/>
  <c r="Z133" i="4"/>
  <c r="W133" i="4"/>
  <c r="AB132" i="4"/>
  <c r="Z132" i="4"/>
  <c r="W132" i="4"/>
  <c r="AB131" i="4"/>
  <c r="Z131" i="4"/>
  <c r="W131" i="4"/>
  <c r="AB130" i="4"/>
  <c r="Z130" i="4"/>
  <c r="W130" i="4"/>
  <c r="AB129" i="4"/>
  <c r="Z129" i="4"/>
  <c r="W129" i="4"/>
  <c r="AB128" i="4"/>
  <c r="Z128" i="4"/>
  <c r="W128" i="4"/>
  <c r="AB127" i="4"/>
  <c r="Z127" i="4"/>
  <c r="W127" i="4"/>
  <c r="AB126" i="4"/>
  <c r="Z126" i="4"/>
  <c r="W126" i="4"/>
  <c r="AB125" i="4"/>
  <c r="Z125" i="4"/>
  <c r="W125" i="4"/>
  <c r="AB124" i="4"/>
  <c r="Z124" i="4"/>
  <c r="W124" i="4"/>
  <c r="AB123" i="4"/>
  <c r="Z123" i="4"/>
  <c r="AB122" i="4"/>
  <c r="Z122" i="4"/>
  <c r="W122" i="4"/>
  <c r="AB121" i="4"/>
  <c r="Z121" i="4"/>
  <c r="W121" i="4"/>
  <c r="AB120" i="4"/>
  <c r="Z120" i="4"/>
  <c r="W120" i="4"/>
  <c r="AB119" i="4"/>
  <c r="Z119" i="4"/>
  <c r="W119" i="4"/>
  <c r="AB118" i="4"/>
  <c r="Z118" i="4"/>
  <c r="W118" i="4"/>
  <c r="AB117" i="4"/>
  <c r="Z117" i="4"/>
  <c r="W117" i="4"/>
  <c r="AB116" i="4"/>
  <c r="Z116" i="4"/>
  <c r="W116" i="4"/>
  <c r="AB115" i="4"/>
  <c r="Z115" i="4"/>
  <c r="W115" i="4"/>
  <c r="AB114" i="4"/>
  <c r="Z114" i="4"/>
  <c r="W114" i="4"/>
  <c r="AB113" i="4"/>
  <c r="Z113" i="4"/>
  <c r="W113" i="4"/>
  <c r="AB112" i="4"/>
  <c r="Z112" i="4"/>
  <c r="W112" i="4"/>
  <c r="AB111" i="4"/>
  <c r="Z111" i="4"/>
  <c r="W111" i="4"/>
  <c r="AB110" i="4"/>
  <c r="Z110" i="4"/>
  <c r="W110" i="4"/>
  <c r="AB109" i="4"/>
  <c r="Z109" i="4"/>
  <c r="W109" i="4"/>
  <c r="AB108" i="4"/>
  <c r="Z108" i="4"/>
  <c r="W108" i="4"/>
  <c r="AB107" i="4"/>
  <c r="Z107" i="4"/>
  <c r="W107" i="4"/>
  <c r="AB106" i="4"/>
  <c r="Z106" i="4"/>
  <c r="W106" i="4"/>
  <c r="AB105" i="4"/>
  <c r="Z105" i="4"/>
  <c r="W105" i="4"/>
  <c r="AB104" i="4"/>
  <c r="Z104" i="4"/>
  <c r="W104" i="4"/>
  <c r="AB103" i="4"/>
  <c r="Z103" i="4"/>
  <c r="W103" i="4"/>
  <c r="AB102" i="4"/>
  <c r="Z102" i="4"/>
  <c r="W102" i="4"/>
  <c r="AB101" i="4"/>
  <c r="Z101" i="4"/>
  <c r="W101" i="4"/>
  <c r="AB100" i="4"/>
  <c r="Z100" i="4"/>
  <c r="W100" i="4"/>
  <c r="AB99" i="4"/>
  <c r="Z99" i="4"/>
  <c r="W99" i="4"/>
  <c r="AB98" i="4"/>
  <c r="Z98" i="4"/>
  <c r="W98" i="4"/>
  <c r="AB97" i="4"/>
  <c r="Z97" i="4"/>
  <c r="W97" i="4"/>
  <c r="AB96" i="4"/>
  <c r="Z96" i="4"/>
  <c r="W96" i="4"/>
  <c r="AC95" i="4"/>
  <c r="AB95" i="4"/>
  <c r="Z95" i="4"/>
  <c r="W95" i="4"/>
  <c r="AC94" i="4"/>
  <c r="AB94" i="4"/>
  <c r="Z94" i="4"/>
  <c r="W94" i="4"/>
  <c r="AC93" i="4"/>
  <c r="AB93" i="4"/>
  <c r="Z93" i="4"/>
  <c r="W93" i="4"/>
  <c r="AC92" i="4"/>
  <c r="AB92" i="4"/>
  <c r="Z92" i="4"/>
  <c r="W92" i="4"/>
  <c r="AC91" i="4"/>
  <c r="AB91" i="4"/>
  <c r="Z91" i="4"/>
  <c r="W91" i="4"/>
  <c r="AC90" i="4"/>
  <c r="AB90" i="4"/>
  <c r="Z90" i="4"/>
  <c r="W90" i="4"/>
  <c r="AC89" i="4"/>
  <c r="AB89" i="4"/>
  <c r="Z89" i="4"/>
  <c r="W89" i="4"/>
  <c r="AC88" i="4"/>
  <c r="AB88" i="4"/>
  <c r="Z88" i="4"/>
  <c r="W88" i="4"/>
  <c r="AC87" i="4"/>
  <c r="AB87" i="4"/>
  <c r="Z87" i="4"/>
  <c r="W87" i="4"/>
  <c r="AC86" i="4"/>
  <c r="AB86" i="4"/>
  <c r="Z86" i="4"/>
  <c r="W86" i="4"/>
  <c r="AC85" i="4"/>
  <c r="AB85" i="4"/>
  <c r="Z85" i="4"/>
  <c r="W85" i="4"/>
  <c r="AC84" i="4"/>
  <c r="AB84" i="4"/>
  <c r="Z84" i="4"/>
  <c r="W84" i="4"/>
  <c r="AC83" i="4"/>
  <c r="AB83" i="4"/>
  <c r="Z83" i="4"/>
  <c r="W83" i="4"/>
  <c r="AC82" i="4"/>
  <c r="AB82" i="4"/>
  <c r="Z82" i="4"/>
  <c r="W82" i="4"/>
  <c r="AC81" i="4"/>
  <c r="AB81" i="4"/>
  <c r="Z81" i="4"/>
  <c r="W81" i="4"/>
  <c r="AC80" i="4"/>
  <c r="AB80" i="4"/>
  <c r="Z80" i="4"/>
  <c r="W80" i="4"/>
  <c r="AC79" i="4"/>
  <c r="AB79" i="4"/>
  <c r="Z79" i="4"/>
  <c r="W79" i="4"/>
  <c r="AB78" i="4"/>
  <c r="AA78" i="4"/>
  <c r="Z78" i="4"/>
  <c r="AB77" i="4"/>
  <c r="AA77" i="4"/>
  <c r="Z77" i="4"/>
  <c r="AB76" i="4"/>
  <c r="AB75" i="4"/>
  <c r="AA75" i="4"/>
  <c r="Z75" i="4"/>
  <c r="AB74" i="4"/>
  <c r="AA74" i="4"/>
  <c r="Z74" i="4"/>
  <c r="AB73" i="4"/>
  <c r="AA73" i="4"/>
  <c r="Z73" i="4"/>
  <c r="AB72" i="4"/>
  <c r="AA72" i="4"/>
  <c r="Z72" i="4"/>
  <c r="AB71" i="4"/>
  <c r="AA71" i="4"/>
  <c r="Z71" i="4"/>
  <c r="AB70" i="4"/>
  <c r="AA70" i="4"/>
  <c r="Z70" i="4"/>
  <c r="AB69" i="4"/>
  <c r="AA69" i="4"/>
  <c r="Z69" i="4"/>
  <c r="AB68" i="4"/>
  <c r="AA68" i="4"/>
  <c r="Z68" i="4"/>
  <c r="AB67" i="4"/>
  <c r="AA67" i="4"/>
  <c r="Z67" i="4"/>
  <c r="AB66" i="4"/>
  <c r="AA66" i="4"/>
  <c r="Z66" i="4"/>
  <c r="AB65" i="4"/>
  <c r="AA65" i="4"/>
  <c r="Z65" i="4"/>
  <c r="AB64" i="4"/>
  <c r="AA64" i="4"/>
  <c r="Z64" i="4"/>
  <c r="AB63" i="4"/>
  <c r="AA63" i="4"/>
  <c r="Z63" i="4"/>
  <c r="AB62" i="4"/>
  <c r="AA62" i="4"/>
  <c r="Z62" i="4"/>
  <c r="AB61" i="4"/>
  <c r="AA61" i="4"/>
  <c r="Z61" i="4"/>
  <c r="AB60" i="4"/>
  <c r="AA60" i="4"/>
  <c r="Z60" i="4"/>
  <c r="AB59" i="4"/>
  <c r="AA59" i="4"/>
  <c r="Z59" i="4"/>
  <c r="AB58" i="4"/>
  <c r="AA58" i="4"/>
  <c r="Z58" i="4"/>
  <c r="AB57" i="4"/>
  <c r="AA57" i="4"/>
  <c r="Z57" i="4"/>
  <c r="AB56" i="4"/>
  <c r="AA56" i="4"/>
  <c r="Z56" i="4"/>
  <c r="AB55" i="4"/>
  <c r="AA55" i="4"/>
  <c r="Z55" i="4"/>
  <c r="AB54" i="4"/>
  <c r="AA54" i="4"/>
  <c r="Z54" i="4"/>
  <c r="AB53" i="4"/>
  <c r="AA53" i="4"/>
  <c r="Z53" i="4"/>
  <c r="AB52" i="4"/>
  <c r="AA52" i="4"/>
  <c r="Z52" i="4"/>
  <c r="AB51" i="4"/>
  <c r="AB50" i="4"/>
  <c r="AB49" i="4"/>
  <c r="AA49" i="4"/>
  <c r="Z49" i="4"/>
  <c r="AB48" i="4"/>
  <c r="AA48" i="4"/>
  <c r="Z48" i="4"/>
  <c r="AB47" i="4"/>
  <c r="AA47" i="4"/>
  <c r="Z47" i="4"/>
  <c r="AB46" i="4"/>
  <c r="AB45" i="4"/>
  <c r="AB44" i="4"/>
  <c r="AA44" i="4"/>
  <c r="Z44" i="4"/>
  <c r="AB43" i="4"/>
  <c r="AB42" i="4"/>
  <c r="AB41" i="4"/>
  <c r="AB40" i="4"/>
  <c r="AB39" i="4"/>
  <c r="AB38" i="4"/>
  <c r="AB37" i="4"/>
  <c r="AB36" i="4"/>
  <c r="AB35" i="4"/>
  <c r="AB34" i="4"/>
  <c r="AB33" i="4"/>
  <c r="AB32" i="4"/>
  <c r="AB31" i="4"/>
  <c r="AB30" i="4"/>
  <c r="AB29" i="4"/>
  <c r="AB28" i="4"/>
  <c r="AA28" i="4"/>
  <c r="Z28" i="4"/>
  <c r="AB27" i="4"/>
  <c r="AB26" i="4"/>
  <c r="AA26" i="4"/>
  <c r="Z26" i="4"/>
  <c r="AB25" i="4"/>
  <c r="AA25" i="4"/>
  <c r="Z25" i="4"/>
  <c r="AB24" i="4"/>
  <c r="AA24" i="4"/>
  <c r="Z24" i="4"/>
  <c r="AB23" i="4"/>
  <c r="AA23" i="4"/>
  <c r="Z23" i="4"/>
  <c r="AB22" i="4"/>
  <c r="AA22" i="4"/>
  <c r="Z22" i="4"/>
  <c r="AB21" i="4"/>
  <c r="AA21" i="4"/>
  <c r="Z21" i="4"/>
  <c r="AB20" i="4"/>
  <c r="AA20" i="4"/>
  <c r="Z20" i="4"/>
  <c r="AB19" i="4"/>
  <c r="AA19" i="4"/>
  <c r="Z19" i="4"/>
  <c r="AB18" i="4"/>
  <c r="AA18" i="4"/>
  <c r="Z18" i="4"/>
  <c r="AB17" i="4"/>
  <c r="AA17" i="4"/>
  <c r="Z17" i="4"/>
  <c r="AB16" i="4"/>
  <c r="AA16" i="4"/>
  <c r="Z16" i="4"/>
  <c r="AB15" i="4"/>
  <c r="AA15" i="4"/>
  <c r="Z15" i="4"/>
  <c r="AB14" i="4"/>
  <c r="AA14" i="4"/>
  <c r="Z14" i="4"/>
  <c r="AB13" i="4"/>
  <c r="AA13" i="4"/>
  <c r="Z13" i="4"/>
  <c r="AB12" i="4"/>
  <c r="AA12" i="4"/>
  <c r="Z12" i="4"/>
  <c r="AB11" i="4"/>
  <c r="AA11" i="4"/>
  <c r="Z11" i="4"/>
  <c r="AA10" i="4"/>
  <c r="Z10" i="4"/>
  <c r="AA9" i="4"/>
  <c r="Z9" i="4"/>
  <c r="U8" i="4"/>
  <c r="AA8" i="4"/>
  <c r="Z8" i="4"/>
  <c r="AA7" i="4"/>
  <c r="Z7" i="4"/>
  <c r="AA6" i="4"/>
  <c r="Z6" i="4"/>
  <c r="AA5" i="4"/>
  <c r="Z5" i="4"/>
  <c r="AA4" i="4"/>
  <c r="Z4" i="4"/>
  <c r="AA3" i="4"/>
  <c r="Z3" i="4"/>
  <c r="AA2" i="4"/>
  <c r="Z2" i="4"/>
  <c r="AE91" i="1"/>
  <c r="AF91" i="1"/>
  <c r="AG91" i="1"/>
  <c r="AE92" i="1"/>
  <c r="AF92" i="1"/>
  <c r="AG92" i="1"/>
  <c r="AE93" i="1"/>
  <c r="AF93" i="1"/>
  <c r="AG93" i="1"/>
  <c r="Q84" i="1"/>
  <c r="R84" i="1"/>
  <c r="S84" i="1"/>
  <c r="T84" i="1"/>
  <c r="AE84" i="1"/>
  <c r="AF84" i="1"/>
  <c r="AG84" i="1"/>
  <c r="Q85" i="1"/>
  <c r="R85" i="1"/>
  <c r="S85" i="1"/>
  <c r="T85" i="1"/>
  <c r="AE85" i="1"/>
  <c r="AF85" i="1"/>
  <c r="AG85" i="1"/>
  <c r="Q86" i="1"/>
  <c r="R86" i="1"/>
  <c r="S86" i="1"/>
  <c r="T86" i="1"/>
  <c r="AE86" i="1"/>
  <c r="AF86" i="1"/>
  <c r="AG86" i="1"/>
  <c r="Q87" i="1"/>
  <c r="R87" i="1"/>
  <c r="S87" i="1"/>
  <c r="T87" i="1"/>
  <c r="AE87" i="1"/>
  <c r="AF87" i="1"/>
  <c r="AG87" i="1"/>
  <c r="Q88" i="1"/>
  <c r="R88" i="1"/>
  <c r="S88" i="1"/>
  <c r="T88" i="1"/>
  <c r="AE88" i="1"/>
  <c r="AF88" i="1"/>
  <c r="AG88" i="1"/>
  <c r="Q89" i="1"/>
  <c r="R89" i="1"/>
  <c r="S89" i="1"/>
  <c r="T89" i="1"/>
  <c r="AE89" i="1"/>
  <c r="AF89" i="1"/>
  <c r="AG89" i="1"/>
  <c r="Q90" i="1"/>
  <c r="R90" i="1"/>
  <c r="S90" i="1"/>
  <c r="T90" i="1"/>
  <c r="AE90" i="1"/>
  <c r="AF90" i="1"/>
  <c r="AG90" i="1"/>
  <c r="Q91" i="1"/>
  <c r="R91" i="1"/>
  <c r="S91" i="1"/>
  <c r="T91" i="1"/>
  <c r="Q92" i="1"/>
  <c r="R92" i="1"/>
  <c r="S92" i="1"/>
  <c r="T92" i="1"/>
  <c r="Q93" i="1"/>
  <c r="R93" i="1"/>
  <c r="S93" i="1"/>
  <c r="T93" i="1"/>
  <c r="Q94" i="1"/>
  <c r="R94" i="1"/>
  <c r="S94" i="1"/>
  <c r="T94" i="1"/>
  <c r="AE94" i="1"/>
  <c r="AF94" i="1"/>
  <c r="AG94" i="1"/>
  <c r="Q95" i="1"/>
  <c r="R95" i="1"/>
  <c r="S95" i="1"/>
  <c r="T95" i="1"/>
  <c r="AE95" i="1"/>
  <c r="AF95" i="1"/>
  <c r="AG95" i="1"/>
  <c r="Q96" i="1"/>
  <c r="R96" i="1"/>
  <c r="S96" i="1"/>
  <c r="T96" i="1"/>
  <c r="AE96" i="1"/>
  <c r="AF96" i="1"/>
  <c r="AG96" i="1"/>
  <c r="Q80" i="1"/>
  <c r="R80" i="1"/>
  <c r="S80" i="1"/>
  <c r="T80" i="1"/>
  <c r="AE80" i="1"/>
  <c r="AF80" i="1"/>
  <c r="AE81" i="1"/>
  <c r="AF81" i="1"/>
  <c r="Q82" i="1"/>
  <c r="R82" i="1"/>
  <c r="S82" i="1"/>
  <c r="T82" i="1"/>
  <c r="AE82" i="1"/>
  <c r="AF82" i="1"/>
  <c r="AG82" i="1"/>
  <c r="Q83" i="1"/>
  <c r="R83" i="1"/>
  <c r="S83" i="1"/>
  <c r="T83" i="1"/>
  <c r="AE83" i="1"/>
  <c r="AF83" i="1"/>
  <c r="AG83" i="1"/>
  <c r="Q79" i="1"/>
  <c r="R79" i="1"/>
  <c r="S79" i="1"/>
  <c r="T79" i="1"/>
  <c r="AG79" i="1"/>
  <c r="AG80" i="1"/>
  <c r="AE79" i="1"/>
  <c r="U79" i="1"/>
  <c r="U80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Q97" i="1"/>
  <c r="R97" i="1"/>
  <c r="S97" i="1"/>
  <c r="T97" i="1"/>
  <c r="U97" i="1"/>
  <c r="Q98" i="1"/>
  <c r="R98" i="1"/>
  <c r="S98" i="1"/>
  <c r="T98" i="1"/>
  <c r="U98" i="1"/>
  <c r="Q99" i="1"/>
  <c r="R99" i="1"/>
  <c r="S99" i="1"/>
  <c r="T99" i="1"/>
  <c r="U99" i="1"/>
  <c r="Q100" i="1"/>
  <c r="R100" i="1"/>
  <c r="S100" i="1"/>
  <c r="T100" i="1"/>
  <c r="U100" i="1"/>
  <c r="Q101" i="1"/>
  <c r="R101" i="1"/>
  <c r="S101" i="1"/>
  <c r="T101" i="1"/>
  <c r="U101" i="1"/>
  <c r="Q102" i="1"/>
  <c r="R102" i="1"/>
  <c r="S102" i="1"/>
  <c r="T102" i="1"/>
  <c r="U102" i="1"/>
  <c r="Q103" i="1"/>
  <c r="R103" i="1"/>
  <c r="S103" i="1"/>
  <c r="T103" i="1"/>
  <c r="U103" i="1"/>
  <c r="Q104" i="1"/>
  <c r="R104" i="1"/>
  <c r="S104" i="1"/>
  <c r="T104" i="1"/>
  <c r="U104" i="1"/>
  <c r="Q105" i="1"/>
  <c r="R105" i="1"/>
  <c r="S105" i="1"/>
  <c r="T105" i="1"/>
  <c r="U105" i="1"/>
  <c r="Q106" i="1"/>
  <c r="R106" i="1"/>
  <c r="S106" i="1"/>
  <c r="T106" i="1"/>
  <c r="U106" i="1"/>
  <c r="Q107" i="1"/>
  <c r="R107" i="1"/>
  <c r="S107" i="1"/>
  <c r="T107" i="1"/>
  <c r="U107" i="1"/>
  <c r="Q108" i="1"/>
  <c r="R108" i="1"/>
  <c r="S108" i="1"/>
  <c r="T108" i="1"/>
  <c r="U108" i="1"/>
  <c r="Q109" i="1"/>
  <c r="R109" i="1"/>
  <c r="S109" i="1"/>
  <c r="T109" i="1"/>
  <c r="U109" i="1"/>
  <c r="Q110" i="1"/>
  <c r="R110" i="1"/>
  <c r="S110" i="1"/>
  <c r="T110" i="1"/>
  <c r="U110" i="1"/>
  <c r="Q111" i="1"/>
  <c r="R111" i="1"/>
  <c r="S111" i="1"/>
  <c r="T111" i="1"/>
  <c r="U111" i="1"/>
  <c r="Q113" i="1"/>
  <c r="R113" i="1"/>
  <c r="S113" i="1"/>
  <c r="T113" i="1"/>
  <c r="U113" i="1"/>
  <c r="Q114" i="1"/>
  <c r="R114" i="1"/>
  <c r="S114" i="1"/>
  <c r="T114" i="1"/>
  <c r="U114" i="1"/>
  <c r="Q112" i="1"/>
  <c r="R112" i="1"/>
  <c r="S112" i="1"/>
  <c r="T112" i="1"/>
  <c r="U112" i="1"/>
  <c r="AF79" i="1"/>
  <c r="AE8" i="1"/>
</calcChain>
</file>

<file path=xl/sharedStrings.xml><?xml version="1.0" encoding="utf-8"?>
<sst xmlns="http://schemas.openxmlformats.org/spreadsheetml/2006/main" count="1853" uniqueCount="80">
  <si>
    <t>Date</t>
  </si>
  <si>
    <t>Bucket</t>
  </si>
  <si>
    <t>Tile</t>
  </si>
  <si>
    <t>Species</t>
  </si>
  <si>
    <t>ID</t>
  </si>
  <si>
    <t>Run</t>
  </si>
  <si>
    <t>D</t>
  </si>
  <si>
    <t>G</t>
  </si>
  <si>
    <t>A</t>
  </si>
  <si>
    <t>64 / Unk</t>
  </si>
  <si>
    <t>B</t>
  </si>
  <si>
    <t>T</t>
  </si>
  <si>
    <t>63-2</t>
  </si>
  <si>
    <t>C</t>
  </si>
  <si>
    <t>Unk</t>
  </si>
  <si>
    <t>nolabel</t>
  </si>
  <si>
    <t>groups_2_or_more_threads</t>
  </si>
  <si>
    <t>Filename</t>
  </si>
  <si>
    <t>Sample_name</t>
  </si>
  <si>
    <t>Duplicate</t>
  </si>
  <si>
    <t>Run_number</t>
  </si>
  <si>
    <t>notes</t>
  </si>
  <si>
    <t>number of single threads could be from 11-25</t>
  </si>
  <si>
    <t>Byssus damage level(0=no, 1=a little, 2=yes, byssus_slipped=3)</t>
  </si>
  <si>
    <t>unknown how many single threads and groups 2 or more. There may be about 27 single threads</t>
  </si>
  <si>
    <t>Damage from datasheet</t>
  </si>
  <si>
    <t>y</t>
  </si>
  <si>
    <t>n</t>
  </si>
  <si>
    <t>total</t>
  </si>
  <si>
    <t>U</t>
  </si>
  <si>
    <t>NT1</t>
  </si>
  <si>
    <t>NT2</t>
  </si>
  <si>
    <t>U2</t>
  </si>
  <si>
    <t>U1</t>
  </si>
  <si>
    <t>NL</t>
  </si>
  <si>
    <t>1?</t>
  </si>
  <si>
    <t>?</t>
  </si>
  <si>
    <t xml:space="preserve"> B</t>
  </si>
  <si>
    <t>NT</t>
  </si>
  <si>
    <t>NL1</t>
  </si>
  <si>
    <t>NL2</t>
  </si>
  <si>
    <t>32-1</t>
  </si>
  <si>
    <t>NA</t>
  </si>
  <si>
    <t>Power outage. These files are likely lost</t>
  </si>
  <si>
    <t>prox</t>
  </si>
  <si>
    <t>distal</t>
  </si>
  <si>
    <t>plaque unk</t>
  </si>
  <si>
    <t>plaque peel</t>
  </si>
  <si>
    <t>plaque cohesive</t>
  </si>
  <si>
    <t>% prox</t>
  </si>
  <si>
    <t>other</t>
  </si>
  <si>
    <t>other#</t>
  </si>
  <si>
    <t>Byssus damage (%)</t>
  </si>
  <si>
    <t>6 of 36 threads cut during previous run</t>
  </si>
  <si>
    <t>total number of plaques on byssal thread structure</t>
  </si>
  <si>
    <t>% broke during run</t>
  </si>
  <si>
    <t>Note that the multiple breaks are included in the prox/distal/plaque thread count. I checked this using video (MVI_005)</t>
  </si>
  <si>
    <t>num_single_threads</t>
  </si>
  <si>
    <t>num_prox</t>
  </si>
  <si>
    <t>num_plaque</t>
  </si>
  <si>
    <t xml:space="preserve">Another issue is that sometimes threads from another byssus will break during the run. I think that I need to include these non-independent breaks because there is no way to know which ones these are. </t>
  </si>
  <si>
    <t xml:space="preserve"> To deal with this I could have a column marking how many breaks are from another byssus, but I think that is too much detail...</t>
  </si>
  <si>
    <t>plaque_sounds_like_cohesive</t>
  </si>
  <si>
    <t>num_other</t>
  </si>
  <si>
    <t>break_type (p=peel, c=cohesive)</t>
  </si>
  <si>
    <t xml:space="preserve">I started by starting the full datasheet, but I think that I can just use the summary that I already tabulated... either should work. </t>
  </si>
  <si>
    <t>p</t>
  </si>
  <si>
    <t>c</t>
  </si>
  <si>
    <t>20BT_63 is done again in a few runs, so this is a duplicated</t>
  </si>
  <si>
    <t>labeled as 64 in datashet</t>
  </si>
  <si>
    <t>single_threads_observed</t>
  </si>
  <si>
    <t>total_threads_observed</t>
  </si>
  <si>
    <t>single_threads_broke_on_run</t>
  </si>
  <si>
    <t>total_threads_broke_on_run</t>
  </si>
  <si>
    <t xml:space="preserve">The number of single threads could be from 11-25. I included my best guess for this sample. </t>
  </si>
  <si>
    <t>Unsure if 0 or 14 broke</t>
  </si>
  <si>
    <t>Not much data on how many threads broke for this day</t>
  </si>
  <si>
    <t>Power outage but files were not damaged</t>
  </si>
  <si>
    <t>No info recorded on these runs</t>
  </si>
  <si>
    <t>other_count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</si>
</sst>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Fill="1" applyBorder="1"/>
    <xf numFmtId="0" fontId="0" fillId="0" borderId="1" xfId="0" applyBorder="1"/>
    <xf numFmtId="0" fontId="0" fillId="0" borderId="0" xfId="0" applyFill="1" applyBorder="1" applyAlignment="1">
      <alignment wrapText="1"/>
    </xf>
    <xf numFmtId="0" fontId="0" fillId="2" borderId="0" xfId="0" applyFill="1" applyBorder="1" applyAlignment="1">
      <alignment wrapText="1"/>
    </xf>
    <xf numFmtId="0" fontId="0" fillId="2" borderId="0" xfId="0" applyFill="1" applyBorder="1"/>
    <xf numFmtId="0" fontId="0" fillId="2" borderId="1" xfId="0" applyFill="1" applyBorder="1"/>
    <xf numFmtId="0" fontId="0" fillId="3" borderId="0" xfId="0" applyFill="1" applyBorder="1" applyAlignment="1">
      <alignment wrapText="1"/>
    </xf>
    <xf numFmtId="0" fontId="0" fillId="3" borderId="0" xfId="0" applyFill="1" applyBorder="1"/>
    <xf numFmtId="0" fontId="0" fillId="3" borderId="1" xfId="0" applyFill="1" applyBorder="1"/>
    <xf numFmtId="0" fontId="0" fillId="4" borderId="0" xfId="0" applyFill="1" applyBorder="1" applyAlignment="1">
      <alignment wrapText="1"/>
    </xf>
    <xf numFmtId="0" fontId="0" fillId="4" borderId="0" xfId="0" applyFill="1" applyBorder="1"/>
    <xf numFmtId="0" fontId="0" fillId="4" borderId="1" xfId="0" applyFill="1" applyBorder="1"/>
    <xf numFmtId="14" fontId="0" fillId="3" borderId="0" xfId="0" applyNumberFormat="1" applyFill="1" applyBorder="1"/>
    <xf numFmtId="14" fontId="0" fillId="3" borderId="1" xfId="0" applyNumberFormat="1" applyFill="1" applyBorder="1"/>
    <xf numFmtId="0" fontId="0" fillId="5" borderId="0" xfId="0" applyFill="1" applyBorder="1"/>
    <xf numFmtId="0" fontId="0" fillId="3" borderId="0" xfId="0" applyFill="1" applyBorder="1" applyAlignment="1">
      <alignment horizontal="right" wrapText="1"/>
    </xf>
    <xf numFmtId="0" fontId="0" fillId="3" borderId="0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14" fontId="0" fillId="3" borderId="0" xfId="0" applyNumberFormat="1" applyFill="1" applyBorder="1" applyAlignment="1">
      <alignment wrapText="1"/>
    </xf>
    <xf numFmtId="9" fontId="0" fillId="2" borderId="0" xfId="1" applyFont="1" applyFill="1" applyBorder="1"/>
    <xf numFmtId="9" fontId="0" fillId="0" borderId="0" xfId="1" applyFont="1" applyFill="1" applyBorder="1"/>
    <xf numFmtId="0" fontId="0" fillId="6" borderId="0" xfId="0" applyFill="1" applyBorder="1"/>
    <xf numFmtId="14" fontId="0" fillId="6" borderId="0" xfId="0" applyNumberFormat="1" applyFill="1" applyBorder="1"/>
    <xf numFmtId="0" fontId="0" fillId="6" borderId="0" xfId="0" applyFill="1" applyBorder="1" applyAlignment="1">
      <alignment horizontal="right"/>
    </xf>
    <xf numFmtId="9" fontId="0" fillId="6" borderId="0" xfId="1" applyFont="1" applyFill="1" applyBorder="1"/>
    <xf numFmtId="9" fontId="0" fillId="0" borderId="1" xfId="1" applyFont="1" applyFill="1" applyBorder="1"/>
    <xf numFmtId="0" fontId="0" fillId="0" borderId="0" xfId="0" applyFill="1" applyBorder="1" applyAlignment="1">
      <alignment horizontal="right"/>
    </xf>
    <xf numFmtId="9" fontId="0" fillId="2" borderId="1" xfId="1" applyFont="1" applyFill="1" applyBorder="1"/>
  </cellXfs>
  <cellStyles count="2">
    <cellStyle name="Normal" xfId="0" builtinId="0"/>
    <cellStyle name="Percent" xfId="1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baseColWidth="10" defaultRowHeight="16" x14ac:dyDescent="0.2"/>
  <sheetData>
    <row r="1" spans="1:1" x14ac:dyDescent="0.2">
      <c r="A1" t="s">
        <v>56</v>
      </c>
    </row>
    <row r="3" spans="1:1" x14ac:dyDescent="0.2">
      <c r="A3" t="s">
        <v>60</v>
      </c>
    </row>
    <row r="4" spans="1:1" x14ac:dyDescent="0.2">
      <c r="A4" t="s">
        <v>61</v>
      </c>
    </row>
    <row r="6" spans="1:1" x14ac:dyDescent="0.2">
      <c r="A6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57"/>
  <sheetViews>
    <sheetView tabSelected="1" zoomScale="82" zoomScaleNormal="82" zoomScalePageLayoutView="82"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W4" sqref="W4"/>
    </sheetView>
  </sheetViews>
  <sheetFormatPr baseColWidth="10" defaultRowHeight="16" x14ac:dyDescent="0.2"/>
  <cols>
    <col min="1" max="1" width="11.6640625" style="10" customWidth="1"/>
    <col min="2" max="2" width="10.83203125" style="15"/>
    <col min="3" max="3" width="10.83203125" style="10" customWidth="1"/>
    <col min="4" max="4" width="17.6640625" style="10" customWidth="1"/>
    <col min="5" max="5" width="6.83203125" style="19" customWidth="1"/>
    <col min="6" max="6" width="6.5" style="19" customWidth="1"/>
    <col min="7" max="7" width="6.83203125" style="19" customWidth="1"/>
    <col min="8" max="8" width="7" style="19" customWidth="1"/>
    <col min="9" max="9" width="4.83203125" style="10" customWidth="1"/>
    <col min="10" max="10" width="6.6640625" style="10" customWidth="1"/>
    <col min="11" max="16" width="4" style="1" customWidth="1"/>
    <col min="17" max="17" width="6.6640625" style="1" customWidth="1"/>
    <col min="18" max="18" width="11.6640625" style="1" customWidth="1"/>
    <col min="19" max="19" width="11.33203125" style="1" customWidth="1"/>
    <col min="20" max="20" width="16.1640625" style="1" customWidth="1"/>
    <col min="21" max="21" width="11.1640625" style="7" customWidth="1"/>
    <col min="22" max="22" width="7.1640625" style="7" customWidth="1"/>
    <col min="23" max="23" width="14.5" style="13" customWidth="1"/>
    <col min="24" max="50" width="10.83203125" style="1"/>
    <col min="51" max="16384" width="10.83203125" style="2"/>
  </cols>
  <sheetData>
    <row r="1" spans="1:50" ht="144" x14ac:dyDescent="0.2">
      <c r="A1" s="10" t="s">
        <v>20</v>
      </c>
      <c r="B1" s="21" t="s">
        <v>0</v>
      </c>
      <c r="C1" s="9" t="s">
        <v>17</v>
      </c>
      <c r="D1" s="9" t="s">
        <v>18</v>
      </c>
      <c r="E1" s="18" t="s">
        <v>1</v>
      </c>
      <c r="F1" s="18" t="s">
        <v>2</v>
      </c>
      <c r="G1" s="18" t="s">
        <v>3</v>
      </c>
      <c r="H1" s="18" t="s">
        <v>4</v>
      </c>
      <c r="I1" s="9" t="s">
        <v>5</v>
      </c>
      <c r="J1" s="9" t="s">
        <v>19</v>
      </c>
      <c r="K1" s="5">
        <v>2</v>
      </c>
      <c r="L1" s="5">
        <v>3</v>
      </c>
      <c r="M1" s="5">
        <v>4</v>
      </c>
      <c r="N1" s="5">
        <v>5</v>
      </c>
      <c r="O1" s="5">
        <v>6</v>
      </c>
      <c r="P1" s="5">
        <v>7</v>
      </c>
      <c r="Q1" s="5" t="s">
        <v>50</v>
      </c>
      <c r="R1" s="5" t="s">
        <v>79</v>
      </c>
      <c r="S1" s="5" t="s">
        <v>70</v>
      </c>
      <c r="T1" s="5" t="s">
        <v>71</v>
      </c>
      <c r="U1" s="6" t="s">
        <v>72</v>
      </c>
      <c r="V1" s="6" t="s">
        <v>16</v>
      </c>
      <c r="W1" s="12" t="s">
        <v>23</v>
      </c>
      <c r="X1" s="5" t="s">
        <v>21</v>
      </c>
    </row>
    <row r="2" spans="1:50" x14ac:dyDescent="0.2">
      <c r="A2" s="10">
        <v>1</v>
      </c>
      <c r="B2" s="15">
        <v>42678</v>
      </c>
      <c r="C2" s="15"/>
      <c r="D2" s="15"/>
      <c r="E2" s="19">
        <v>21</v>
      </c>
      <c r="F2" s="19" t="s">
        <v>6</v>
      </c>
      <c r="G2" s="19" t="s">
        <v>7</v>
      </c>
      <c r="H2" s="19">
        <v>63</v>
      </c>
      <c r="I2" s="10">
        <v>1</v>
      </c>
      <c r="J2" s="10">
        <v>0</v>
      </c>
      <c r="S2" s="1">
        <v>27</v>
      </c>
      <c r="T2" s="1">
        <v>40</v>
      </c>
      <c r="U2" s="7">
        <v>27</v>
      </c>
      <c r="W2" s="13">
        <v>0</v>
      </c>
      <c r="X2" s="1" t="s">
        <v>24</v>
      </c>
    </row>
    <row r="3" spans="1:50" x14ac:dyDescent="0.2">
      <c r="A3" s="10">
        <v>2</v>
      </c>
      <c r="B3" s="15">
        <v>42688</v>
      </c>
      <c r="C3" s="15"/>
      <c r="D3" s="15"/>
      <c r="E3" s="19">
        <v>20</v>
      </c>
      <c r="F3" s="19" t="s">
        <v>8</v>
      </c>
      <c r="G3" s="19" t="s">
        <v>7</v>
      </c>
      <c r="H3" s="19">
        <v>60</v>
      </c>
      <c r="I3" s="10">
        <v>1</v>
      </c>
      <c r="J3" s="10">
        <v>1</v>
      </c>
      <c r="S3" s="1">
        <v>0</v>
      </c>
      <c r="U3" s="7">
        <v>0</v>
      </c>
      <c r="W3" s="13">
        <v>3</v>
      </c>
    </row>
    <row r="4" spans="1:50" s="24" customFormat="1" x14ac:dyDescent="0.2">
      <c r="A4" s="10">
        <v>3</v>
      </c>
      <c r="B4" s="25">
        <v>42688</v>
      </c>
      <c r="C4" s="25"/>
      <c r="D4" s="25"/>
      <c r="E4" s="26">
        <v>20</v>
      </c>
      <c r="F4" s="26" t="s">
        <v>8</v>
      </c>
      <c r="G4" s="26" t="s">
        <v>7</v>
      </c>
      <c r="H4" s="26">
        <v>60</v>
      </c>
      <c r="I4" s="24">
        <v>2</v>
      </c>
      <c r="J4" s="24">
        <v>0</v>
      </c>
      <c r="K4" s="1">
        <v>1</v>
      </c>
      <c r="L4" s="1">
        <v>2</v>
      </c>
      <c r="M4" s="1"/>
      <c r="N4" s="1"/>
      <c r="O4" s="1">
        <v>1</v>
      </c>
      <c r="P4" s="1">
        <v>1</v>
      </c>
      <c r="Q4" s="1"/>
      <c r="R4" s="1"/>
      <c r="S4" s="1">
        <v>4</v>
      </c>
      <c r="T4" s="1"/>
      <c r="U4" s="7">
        <v>4</v>
      </c>
      <c r="V4" s="7">
        <v>5</v>
      </c>
      <c r="W4" s="13">
        <v>0</v>
      </c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">
      <c r="A5" s="10">
        <v>4</v>
      </c>
      <c r="B5" s="15">
        <v>42688</v>
      </c>
      <c r="C5" s="15"/>
      <c r="D5" s="15"/>
      <c r="E5" s="19">
        <v>20</v>
      </c>
      <c r="F5" s="19" t="s">
        <v>8</v>
      </c>
      <c r="G5" s="19" t="s">
        <v>7</v>
      </c>
      <c r="H5" s="19">
        <v>59</v>
      </c>
      <c r="I5" s="10">
        <v>1</v>
      </c>
      <c r="J5" s="10">
        <v>0</v>
      </c>
      <c r="L5" s="1">
        <v>1</v>
      </c>
      <c r="O5" s="1">
        <v>1</v>
      </c>
      <c r="S5" s="1">
        <v>5</v>
      </c>
      <c r="U5" s="7">
        <v>5</v>
      </c>
      <c r="V5" s="7">
        <v>2</v>
      </c>
      <c r="W5" s="13">
        <v>0</v>
      </c>
    </row>
    <row r="6" spans="1:50" x14ac:dyDescent="0.2">
      <c r="A6" s="10">
        <v>5</v>
      </c>
      <c r="B6" s="15">
        <v>42688</v>
      </c>
      <c r="C6" s="15"/>
      <c r="D6" s="15"/>
      <c r="E6" s="19">
        <v>20</v>
      </c>
      <c r="F6" s="19" t="s">
        <v>8</v>
      </c>
      <c r="G6" s="19" t="s">
        <v>7</v>
      </c>
      <c r="H6" s="19" t="s">
        <v>9</v>
      </c>
      <c r="I6" s="10">
        <v>1</v>
      </c>
      <c r="J6" s="10">
        <v>0</v>
      </c>
      <c r="K6" s="1">
        <v>0</v>
      </c>
      <c r="S6" s="1">
        <v>2</v>
      </c>
      <c r="U6" s="7">
        <v>2</v>
      </c>
      <c r="V6" s="7">
        <v>0</v>
      </c>
    </row>
    <row r="7" spans="1:50" x14ac:dyDescent="0.2">
      <c r="A7" s="10">
        <v>6</v>
      </c>
      <c r="B7" s="15">
        <v>42688</v>
      </c>
      <c r="C7" s="15"/>
      <c r="D7" s="15"/>
      <c r="E7" s="19">
        <v>20</v>
      </c>
      <c r="F7" s="19" t="s">
        <v>10</v>
      </c>
      <c r="G7" s="19" t="s">
        <v>11</v>
      </c>
      <c r="H7" s="19">
        <v>63</v>
      </c>
      <c r="I7" s="10">
        <v>1</v>
      </c>
      <c r="J7" s="10">
        <v>1</v>
      </c>
      <c r="S7" s="1">
        <v>0</v>
      </c>
      <c r="U7" s="7">
        <v>0</v>
      </c>
      <c r="V7" s="7">
        <v>0</v>
      </c>
      <c r="X7" s="1" t="s">
        <v>68</v>
      </c>
    </row>
    <row r="8" spans="1:50" x14ac:dyDescent="0.2">
      <c r="A8" s="10">
        <v>7</v>
      </c>
      <c r="B8" s="15">
        <v>42688</v>
      </c>
      <c r="C8" s="15"/>
      <c r="D8" s="15"/>
      <c r="E8" s="19">
        <v>20</v>
      </c>
      <c r="F8" s="19" t="s">
        <v>10</v>
      </c>
      <c r="G8" s="19" t="s">
        <v>11</v>
      </c>
      <c r="H8" s="19">
        <v>61</v>
      </c>
      <c r="I8" s="10">
        <v>1</v>
      </c>
      <c r="J8" s="10">
        <v>0</v>
      </c>
      <c r="S8" s="1">
        <v>17</v>
      </c>
      <c r="U8" s="7">
        <v>17</v>
      </c>
      <c r="V8" s="7">
        <v>1</v>
      </c>
      <c r="X8" s="1" t="s">
        <v>74</v>
      </c>
    </row>
    <row r="9" spans="1:50" x14ac:dyDescent="0.2">
      <c r="A9" s="10">
        <v>8</v>
      </c>
      <c r="B9" s="15">
        <v>42688</v>
      </c>
      <c r="C9" s="15"/>
      <c r="D9" s="15"/>
      <c r="E9" s="19">
        <v>20</v>
      </c>
      <c r="F9" s="19" t="s">
        <v>10</v>
      </c>
      <c r="G9" s="19" t="s">
        <v>11</v>
      </c>
      <c r="H9" s="19" t="s">
        <v>12</v>
      </c>
      <c r="I9" s="10">
        <v>1</v>
      </c>
      <c r="J9" s="10">
        <v>0</v>
      </c>
      <c r="S9" s="1">
        <v>1</v>
      </c>
      <c r="U9" s="7">
        <v>1</v>
      </c>
      <c r="V9" s="7">
        <v>0</v>
      </c>
      <c r="W9" s="13">
        <v>2</v>
      </c>
    </row>
    <row r="10" spans="1:50" s="24" customFormat="1" x14ac:dyDescent="0.2">
      <c r="A10" s="10">
        <v>9</v>
      </c>
      <c r="B10" s="25">
        <v>42688</v>
      </c>
      <c r="C10" s="25"/>
      <c r="D10" s="25"/>
      <c r="E10" s="26">
        <v>20</v>
      </c>
      <c r="F10" s="26" t="s">
        <v>10</v>
      </c>
      <c r="G10" s="26" t="s">
        <v>11</v>
      </c>
      <c r="H10" s="26" t="s">
        <v>12</v>
      </c>
      <c r="I10" s="24">
        <v>2</v>
      </c>
      <c r="J10" s="24">
        <v>1</v>
      </c>
      <c r="K10" s="1"/>
      <c r="L10" s="1"/>
      <c r="M10" s="1"/>
      <c r="N10" s="1"/>
      <c r="O10" s="1"/>
      <c r="P10" s="1"/>
      <c r="Q10" s="1"/>
      <c r="R10" s="1"/>
      <c r="S10" s="1">
        <v>1</v>
      </c>
      <c r="T10" s="1"/>
      <c r="U10" s="7">
        <v>1</v>
      </c>
      <c r="V10" s="7">
        <v>0</v>
      </c>
      <c r="W10" s="13">
        <v>2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">
      <c r="A11" s="10">
        <v>10</v>
      </c>
      <c r="B11" s="15">
        <v>42688</v>
      </c>
      <c r="C11" s="15"/>
      <c r="D11" s="15"/>
      <c r="E11" s="19">
        <v>20</v>
      </c>
      <c r="F11" s="19" t="s">
        <v>10</v>
      </c>
      <c r="G11" s="19" t="s">
        <v>11</v>
      </c>
      <c r="H11" s="19">
        <v>60</v>
      </c>
      <c r="I11" s="10">
        <v>1</v>
      </c>
      <c r="J11" s="10">
        <v>0</v>
      </c>
      <c r="L11" s="1">
        <v>1</v>
      </c>
      <c r="S11" s="1">
        <v>6</v>
      </c>
      <c r="U11" s="7">
        <v>6</v>
      </c>
      <c r="V11" s="7">
        <v>1</v>
      </c>
    </row>
    <row r="12" spans="1:50" s="4" customFormat="1" x14ac:dyDescent="0.2">
      <c r="A12" s="11">
        <v>11</v>
      </c>
      <c r="B12" s="16">
        <v>42688</v>
      </c>
      <c r="C12" s="16"/>
      <c r="D12" s="16"/>
      <c r="E12" s="20">
        <v>20</v>
      </c>
      <c r="F12" s="20" t="s">
        <v>10</v>
      </c>
      <c r="G12" s="20" t="s">
        <v>11</v>
      </c>
      <c r="H12" s="20">
        <v>57</v>
      </c>
      <c r="I12" s="11">
        <v>1</v>
      </c>
      <c r="J12" s="11">
        <v>0</v>
      </c>
      <c r="K12" s="3"/>
      <c r="L12" s="3">
        <v>3</v>
      </c>
      <c r="M12" s="3"/>
      <c r="N12" s="3">
        <v>1</v>
      </c>
      <c r="O12" s="3"/>
      <c r="P12" s="3"/>
      <c r="Q12" s="3"/>
      <c r="R12" s="3"/>
      <c r="S12" s="3">
        <v>0</v>
      </c>
      <c r="T12" s="3"/>
      <c r="U12" s="8">
        <v>0</v>
      </c>
      <c r="V12" s="8">
        <v>4</v>
      </c>
      <c r="W12" s="14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</row>
    <row r="13" spans="1:50" x14ac:dyDescent="0.2">
      <c r="A13" s="10">
        <v>12</v>
      </c>
      <c r="B13" s="15">
        <v>42720</v>
      </c>
      <c r="C13" s="15"/>
      <c r="D13" s="15"/>
      <c r="E13" s="19">
        <v>6</v>
      </c>
      <c r="F13" s="19" t="s">
        <v>6</v>
      </c>
      <c r="G13" s="19" t="s">
        <v>7</v>
      </c>
      <c r="H13" s="19">
        <v>44</v>
      </c>
      <c r="I13" s="10">
        <v>1</v>
      </c>
      <c r="J13" s="10">
        <v>0</v>
      </c>
      <c r="K13" s="29">
        <v>1</v>
      </c>
      <c r="L13" s="29">
        <v>2</v>
      </c>
      <c r="S13" s="1">
        <v>5</v>
      </c>
      <c r="U13" s="7">
        <v>5</v>
      </c>
      <c r="V13" s="7">
        <v>3</v>
      </c>
    </row>
    <row r="14" spans="1:50" x14ac:dyDescent="0.2">
      <c r="A14" s="10">
        <v>13</v>
      </c>
      <c r="B14" s="15">
        <v>42720</v>
      </c>
      <c r="C14" s="15"/>
      <c r="D14" s="15"/>
      <c r="E14" s="19">
        <v>6</v>
      </c>
      <c r="F14" s="19" t="s">
        <v>6</v>
      </c>
      <c r="G14" s="19" t="s">
        <v>7</v>
      </c>
      <c r="H14" s="19">
        <v>45</v>
      </c>
      <c r="I14" s="10">
        <v>1</v>
      </c>
      <c r="J14" s="10">
        <v>0</v>
      </c>
      <c r="S14" s="1">
        <v>8</v>
      </c>
      <c r="U14" s="7">
        <v>8</v>
      </c>
      <c r="V14" s="7">
        <v>0</v>
      </c>
    </row>
    <row r="15" spans="1:50" x14ac:dyDescent="0.2">
      <c r="A15" s="10">
        <v>14</v>
      </c>
      <c r="B15" s="15">
        <v>42720</v>
      </c>
      <c r="C15" s="15"/>
      <c r="D15" s="15"/>
      <c r="E15" s="19">
        <v>6</v>
      </c>
      <c r="F15" s="19" t="s">
        <v>6</v>
      </c>
      <c r="G15" s="19" t="s">
        <v>7</v>
      </c>
      <c r="H15" s="19">
        <v>43</v>
      </c>
      <c r="I15" s="10">
        <v>1</v>
      </c>
      <c r="J15" s="10">
        <v>0</v>
      </c>
      <c r="N15" s="1">
        <v>1</v>
      </c>
      <c r="S15" s="1">
        <v>4</v>
      </c>
      <c r="U15" s="7">
        <v>4</v>
      </c>
      <c r="V15" s="7">
        <v>1</v>
      </c>
    </row>
    <row r="16" spans="1:50" x14ac:dyDescent="0.2">
      <c r="A16" s="10">
        <v>15</v>
      </c>
      <c r="B16" s="15">
        <v>42720</v>
      </c>
      <c r="C16" s="15"/>
      <c r="D16" s="15"/>
      <c r="E16" s="19">
        <v>15</v>
      </c>
      <c r="F16" s="19" t="s">
        <v>10</v>
      </c>
      <c r="G16" s="19" t="s">
        <v>11</v>
      </c>
      <c r="H16" s="19">
        <v>21</v>
      </c>
      <c r="I16" s="10">
        <v>1</v>
      </c>
      <c r="J16" s="10">
        <v>0</v>
      </c>
      <c r="L16" s="1">
        <v>1</v>
      </c>
      <c r="Q16" s="1">
        <v>1</v>
      </c>
      <c r="R16" s="1">
        <v>8</v>
      </c>
      <c r="S16" s="1">
        <v>2</v>
      </c>
      <c r="U16" s="7">
        <v>2</v>
      </c>
      <c r="V16" s="7">
        <v>2</v>
      </c>
    </row>
    <row r="17" spans="1:50" x14ac:dyDescent="0.2">
      <c r="A17" s="10">
        <v>16</v>
      </c>
      <c r="B17" s="15">
        <v>42720</v>
      </c>
      <c r="C17" s="15"/>
      <c r="D17" s="15"/>
      <c r="E17" s="19">
        <v>15</v>
      </c>
      <c r="F17" s="19" t="s">
        <v>10</v>
      </c>
      <c r="G17" s="19" t="s">
        <v>11</v>
      </c>
      <c r="H17" s="19">
        <v>19</v>
      </c>
      <c r="I17" s="10">
        <v>1</v>
      </c>
      <c r="J17" s="10">
        <v>0</v>
      </c>
      <c r="M17" s="1">
        <v>1</v>
      </c>
      <c r="P17" s="1">
        <v>1</v>
      </c>
      <c r="S17" s="1">
        <v>8</v>
      </c>
      <c r="U17" s="7">
        <v>8</v>
      </c>
      <c r="V17" s="7">
        <v>2</v>
      </c>
    </row>
    <row r="18" spans="1:50" x14ac:dyDescent="0.2">
      <c r="A18" s="10">
        <v>17</v>
      </c>
      <c r="B18" s="15">
        <v>42720</v>
      </c>
      <c r="C18" s="15"/>
      <c r="D18" s="15"/>
      <c r="E18" s="19">
        <v>15</v>
      </c>
      <c r="F18" s="19" t="s">
        <v>8</v>
      </c>
      <c r="G18" s="19" t="s">
        <v>7</v>
      </c>
      <c r="H18" s="19">
        <v>19</v>
      </c>
      <c r="I18" s="10">
        <v>1</v>
      </c>
      <c r="J18" s="10">
        <v>0</v>
      </c>
      <c r="K18" s="29">
        <v>1</v>
      </c>
      <c r="L18" s="29">
        <v>1</v>
      </c>
      <c r="M18" s="29">
        <v>1</v>
      </c>
      <c r="S18" s="1">
        <v>1</v>
      </c>
      <c r="U18" s="7">
        <v>1</v>
      </c>
      <c r="V18" s="7">
        <v>3</v>
      </c>
    </row>
    <row r="19" spans="1:50" s="4" customFormat="1" x14ac:dyDescent="0.2">
      <c r="A19" s="11">
        <v>18</v>
      </c>
      <c r="B19" s="16">
        <v>42720</v>
      </c>
      <c r="C19" s="16"/>
      <c r="D19" s="16"/>
      <c r="E19" s="20">
        <v>15</v>
      </c>
      <c r="F19" s="20" t="s">
        <v>8</v>
      </c>
      <c r="G19" s="20" t="s">
        <v>7</v>
      </c>
      <c r="H19" s="20">
        <v>22</v>
      </c>
      <c r="I19" s="11">
        <v>1</v>
      </c>
      <c r="J19" s="11">
        <v>0</v>
      </c>
      <c r="K19" s="3"/>
      <c r="L19" s="3"/>
      <c r="M19" s="3"/>
      <c r="N19" s="3"/>
      <c r="O19" s="3">
        <v>1</v>
      </c>
      <c r="P19" s="3"/>
      <c r="Q19" s="3"/>
      <c r="R19" s="3"/>
      <c r="S19" s="3">
        <v>0</v>
      </c>
      <c r="T19" s="3"/>
      <c r="U19" s="8">
        <v>0</v>
      </c>
      <c r="V19" s="8">
        <v>1</v>
      </c>
      <c r="W19" s="14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</row>
    <row r="20" spans="1:50" x14ac:dyDescent="0.2">
      <c r="A20" s="10">
        <v>19</v>
      </c>
      <c r="B20" s="15">
        <v>42721</v>
      </c>
      <c r="C20" s="15"/>
      <c r="D20" s="15"/>
      <c r="E20" s="19">
        <v>6</v>
      </c>
      <c r="F20" s="19" t="s">
        <v>13</v>
      </c>
      <c r="G20" s="19" t="s">
        <v>11</v>
      </c>
      <c r="H20" s="19">
        <v>42</v>
      </c>
      <c r="I20" s="10">
        <v>1</v>
      </c>
      <c r="J20" s="10">
        <v>0</v>
      </c>
      <c r="S20" s="1">
        <v>9</v>
      </c>
      <c r="U20" s="7">
        <v>9</v>
      </c>
      <c r="V20" s="7">
        <v>0</v>
      </c>
    </row>
    <row r="21" spans="1:50" x14ac:dyDescent="0.2">
      <c r="A21" s="10">
        <v>20</v>
      </c>
      <c r="B21" s="15">
        <v>42721</v>
      </c>
      <c r="C21" s="15"/>
      <c r="D21" s="15"/>
      <c r="E21" s="19">
        <v>6</v>
      </c>
      <c r="F21" s="19" t="s">
        <v>13</v>
      </c>
      <c r="G21" s="19" t="s">
        <v>11</v>
      </c>
      <c r="H21" s="19">
        <v>43</v>
      </c>
      <c r="I21" s="10">
        <v>1</v>
      </c>
      <c r="J21" s="10">
        <v>1</v>
      </c>
      <c r="S21" s="1">
        <v>8</v>
      </c>
      <c r="U21" s="7">
        <v>8</v>
      </c>
      <c r="V21" s="7">
        <v>0</v>
      </c>
    </row>
    <row r="22" spans="1:50" s="24" customFormat="1" x14ac:dyDescent="0.2">
      <c r="A22" s="10">
        <v>21</v>
      </c>
      <c r="B22" s="25">
        <v>42721</v>
      </c>
      <c r="C22" s="25"/>
      <c r="D22" s="25"/>
      <c r="E22" s="26">
        <v>6</v>
      </c>
      <c r="F22" s="26" t="s">
        <v>13</v>
      </c>
      <c r="G22" s="26" t="s">
        <v>11</v>
      </c>
      <c r="H22" s="26">
        <v>43</v>
      </c>
      <c r="I22" s="24">
        <v>2</v>
      </c>
      <c r="J22" s="24">
        <v>0</v>
      </c>
      <c r="K22" s="1"/>
      <c r="L22" s="1"/>
      <c r="M22" s="1"/>
      <c r="N22" s="1"/>
      <c r="O22" s="1"/>
      <c r="P22" s="1"/>
      <c r="Q22" s="1"/>
      <c r="R22" s="1"/>
      <c r="S22" s="1">
        <v>6</v>
      </c>
      <c r="T22" s="1"/>
      <c r="U22" s="7">
        <v>6</v>
      </c>
      <c r="V22" s="7">
        <v>0</v>
      </c>
      <c r="W22" s="13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">
      <c r="A23" s="10">
        <v>22</v>
      </c>
      <c r="B23" s="15">
        <v>42721</v>
      </c>
      <c r="C23" s="15"/>
      <c r="D23" s="15"/>
      <c r="E23" s="19">
        <v>15</v>
      </c>
      <c r="F23" s="19" t="s">
        <v>13</v>
      </c>
      <c r="G23" s="19" t="s">
        <v>7</v>
      </c>
      <c r="H23" s="19">
        <v>17</v>
      </c>
      <c r="I23" s="10">
        <v>1</v>
      </c>
      <c r="J23" s="10">
        <v>0</v>
      </c>
      <c r="S23" s="1">
        <v>0</v>
      </c>
      <c r="U23" s="7">
        <v>0</v>
      </c>
      <c r="V23" s="7">
        <v>0</v>
      </c>
    </row>
    <row r="24" spans="1:50" x14ac:dyDescent="0.2">
      <c r="A24" s="10">
        <v>23</v>
      </c>
      <c r="B24" s="15">
        <v>42721</v>
      </c>
      <c r="C24" s="15"/>
      <c r="D24" s="15"/>
      <c r="E24" s="19">
        <v>15</v>
      </c>
      <c r="F24" s="19" t="s">
        <v>13</v>
      </c>
      <c r="G24" s="19" t="s">
        <v>7</v>
      </c>
      <c r="H24" s="19">
        <v>21</v>
      </c>
      <c r="I24" s="10">
        <v>1</v>
      </c>
      <c r="J24" s="10">
        <v>1</v>
      </c>
      <c r="S24" s="1">
        <v>20</v>
      </c>
      <c r="U24" s="7">
        <v>20</v>
      </c>
      <c r="V24" s="7">
        <v>0</v>
      </c>
    </row>
    <row r="25" spans="1:50" s="24" customFormat="1" x14ac:dyDescent="0.2">
      <c r="A25" s="10">
        <v>24</v>
      </c>
      <c r="B25" s="25">
        <v>42721</v>
      </c>
      <c r="C25" s="25"/>
      <c r="D25" s="25"/>
      <c r="E25" s="26">
        <v>15</v>
      </c>
      <c r="F25" s="26" t="s">
        <v>13</v>
      </c>
      <c r="G25" s="26" t="s">
        <v>7</v>
      </c>
      <c r="H25" s="26">
        <v>21</v>
      </c>
      <c r="I25" s="24">
        <v>2</v>
      </c>
      <c r="J25" s="24">
        <v>0</v>
      </c>
      <c r="K25" s="1">
        <v>1</v>
      </c>
      <c r="L25" s="1"/>
      <c r="M25" s="1"/>
      <c r="N25" s="1"/>
      <c r="O25" s="1"/>
      <c r="P25" s="1"/>
      <c r="Q25" s="1"/>
      <c r="R25" s="1"/>
      <c r="S25" s="1">
        <v>15</v>
      </c>
      <c r="T25" s="1"/>
      <c r="U25" s="7">
        <v>15</v>
      </c>
      <c r="V25" s="7">
        <v>1</v>
      </c>
      <c r="W25" s="13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s="4" customFormat="1" x14ac:dyDescent="0.2">
      <c r="A26" s="11">
        <v>25</v>
      </c>
      <c r="B26" s="16">
        <v>42721</v>
      </c>
      <c r="C26" s="16"/>
      <c r="D26" s="16"/>
      <c r="E26" s="20">
        <v>15</v>
      </c>
      <c r="F26" s="20" t="s">
        <v>13</v>
      </c>
      <c r="G26" s="20" t="s">
        <v>7</v>
      </c>
      <c r="H26" s="20" t="s">
        <v>14</v>
      </c>
      <c r="I26" s="11">
        <v>1</v>
      </c>
      <c r="J26" s="11">
        <v>0</v>
      </c>
      <c r="K26" s="3"/>
      <c r="L26" s="3"/>
      <c r="M26" s="3"/>
      <c r="N26" s="3"/>
      <c r="O26" s="3"/>
      <c r="P26" s="3"/>
      <c r="Q26" s="3"/>
      <c r="R26" s="3"/>
      <c r="S26" s="3">
        <v>0</v>
      </c>
      <c r="T26" s="3"/>
      <c r="U26" s="8">
        <v>0</v>
      </c>
      <c r="V26" s="8">
        <v>0</v>
      </c>
      <c r="W26" s="14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</row>
    <row r="27" spans="1:50" x14ac:dyDescent="0.2">
      <c r="A27" s="10">
        <v>26</v>
      </c>
      <c r="B27" s="15">
        <v>42722</v>
      </c>
      <c r="C27" s="15"/>
      <c r="D27" s="15"/>
      <c r="E27" s="19">
        <v>16</v>
      </c>
      <c r="F27" s="19" t="s">
        <v>8</v>
      </c>
      <c r="G27" s="19" t="s">
        <v>11</v>
      </c>
      <c r="H27" s="19">
        <v>32</v>
      </c>
      <c r="I27" s="10">
        <v>1</v>
      </c>
      <c r="J27" s="10">
        <v>1</v>
      </c>
      <c r="V27" s="7">
        <v>0</v>
      </c>
      <c r="X27" s="1" t="s">
        <v>76</v>
      </c>
    </row>
    <row r="28" spans="1:50" s="24" customFormat="1" x14ac:dyDescent="0.2">
      <c r="A28" s="10">
        <v>27</v>
      </c>
      <c r="B28" s="25">
        <v>42722</v>
      </c>
      <c r="C28" s="25"/>
      <c r="D28" s="25"/>
      <c r="E28" s="26">
        <v>16</v>
      </c>
      <c r="F28" s="26" t="s">
        <v>8</v>
      </c>
      <c r="G28" s="26" t="s">
        <v>11</v>
      </c>
      <c r="H28" s="26">
        <v>32</v>
      </c>
      <c r="I28" s="24">
        <v>2</v>
      </c>
      <c r="J28" s="24">
        <v>0</v>
      </c>
      <c r="K28" s="1"/>
      <c r="L28" s="1"/>
      <c r="M28" s="1"/>
      <c r="N28" s="1"/>
      <c r="O28" s="1"/>
      <c r="P28" s="1"/>
      <c r="Q28" s="1"/>
      <c r="R28" s="1"/>
      <c r="S28" s="1">
        <v>5</v>
      </c>
      <c r="T28" s="1"/>
      <c r="U28" s="7">
        <v>5</v>
      </c>
      <c r="V28" s="7">
        <v>0</v>
      </c>
      <c r="W28" s="13"/>
      <c r="X28" s="1" t="s">
        <v>76</v>
      </c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">
      <c r="A29" s="10">
        <v>28</v>
      </c>
      <c r="B29" s="15">
        <v>42722</v>
      </c>
      <c r="C29" s="15"/>
      <c r="D29" s="15"/>
      <c r="E29" s="19">
        <v>16</v>
      </c>
      <c r="F29" s="19" t="s">
        <v>8</v>
      </c>
      <c r="G29" s="19" t="s">
        <v>11</v>
      </c>
      <c r="H29" s="19">
        <v>26</v>
      </c>
      <c r="I29" s="10">
        <v>1</v>
      </c>
      <c r="J29" s="10">
        <v>1</v>
      </c>
      <c r="V29" s="7">
        <v>0</v>
      </c>
      <c r="X29" s="1" t="s">
        <v>76</v>
      </c>
    </row>
    <row r="30" spans="1:50" s="24" customFormat="1" x14ac:dyDescent="0.2">
      <c r="A30" s="10">
        <v>29</v>
      </c>
      <c r="B30" s="25">
        <v>42722</v>
      </c>
      <c r="C30" s="25"/>
      <c r="D30" s="25"/>
      <c r="E30" s="26">
        <v>16</v>
      </c>
      <c r="F30" s="26" t="s">
        <v>8</v>
      </c>
      <c r="G30" s="26" t="s">
        <v>11</v>
      </c>
      <c r="H30" s="26">
        <v>26</v>
      </c>
      <c r="I30" s="24">
        <v>2</v>
      </c>
      <c r="J30" s="24">
        <v>0</v>
      </c>
      <c r="K30" s="1"/>
      <c r="L30" s="1">
        <v>1</v>
      </c>
      <c r="M30" s="1"/>
      <c r="N30" s="1"/>
      <c r="O30" s="1"/>
      <c r="P30" s="1"/>
      <c r="Q30" s="1"/>
      <c r="R30" s="1"/>
      <c r="S30" s="1"/>
      <c r="T30" s="1"/>
      <c r="U30" s="7"/>
      <c r="V30" s="7">
        <v>1</v>
      </c>
      <c r="W30" s="13"/>
      <c r="X30" s="1" t="s">
        <v>76</v>
      </c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">
      <c r="A31" s="10">
        <v>30</v>
      </c>
      <c r="B31" s="15">
        <v>42722</v>
      </c>
      <c r="C31" s="15"/>
      <c r="D31" s="15"/>
      <c r="E31" s="19">
        <v>16</v>
      </c>
      <c r="F31" s="19" t="s">
        <v>8</v>
      </c>
      <c r="G31" s="19" t="s">
        <v>11</v>
      </c>
      <c r="H31" s="19" t="s">
        <v>14</v>
      </c>
      <c r="I31" s="10">
        <v>1</v>
      </c>
      <c r="J31" s="10">
        <v>0</v>
      </c>
      <c r="P31" s="1">
        <v>1</v>
      </c>
      <c r="V31" s="7">
        <v>1</v>
      </c>
      <c r="X31" s="1" t="s">
        <v>76</v>
      </c>
    </row>
    <row r="32" spans="1:50" x14ac:dyDescent="0.2">
      <c r="A32" s="10">
        <v>31</v>
      </c>
      <c r="B32" s="15">
        <v>42722</v>
      </c>
      <c r="C32" s="15"/>
      <c r="D32" s="15"/>
      <c r="E32" s="19">
        <v>16</v>
      </c>
      <c r="F32" s="19" t="s">
        <v>8</v>
      </c>
      <c r="G32" s="19" t="s">
        <v>11</v>
      </c>
      <c r="H32" s="19">
        <v>27</v>
      </c>
      <c r="I32" s="10">
        <v>1</v>
      </c>
      <c r="J32" s="10">
        <v>0</v>
      </c>
      <c r="V32" s="7">
        <v>0</v>
      </c>
      <c r="X32" s="1" t="s">
        <v>76</v>
      </c>
    </row>
    <row r="33" spans="1:50" x14ac:dyDescent="0.2">
      <c r="A33" s="10">
        <v>32</v>
      </c>
      <c r="B33" s="15">
        <v>42722</v>
      </c>
      <c r="C33" s="15"/>
      <c r="D33" s="15"/>
      <c r="E33" s="19">
        <v>17</v>
      </c>
      <c r="F33" s="19" t="s">
        <v>8</v>
      </c>
      <c r="G33" s="19" t="s">
        <v>11</v>
      </c>
      <c r="H33" s="19">
        <v>40</v>
      </c>
      <c r="I33" s="10">
        <v>1</v>
      </c>
      <c r="J33" s="10">
        <v>0</v>
      </c>
      <c r="K33" s="29">
        <v>1</v>
      </c>
      <c r="L33" s="29">
        <v>1</v>
      </c>
      <c r="V33" s="7">
        <v>2</v>
      </c>
      <c r="X33" s="1" t="s">
        <v>76</v>
      </c>
    </row>
    <row r="34" spans="1:50" x14ac:dyDescent="0.2">
      <c r="A34" s="10">
        <v>33</v>
      </c>
      <c r="B34" s="15">
        <v>42722</v>
      </c>
      <c r="C34" s="15"/>
      <c r="D34" s="15"/>
      <c r="E34" s="19">
        <v>17</v>
      </c>
      <c r="F34" s="19" t="s">
        <v>8</v>
      </c>
      <c r="G34" s="19" t="s">
        <v>11</v>
      </c>
      <c r="H34" s="19">
        <v>35</v>
      </c>
      <c r="I34" s="10">
        <v>1</v>
      </c>
      <c r="J34" s="10">
        <v>0</v>
      </c>
      <c r="V34" s="7">
        <v>0</v>
      </c>
      <c r="X34" s="1" t="s">
        <v>76</v>
      </c>
    </row>
    <row r="35" spans="1:50" x14ac:dyDescent="0.2">
      <c r="A35" s="10">
        <v>34</v>
      </c>
      <c r="B35" s="15">
        <v>42722</v>
      </c>
      <c r="C35" s="15"/>
      <c r="D35" s="15"/>
      <c r="E35" s="19">
        <v>17</v>
      </c>
      <c r="F35" s="19" t="s">
        <v>8</v>
      </c>
      <c r="G35" s="19" t="s">
        <v>11</v>
      </c>
      <c r="H35" s="19">
        <v>39</v>
      </c>
      <c r="I35" s="10">
        <v>1</v>
      </c>
      <c r="J35" s="10">
        <v>0</v>
      </c>
      <c r="V35" s="7">
        <v>0</v>
      </c>
      <c r="X35" s="1" t="s">
        <v>76</v>
      </c>
    </row>
    <row r="36" spans="1:50" x14ac:dyDescent="0.2">
      <c r="A36" s="10">
        <v>35</v>
      </c>
      <c r="B36" s="15">
        <v>42722</v>
      </c>
      <c r="C36" s="15"/>
      <c r="D36" s="15"/>
      <c r="E36" s="19">
        <v>16</v>
      </c>
      <c r="F36" s="19" t="s">
        <v>13</v>
      </c>
      <c r="G36" s="19" t="s">
        <v>11</v>
      </c>
      <c r="H36" s="19">
        <v>29</v>
      </c>
      <c r="I36" s="10">
        <v>1</v>
      </c>
      <c r="J36" s="10">
        <v>0</v>
      </c>
      <c r="V36" s="7">
        <v>0</v>
      </c>
      <c r="X36" s="1" t="s">
        <v>76</v>
      </c>
    </row>
    <row r="37" spans="1:50" x14ac:dyDescent="0.2">
      <c r="A37" s="10">
        <v>36</v>
      </c>
      <c r="B37" s="15">
        <v>42722</v>
      </c>
      <c r="C37" s="15"/>
      <c r="D37" s="15"/>
      <c r="E37" s="19">
        <v>16</v>
      </c>
      <c r="F37" s="19" t="s">
        <v>13</v>
      </c>
      <c r="G37" s="19" t="s">
        <v>11</v>
      </c>
      <c r="H37" s="19">
        <v>30</v>
      </c>
      <c r="I37" s="10">
        <v>1</v>
      </c>
      <c r="J37" s="10">
        <v>0</v>
      </c>
      <c r="V37" s="7">
        <v>0</v>
      </c>
      <c r="X37" s="1" t="s">
        <v>76</v>
      </c>
    </row>
    <row r="38" spans="1:50" x14ac:dyDescent="0.2">
      <c r="A38" s="10">
        <v>37</v>
      </c>
      <c r="B38" s="15">
        <v>42722</v>
      </c>
      <c r="C38" s="15"/>
      <c r="D38" s="15"/>
      <c r="E38" s="19">
        <v>16</v>
      </c>
      <c r="F38" s="19" t="s">
        <v>13</v>
      </c>
      <c r="G38" s="19" t="s">
        <v>11</v>
      </c>
      <c r="H38" s="19">
        <v>28</v>
      </c>
      <c r="I38" s="10">
        <v>1</v>
      </c>
      <c r="J38" s="10">
        <v>0</v>
      </c>
      <c r="V38" s="7">
        <v>0</v>
      </c>
      <c r="X38" s="1" t="s">
        <v>76</v>
      </c>
    </row>
    <row r="39" spans="1:50" x14ac:dyDescent="0.2">
      <c r="A39" s="10">
        <v>38</v>
      </c>
      <c r="B39" s="15">
        <v>42722</v>
      </c>
      <c r="C39" s="15"/>
      <c r="D39" s="15"/>
      <c r="E39" s="19">
        <v>16</v>
      </c>
      <c r="F39" s="19" t="s">
        <v>6</v>
      </c>
      <c r="G39" s="19" t="s">
        <v>7</v>
      </c>
      <c r="H39" s="19">
        <v>27</v>
      </c>
      <c r="I39" s="10">
        <v>1</v>
      </c>
      <c r="J39" s="10">
        <v>0</v>
      </c>
      <c r="K39" s="29">
        <v>1</v>
      </c>
      <c r="V39" s="7">
        <v>1</v>
      </c>
      <c r="X39" s="1" t="s">
        <v>76</v>
      </c>
    </row>
    <row r="40" spans="1:50" x14ac:dyDescent="0.2">
      <c r="A40" s="10">
        <v>39</v>
      </c>
      <c r="B40" s="15">
        <v>42722</v>
      </c>
      <c r="C40" s="15"/>
      <c r="D40" s="15"/>
      <c r="E40" s="19">
        <v>16</v>
      </c>
      <c r="F40" s="19" t="s">
        <v>6</v>
      </c>
      <c r="G40" s="19" t="s">
        <v>7</v>
      </c>
      <c r="H40" s="19">
        <v>31</v>
      </c>
      <c r="I40" s="10">
        <v>1</v>
      </c>
      <c r="J40" s="10">
        <v>0</v>
      </c>
      <c r="V40" s="7">
        <v>0</v>
      </c>
      <c r="X40" s="1" t="s">
        <v>76</v>
      </c>
    </row>
    <row r="41" spans="1:50" x14ac:dyDescent="0.2">
      <c r="A41" s="10">
        <v>40</v>
      </c>
      <c r="B41" s="15">
        <v>42722</v>
      </c>
      <c r="C41" s="15"/>
      <c r="D41" s="15"/>
      <c r="E41" s="19">
        <v>16</v>
      </c>
      <c r="F41" s="19" t="s">
        <v>6</v>
      </c>
      <c r="G41" s="19" t="s">
        <v>7</v>
      </c>
      <c r="H41" s="19">
        <v>25</v>
      </c>
      <c r="I41" s="10">
        <v>1</v>
      </c>
      <c r="J41" s="10">
        <v>0</v>
      </c>
      <c r="V41" s="7">
        <v>0</v>
      </c>
      <c r="X41" s="1" t="s">
        <v>76</v>
      </c>
    </row>
    <row r="42" spans="1:50" x14ac:dyDescent="0.2">
      <c r="A42" s="10">
        <v>41</v>
      </c>
      <c r="B42" s="15">
        <v>42722</v>
      </c>
      <c r="C42" s="15"/>
      <c r="D42" s="15"/>
      <c r="E42" s="19">
        <v>16</v>
      </c>
      <c r="F42" s="19" t="s">
        <v>10</v>
      </c>
      <c r="G42" s="19" t="s">
        <v>7</v>
      </c>
      <c r="H42" s="19">
        <v>30</v>
      </c>
      <c r="I42" s="10">
        <v>1</v>
      </c>
      <c r="J42" s="10">
        <v>0</v>
      </c>
      <c r="V42" s="7">
        <v>0</v>
      </c>
      <c r="X42" s="1" t="s">
        <v>76</v>
      </c>
    </row>
    <row r="43" spans="1:50" s="4" customFormat="1" x14ac:dyDescent="0.2">
      <c r="A43" s="11">
        <v>42</v>
      </c>
      <c r="B43" s="16">
        <v>42722</v>
      </c>
      <c r="C43" s="16"/>
      <c r="D43" s="16"/>
      <c r="E43" s="20">
        <v>16</v>
      </c>
      <c r="F43" s="20" t="s">
        <v>10</v>
      </c>
      <c r="G43" s="20" t="s">
        <v>7</v>
      </c>
      <c r="H43" s="20">
        <v>29</v>
      </c>
      <c r="I43" s="11">
        <v>1</v>
      </c>
      <c r="J43" s="11">
        <v>0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8"/>
      <c r="V43" s="8">
        <v>0</v>
      </c>
      <c r="W43" s="14"/>
      <c r="X43" s="3" t="s">
        <v>76</v>
      </c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</row>
    <row r="44" spans="1:50" x14ac:dyDescent="0.2">
      <c r="A44" s="10">
        <v>43</v>
      </c>
      <c r="B44" s="15">
        <v>42725</v>
      </c>
      <c r="C44" s="15"/>
      <c r="D44" s="15"/>
      <c r="E44" s="19">
        <v>16</v>
      </c>
      <c r="F44" s="19" t="s">
        <v>10</v>
      </c>
      <c r="G44" s="19" t="s">
        <v>7</v>
      </c>
      <c r="H44" s="19">
        <v>32</v>
      </c>
      <c r="I44" s="10">
        <v>1</v>
      </c>
      <c r="J44" s="10">
        <v>0</v>
      </c>
      <c r="L44" s="1">
        <v>1</v>
      </c>
      <c r="S44" s="1">
        <v>15</v>
      </c>
      <c r="U44" s="7">
        <v>15</v>
      </c>
      <c r="V44" s="7">
        <v>1</v>
      </c>
    </row>
    <row r="45" spans="1:50" x14ac:dyDescent="0.2">
      <c r="A45" s="10">
        <v>44</v>
      </c>
      <c r="B45" s="15">
        <v>42725</v>
      </c>
      <c r="C45" s="15"/>
      <c r="D45" s="15"/>
      <c r="E45" s="19">
        <v>23</v>
      </c>
      <c r="F45" s="19" t="s">
        <v>6</v>
      </c>
      <c r="G45" s="19" t="s">
        <v>7</v>
      </c>
      <c r="H45" s="19">
        <v>81</v>
      </c>
      <c r="I45" s="10">
        <v>1</v>
      </c>
      <c r="J45" s="10">
        <v>0</v>
      </c>
      <c r="L45" s="1">
        <v>1</v>
      </c>
      <c r="V45" s="7">
        <v>1</v>
      </c>
    </row>
    <row r="46" spans="1:50" x14ac:dyDescent="0.2">
      <c r="A46" s="10">
        <v>45</v>
      </c>
      <c r="B46" s="15">
        <v>42725</v>
      </c>
      <c r="C46" s="15"/>
      <c r="D46" s="15"/>
      <c r="E46" s="19">
        <v>23</v>
      </c>
      <c r="F46" s="19" t="s">
        <v>6</v>
      </c>
      <c r="G46" s="19" t="s">
        <v>7</v>
      </c>
      <c r="H46" s="19">
        <v>88</v>
      </c>
      <c r="I46" s="10">
        <v>1</v>
      </c>
      <c r="J46" s="10">
        <v>1</v>
      </c>
      <c r="V46" s="7">
        <v>0</v>
      </c>
    </row>
    <row r="47" spans="1:50" s="24" customFormat="1" x14ac:dyDescent="0.2">
      <c r="A47" s="10">
        <v>46</v>
      </c>
      <c r="B47" s="25">
        <v>42725</v>
      </c>
      <c r="C47" s="25"/>
      <c r="D47" s="25"/>
      <c r="E47" s="26">
        <v>23</v>
      </c>
      <c r="F47" s="26" t="s">
        <v>6</v>
      </c>
      <c r="G47" s="26" t="s">
        <v>7</v>
      </c>
      <c r="H47" s="26">
        <v>88</v>
      </c>
      <c r="I47" s="24">
        <v>2</v>
      </c>
      <c r="J47" s="24">
        <v>0</v>
      </c>
      <c r="K47" s="1"/>
      <c r="L47" s="1"/>
      <c r="M47" s="1"/>
      <c r="N47" s="1"/>
      <c r="O47" s="1"/>
      <c r="P47" s="1"/>
      <c r="Q47" s="1"/>
      <c r="R47" s="1"/>
      <c r="S47" s="1">
        <v>15</v>
      </c>
      <c r="T47" s="1"/>
      <c r="U47" s="7">
        <v>15</v>
      </c>
      <c r="V47" s="7">
        <v>0</v>
      </c>
      <c r="W47" s="13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">
      <c r="A48" s="10">
        <v>47</v>
      </c>
      <c r="B48" s="15">
        <v>42725</v>
      </c>
      <c r="C48" s="15"/>
      <c r="D48" s="15"/>
      <c r="E48" s="19">
        <v>23</v>
      </c>
      <c r="F48" s="19" t="s">
        <v>6</v>
      </c>
      <c r="G48" s="19" t="s">
        <v>7</v>
      </c>
      <c r="H48" s="19">
        <v>86</v>
      </c>
      <c r="I48" s="10">
        <v>1</v>
      </c>
      <c r="J48" s="10">
        <v>0</v>
      </c>
      <c r="K48" s="29">
        <v>1</v>
      </c>
      <c r="S48" s="1">
        <v>19</v>
      </c>
      <c r="U48" s="7">
        <v>19</v>
      </c>
      <c r="V48" s="7">
        <v>1</v>
      </c>
    </row>
    <row r="49" spans="1:50" x14ac:dyDescent="0.2">
      <c r="A49" s="10">
        <v>48</v>
      </c>
      <c r="B49" s="15">
        <v>42725</v>
      </c>
      <c r="C49" s="15"/>
      <c r="D49" s="15"/>
      <c r="E49" s="19">
        <v>24</v>
      </c>
      <c r="F49" s="19" t="s">
        <v>6</v>
      </c>
      <c r="G49" s="19" t="s">
        <v>7</v>
      </c>
      <c r="H49" s="19">
        <v>94</v>
      </c>
      <c r="I49" s="10">
        <v>1</v>
      </c>
      <c r="J49" s="10">
        <v>0</v>
      </c>
      <c r="K49" s="29">
        <v>1</v>
      </c>
      <c r="L49" s="29">
        <v>1</v>
      </c>
      <c r="M49" s="29">
        <v>1</v>
      </c>
      <c r="S49" s="1">
        <v>14</v>
      </c>
      <c r="U49" s="7">
        <v>14</v>
      </c>
      <c r="V49" s="7">
        <v>3</v>
      </c>
    </row>
    <row r="50" spans="1:50" x14ac:dyDescent="0.2">
      <c r="A50" s="10">
        <v>49</v>
      </c>
      <c r="B50" s="15">
        <v>42725</v>
      </c>
      <c r="C50" s="15"/>
      <c r="D50" s="15"/>
      <c r="E50" s="19">
        <v>24</v>
      </c>
      <c r="F50" s="19" t="s">
        <v>10</v>
      </c>
      <c r="G50" s="19" t="s">
        <v>7</v>
      </c>
      <c r="H50" s="19">
        <v>95</v>
      </c>
      <c r="I50" s="10">
        <v>1</v>
      </c>
      <c r="J50" s="10">
        <v>1</v>
      </c>
      <c r="V50" s="7">
        <v>0</v>
      </c>
    </row>
    <row r="51" spans="1:50" s="24" customFormat="1" x14ac:dyDescent="0.2">
      <c r="A51" s="10">
        <v>50</v>
      </c>
      <c r="B51" s="25">
        <v>42725</v>
      </c>
      <c r="C51" s="25"/>
      <c r="D51" s="25"/>
      <c r="E51" s="26">
        <v>24</v>
      </c>
      <c r="F51" s="26" t="s">
        <v>10</v>
      </c>
      <c r="G51" s="26" t="s">
        <v>7</v>
      </c>
      <c r="H51" s="26">
        <v>95</v>
      </c>
      <c r="I51" s="24">
        <v>2</v>
      </c>
      <c r="J51" s="24">
        <v>1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7"/>
      <c r="V51" s="7">
        <v>0</v>
      </c>
      <c r="W51" s="13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s="24" customFormat="1" x14ac:dyDescent="0.2">
      <c r="A52" s="10">
        <v>51</v>
      </c>
      <c r="B52" s="25">
        <v>42725</v>
      </c>
      <c r="C52" s="25"/>
      <c r="D52" s="25"/>
      <c r="E52" s="26">
        <v>24</v>
      </c>
      <c r="F52" s="26" t="s">
        <v>10</v>
      </c>
      <c r="G52" s="26" t="s">
        <v>7</v>
      </c>
      <c r="H52" s="26">
        <v>95</v>
      </c>
      <c r="I52" s="24">
        <v>3</v>
      </c>
      <c r="J52" s="24">
        <v>0</v>
      </c>
      <c r="K52" s="1"/>
      <c r="L52" s="1"/>
      <c r="M52" s="1"/>
      <c r="N52" s="1"/>
      <c r="O52" s="1"/>
      <c r="P52" s="1"/>
      <c r="Q52" s="1"/>
      <c r="R52" s="1"/>
      <c r="S52" s="1">
        <v>4</v>
      </c>
      <c r="T52" s="1"/>
      <c r="U52" s="7">
        <v>4</v>
      </c>
      <c r="V52" s="7">
        <v>0</v>
      </c>
      <c r="W52" s="13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">
      <c r="A53" s="10">
        <v>52</v>
      </c>
      <c r="B53" s="15">
        <v>42725</v>
      </c>
      <c r="C53" s="15"/>
      <c r="D53" s="15"/>
      <c r="E53" s="19">
        <v>24</v>
      </c>
      <c r="F53" s="19" t="s">
        <v>10</v>
      </c>
      <c r="G53" s="19" t="s">
        <v>7</v>
      </c>
      <c r="H53" s="19">
        <v>96</v>
      </c>
      <c r="I53" s="10">
        <v>1</v>
      </c>
      <c r="J53" s="10">
        <v>0</v>
      </c>
      <c r="L53" s="1">
        <v>1</v>
      </c>
      <c r="S53" s="1">
        <v>14</v>
      </c>
      <c r="U53" s="7">
        <v>14</v>
      </c>
      <c r="V53" s="7">
        <v>1</v>
      </c>
    </row>
    <row r="54" spans="1:50" x14ac:dyDescent="0.2">
      <c r="A54" s="10">
        <v>53</v>
      </c>
      <c r="B54" s="15">
        <v>42725</v>
      </c>
      <c r="C54" s="15"/>
      <c r="D54" s="15"/>
      <c r="E54" s="19">
        <v>24</v>
      </c>
      <c r="F54" s="19" t="s">
        <v>29</v>
      </c>
      <c r="G54" s="19" t="s">
        <v>11</v>
      </c>
      <c r="H54" s="19">
        <v>89</v>
      </c>
      <c r="I54" s="10">
        <v>1</v>
      </c>
      <c r="J54" s="10">
        <v>0</v>
      </c>
      <c r="L54" s="1">
        <v>3</v>
      </c>
      <c r="N54" s="1">
        <v>1</v>
      </c>
      <c r="S54" s="1">
        <v>25</v>
      </c>
      <c r="U54" s="7">
        <v>25</v>
      </c>
      <c r="V54" s="7">
        <v>4</v>
      </c>
    </row>
    <row r="55" spans="1:50" x14ac:dyDescent="0.2">
      <c r="A55" s="10">
        <v>54</v>
      </c>
      <c r="B55" s="15">
        <v>42725</v>
      </c>
      <c r="C55" s="15"/>
      <c r="D55" s="15"/>
      <c r="E55" s="19">
        <v>24</v>
      </c>
      <c r="F55" s="19" t="s">
        <v>29</v>
      </c>
      <c r="G55" s="19" t="s">
        <v>11</v>
      </c>
      <c r="H55" s="19">
        <v>90</v>
      </c>
      <c r="I55" s="10">
        <v>1</v>
      </c>
      <c r="J55" s="10">
        <v>0</v>
      </c>
      <c r="Q55" s="1">
        <v>1</v>
      </c>
      <c r="R55" s="1">
        <v>16</v>
      </c>
      <c r="S55" s="1">
        <v>20</v>
      </c>
      <c r="U55" s="7">
        <v>20</v>
      </c>
      <c r="V55" s="7">
        <v>1</v>
      </c>
    </row>
    <row r="56" spans="1:50" x14ac:dyDescent="0.2">
      <c r="A56" s="10">
        <v>55</v>
      </c>
      <c r="B56" s="15">
        <v>42727</v>
      </c>
      <c r="C56" s="15"/>
      <c r="D56" s="15"/>
      <c r="E56" s="19">
        <v>22</v>
      </c>
      <c r="F56" s="19" t="s">
        <v>6</v>
      </c>
      <c r="G56" s="19" t="s">
        <v>11</v>
      </c>
      <c r="H56" s="19">
        <v>76</v>
      </c>
      <c r="I56" s="10">
        <v>1</v>
      </c>
      <c r="J56" s="10">
        <v>0</v>
      </c>
      <c r="K56" s="29">
        <v>3</v>
      </c>
      <c r="L56" s="29">
        <v>1</v>
      </c>
      <c r="S56" s="1">
        <v>30</v>
      </c>
      <c r="U56" s="7">
        <v>30</v>
      </c>
      <c r="V56" s="7">
        <v>4</v>
      </c>
    </row>
    <row r="57" spans="1:50" x14ac:dyDescent="0.2">
      <c r="A57" s="10">
        <v>56</v>
      </c>
      <c r="B57" s="15">
        <v>42727</v>
      </c>
      <c r="C57" s="15"/>
      <c r="D57" s="15"/>
      <c r="E57" s="19">
        <v>22</v>
      </c>
      <c r="F57" s="19" t="s">
        <v>6</v>
      </c>
      <c r="G57" s="19" t="s">
        <v>11</v>
      </c>
      <c r="H57" s="19">
        <v>77</v>
      </c>
      <c r="I57" s="10">
        <v>1</v>
      </c>
      <c r="J57" s="10">
        <v>0</v>
      </c>
      <c r="S57" s="1">
        <v>14</v>
      </c>
      <c r="U57" s="7">
        <v>14</v>
      </c>
      <c r="V57" s="7">
        <v>0</v>
      </c>
    </row>
    <row r="58" spans="1:50" x14ac:dyDescent="0.2">
      <c r="A58" s="10">
        <v>57</v>
      </c>
      <c r="B58" s="15">
        <v>42727</v>
      </c>
      <c r="C58" s="15"/>
      <c r="D58" s="15"/>
      <c r="E58" s="19">
        <v>22</v>
      </c>
      <c r="F58" s="19" t="s">
        <v>6</v>
      </c>
      <c r="G58" s="19" t="s">
        <v>11</v>
      </c>
      <c r="H58" s="19">
        <v>78</v>
      </c>
      <c r="I58" s="10">
        <v>1</v>
      </c>
      <c r="J58" s="10">
        <v>0</v>
      </c>
      <c r="S58" s="1">
        <v>13</v>
      </c>
      <c r="U58" s="7">
        <v>13</v>
      </c>
      <c r="V58" s="7">
        <v>0</v>
      </c>
    </row>
    <row r="59" spans="1:50" x14ac:dyDescent="0.2">
      <c r="A59" s="10">
        <v>58</v>
      </c>
      <c r="B59" s="15">
        <v>42727</v>
      </c>
      <c r="C59" s="15"/>
      <c r="D59" s="15"/>
      <c r="E59" s="19">
        <v>22</v>
      </c>
      <c r="F59" s="19" t="s">
        <v>6</v>
      </c>
      <c r="G59" s="19" t="s">
        <v>11</v>
      </c>
      <c r="H59" s="19">
        <v>79</v>
      </c>
      <c r="I59" s="10">
        <v>1</v>
      </c>
      <c r="J59" s="10">
        <v>0</v>
      </c>
      <c r="K59" s="29">
        <v>1</v>
      </c>
      <c r="S59" s="1">
        <v>3</v>
      </c>
      <c r="U59" s="7">
        <v>3</v>
      </c>
      <c r="V59" s="7">
        <v>1</v>
      </c>
    </row>
    <row r="60" spans="1:50" x14ac:dyDescent="0.2">
      <c r="A60" s="10">
        <v>59</v>
      </c>
      <c r="B60" s="15">
        <v>42727</v>
      </c>
      <c r="C60" s="15"/>
      <c r="D60" s="15"/>
      <c r="E60" s="19">
        <v>22</v>
      </c>
      <c r="F60" s="19" t="s">
        <v>13</v>
      </c>
      <c r="G60" s="19" t="s">
        <v>7</v>
      </c>
      <c r="H60" s="19">
        <v>76</v>
      </c>
      <c r="I60" s="10">
        <v>1</v>
      </c>
      <c r="J60" s="10">
        <v>0</v>
      </c>
      <c r="S60" s="1">
        <v>5</v>
      </c>
      <c r="U60" s="7">
        <v>5</v>
      </c>
      <c r="V60" s="7">
        <v>0</v>
      </c>
    </row>
    <row r="61" spans="1:50" x14ac:dyDescent="0.2">
      <c r="A61" s="10">
        <v>60</v>
      </c>
      <c r="B61" s="15">
        <v>42727</v>
      </c>
      <c r="C61" s="15"/>
      <c r="D61" s="15"/>
      <c r="E61" s="19">
        <v>22</v>
      </c>
      <c r="F61" s="19" t="s">
        <v>13</v>
      </c>
      <c r="G61" s="19" t="s">
        <v>7</v>
      </c>
      <c r="H61" s="19">
        <v>75</v>
      </c>
      <c r="I61" s="10">
        <v>1</v>
      </c>
      <c r="J61" s="10">
        <v>0</v>
      </c>
      <c r="K61" s="29">
        <v>1</v>
      </c>
      <c r="S61" s="1">
        <v>22</v>
      </c>
      <c r="U61" s="7">
        <v>22</v>
      </c>
      <c r="V61" s="7">
        <v>1</v>
      </c>
    </row>
    <row r="62" spans="1:50" x14ac:dyDescent="0.2">
      <c r="A62" s="10">
        <v>61</v>
      </c>
      <c r="B62" s="15">
        <v>42727</v>
      </c>
      <c r="C62" s="15"/>
      <c r="D62" s="15"/>
      <c r="E62" s="19">
        <v>24</v>
      </c>
      <c r="F62" s="19" t="s">
        <v>6</v>
      </c>
      <c r="G62" s="19" t="s">
        <v>7</v>
      </c>
      <c r="H62" s="19">
        <v>92</v>
      </c>
      <c r="I62" s="10">
        <v>1</v>
      </c>
      <c r="J62" s="10">
        <v>0</v>
      </c>
      <c r="S62" s="1">
        <v>3</v>
      </c>
      <c r="U62" s="7">
        <v>3</v>
      </c>
      <c r="V62" s="7">
        <v>0</v>
      </c>
    </row>
    <row r="63" spans="1:50" x14ac:dyDescent="0.2">
      <c r="A63" s="10">
        <v>62</v>
      </c>
      <c r="B63" s="15">
        <v>42727</v>
      </c>
      <c r="C63" s="15"/>
      <c r="D63" s="15"/>
      <c r="E63" s="19">
        <v>24</v>
      </c>
      <c r="F63" s="19" t="s">
        <v>6</v>
      </c>
      <c r="G63" s="19" t="s">
        <v>7</v>
      </c>
      <c r="H63" s="19">
        <v>90</v>
      </c>
      <c r="I63" s="10">
        <v>1</v>
      </c>
      <c r="J63" s="10">
        <v>0</v>
      </c>
      <c r="S63" s="1">
        <v>10</v>
      </c>
      <c r="U63" s="7">
        <v>10</v>
      </c>
      <c r="V63" s="7">
        <v>0</v>
      </c>
    </row>
    <row r="64" spans="1:50" x14ac:dyDescent="0.2">
      <c r="A64" s="10">
        <v>63</v>
      </c>
      <c r="B64" s="15">
        <v>42727</v>
      </c>
      <c r="C64" s="15"/>
      <c r="D64" s="15"/>
      <c r="E64" s="19">
        <v>17</v>
      </c>
      <c r="F64" s="19" t="s">
        <v>10</v>
      </c>
      <c r="G64" s="19" t="s">
        <v>7</v>
      </c>
      <c r="H64" s="19">
        <v>40</v>
      </c>
      <c r="I64" s="10">
        <v>1</v>
      </c>
      <c r="J64" s="10">
        <v>0</v>
      </c>
      <c r="S64" s="1">
        <v>30</v>
      </c>
      <c r="U64" s="7">
        <v>30</v>
      </c>
      <c r="V64" s="7">
        <v>0</v>
      </c>
    </row>
    <row r="65" spans="1:50" x14ac:dyDescent="0.2">
      <c r="A65" s="10">
        <v>64</v>
      </c>
      <c r="B65" s="15">
        <v>42727</v>
      </c>
      <c r="C65" s="15"/>
      <c r="D65" s="15"/>
      <c r="E65" s="19">
        <v>17</v>
      </c>
      <c r="F65" s="19" t="s">
        <v>10</v>
      </c>
      <c r="G65" s="19" t="s">
        <v>7</v>
      </c>
      <c r="H65" s="19">
        <v>36</v>
      </c>
      <c r="I65" s="10">
        <v>1</v>
      </c>
      <c r="J65" s="10">
        <v>0</v>
      </c>
      <c r="L65" s="1">
        <v>1</v>
      </c>
      <c r="M65" s="1">
        <v>1</v>
      </c>
      <c r="Q65" s="1">
        <v>1</v>
      </c>
      <c r="R65" s="1">
        <v>8</v>
      </c>
      <c r="S65" s="1">
        <v>28</v>
      </c>
      <c r="U65" s="7">
        <v>28</v>
      </c>
      <c r="V65" s="7">
        <v>3</v>
      </c>
    </row>
    <row r="66" spans="1:50" x14ac:dyDescent="0.2">
      <c r="A66" s="10">
        <v>65</v>
      </c>
      <c r="B66" s="15">
        <v>42727</v>
      </c>
      <c r="C66" s="15"/>
      <c r="D66" s="15"/>
      <c r="E66" s="19">
        <v>17</v>
      </c>
      <c r="F66" s="19" t="s">
        <v>10</v>
      </c>
      <c r="G66" s="19" t="s">
        <v>7</v>
      </c>
      <c r="H66" s="19">
        <v>38</v>
      </c>
      <c r="I66" s="10">
        <v>1</v>
      </c>
      <c r="J66" s="10">
        <v>0</v>
      </c>
      <c r="K66" s="29">
        <v>1</v>
      </c>
      <c r="S66" s="1">
        <v>21</v>
      </c>
      <c r="U66" s="7">
        <v>21</v>
      </c>
      <c r="V66" s="7">
        <v>1</v>
      </c>
    </row>
    <row r="67" spans="1:50" x14ac:dyDescent="0.2">
      <c r="A67" s="10">
        <v>66</v>
      </c>
      <c r="B67" s="15">
        <v>42727</v>
      </c>
      <c r="C67" s="15"/>
      <c r="D67" s="15"/>
      <c r="E67" s="19">
        <v>21</v>
      </c>
      <c r="F67" s="19" t="s">
        <v>8</v>
      </c>
      <c r="G67" s="19" t="s">
        <v>11</v>
      </c>
      <c r="H67" s="19">
        <v>70</v>
      </c>
      <c r="I67" s="10">
        <v>1</v>
      </c>
      <c r="J67" s="10">
        <v>0</v>
      </c>
      <c r="K67" s="29">
        <v>1</v>
      </c>
      <c r="S67" s="1">
        <v>10</v>
      </c>
      <c r="U67" s="7">
        <v>10</v>
      </c>
      <c r="V67" s="7">
        <v>1</v>
      </c>
    </row>
    <row r="68" spans="1:50" x14ac:dyDescent="0.2">
      <c r="A68" s="10">
        <v>67</v>
      </c>
      <c r="B68" s="15">
        <v>42727</v>
      </c>
      <c r="C68" s="15"/>
      <c r="D68" s="15"/>
      <c r="E68" s="19">
        <v>21</v>
      </c>
      <c r="F68" s="19" t="s">
        <v>8</v>
      </c>
      <c r="G68" s="19" t="s">
        <v>11</v>
      </c>
      <c r="H68" s="19">
        <v>67</v>
      </c>
      <c r="I68" s="10">
        <v>1</v>
      </c>
      <c r="J68" s="10">
        <v>0</v>
      </c>
      <c r="K68" s="29">
        <v>1</v>
      </c>
      <c r="S68" s="1">
        <v>27</v>
      </c>
      <c r="U68" s="7">
        <v>27</v>
      </c>
      <c r="V68" s="7">
        <v>1</v>
      </c>
    </row>
    <row r="69" spans="1:50" x14ac:dyDescent="0.2">
      <c r="A69" s="10">
        <v>68</v>
      </c>
      <c r="B69" s="15">
        <v>42727</v>
      </c>
      <c r="C69" s="15"/>
      <c r="D69" s="15"/>
      <c r="E69" s="19">
        <v>21</v>
      </c>
      <c r="F69" s="19" t="s">
        <v>8</v>
      </c>
      <c r="G69" s="19" t="s">
        <v>11</v>
      </c>
      <c r="H69" s="19" t="s">
        <v>14</v>
      </c>
      <c r="I69" s="10">
        <v>1</v>
      </c>
      <c r="J69" s="10">
        <v>0</v>
      </c>
      <c r="S69" s="1">
        <v>0</v>
      </c>
      <c r="U69" s="7">
        <v>0</v>
      </c>
      <c r="V69" s="7">
        <v>0</v>
      </c>
    </row>
    <row r="70" spans="1:50" x14ac:dyDescent="0.2">
      <c r="A70" s="10">
        <v>69</v>
      </c>
      <c r="B70" s="15">
        <v>42727</v>
      </c>
      <c r="C70" s="15"/>
      <c r="D70" s="15"/>
      <c r="E70" s="19">
        <v>23</v>
      </c>
      <c r="F70" s="19" t="s">
        <v>10</v>
      </c>
      <c r="G70" s="19" t="s">
        <v>7</v>
      </c>
      <c r="H70" s="19">
        <v>84</v>
      </c>
      <c r="I70" s="10">
        <v>1</v>
      </c>
      <c r="J70" s="10">
        <v>0</v>
      </c>
      <c r="N70" s="1">
        <v>1</v>
      </c>
      <c r="O70" s="1">
        <v>1</v>
      </c>
      <c r="S70" s="1">
        <v>52</v>
      </c>
      <c r="U70" s="7">
        <v>52</v>
      </c>
      <c r="V70" s="7">
        <v>2</v>
      </c>
    </row>
    <row r="71" spans="1:50" x14ac:dyDescent="0.2">
      <c r="A71" s="10">
        <v>70</v>
      </c>
      <c r="B71" s="15">
        <v>42727</v>
      </c>
      <c r="C71" s="15"/>
      <c r="D71" s="15"/>
      <c r="E71" s="19">
        <v>21</v>
      </c>
      <c r="F71" s="19" t="s">
        <v>10</v>
      </c>
      <c r="G71" s="19" t="s">
        <v>7</v>
      </c>
      <c r="H71" s="19">
        <v>64</v>
      </c>
      <c r="I71" s="10">
        <v>1</v>
      </c>
      <c r="J71" s="10">
        <v>0</v>
      </c>
      <c r="K71" s="29">
        <v>2</v>
      </c>
      <c r="S71" s="1">
        <v>21</v>
      </c>
      <c r="U71" s="7">
        <v>21</v>
      </c>
      <c r="V71" s="7">
        <v>2</v>
      </c>
    </row>
    <row r="72" spans="1:50" x14ac:dyDescent="0.2">
      <c r="A72" s="10">
        <v>71</v>
      </c>
      <c r="B72" s="15">
        <v>42727</v>
      </c>
      <c r="C72" s="15"/>
      <c r="D72" s="15"/>
      <c r="E72" s="19">
        <v>21</v>
      </c>
      <c r="F72" s="19" t="s">
        <v>10</v>
      </c>
      <c r="G72" s="19" t="s">
        <v>7</v>
      </c>
      <c r="H72" s="19">
        <v>65</v>
      </c>
      <c r="I72" s="10">
        <v>1</v>
      </c>
      <c r="J72" s="10">
        <v>0</v>
      </c>
      <c r="K72" s="29">
        <v>1</v>
      </c>
      <c r="L72" s="29">
        <v>1</v>
      </c>
      <c r="M72" s="29">
        <v>1</v>
      </c>
      <c r="N72" s="29">
        <v>1</v>
      </c>
      <c r="S72" s="1">
        <v>21</v>
      </c>
      <c r="U72" s="7">
        <v>21</v>
      </c>
      <c r="V72" s="7">
        <v>4</v>
      </c>
    </row>
    <row r="73" spans="1:50" x14ac:dyDescent="0.2">
      <c r="A73" s="10">
        <v>72</v>
      </c>
      <c r="B73" s="15">
        <v>42727</v>
      </c>
      <c r="C73" s="15"/>
      <c r="D73" s="15"/>
      <c r="E73" s="19">
        <v>21</v>
      </c>
      <c r="F73" s="19" t="s">
        <v>10</v>
      </c>
      <c r="G73" s="19" t="s">
        <v>7</v>
      </c>
      <c r="H73" s="19" t="s">
        <v>15</v>
      </c>
      <c r="I73" s="10">
        <v>1</v>
      </c>
      <c r="J73" s="10">
        <v>0</v>
      </c>
      <c r="S73" s="1">
        <v>0</v>
      </c>
      <c r="U73" s="7">
        <v>0</v>
      </c>
      <c r="V73" s="7">
        <v>0</v>
      </c>
    </row>
    <row r="74" spans="1:50" x14ac:dyDescent="0.2">
      <c r="A74" s="10">
        <v>73</v>
      </c>
      <c r="B74" s="15">
        <v>42727</v>
      </c>
      <c r="C74" s="15"/>
      <c r="D74" s="15"/>
      <c r="E74" s="19">
        <v>21</v>
      </c>
      <c r="F74" s="19" t="s">
        <v>6</v>
      </c>
      <c r="G74" s="19" t="s">
        <v>7</v>
      </c>
      <c r="H74" s="19">
        <v>70</v>
      </c>
      <c r="I74" s="10">
        <v>1</v>
      </c>
      <c r="J74" s="10">
        <v>0</v>
      </c>
      <c r="K74" s="29">
        <v>1</v>
      </c>
      <c r="L74" s="29">
        <v>1</v>
      </c>
      <c r="S74" s="1">
        <v>45</v>
      </c>
      <c r="U74" s="7">
        <v>45</v>
      </c>
      <c r="V74" s="7">
        <v>2</v>
      </c>
    </row>
    <row r="75" spans="1:50" x14ac:dyDescent="0.2">
      <c r="A75" s="10">
        <v>74</v>
      </c>
      <c r="B75" s="15">
        <v>42727</v>
      </c>
      <c r="C75" s="15"/>
      <c r="D75" s="15"/>
      <c r="E75" s="19">
        <v>21</v>
      </c>
      <c r="F75" s="19" t="s">
        <v>6</v>
      </c>
      <c r="G75" s="19" t="s">
        <v>7</v>
      </c>
      <c r="H75" s="19">
        <v>71</v>
      </c>
      <c r="I75" s="10">
        <v>1</v>
      </c>
      <c r="J75" s="10">
        <v>0</v>
      </c>
      <c r="S75" s="1">
        <v>25</v>
      </c>
      <c r="U75" s="7">
        <v>25</v>
      </c>
      <c r="V75" s="7">
        <v>0</v>
      </c>
    </row>
    <row r="76" spans="1:50" s="24" customFormat="1" x14ac:dyDescent="0.2">
      <c r="A76" s="10">
        <v>75</v>
      </c>
      <c r="B76" s="25">
        <v>42727</v>
      </c>
      <c r="C76" s="25"/>
      <c r="D76" s="25"/>
      <c r="E76" s="26">
        <v>21</v>
      </c>
      <c r="F76" s="26" t="s">
        <v>6</v>
      </c>
      <c r="G76" s="26" t="s">
        <v>7</v>
      </c>
      <c r="H76" s="26">
        <v>71</v>
      </c>
      <c r="I76" s="24">
        <v>2</v>
      </c>
      <c r="J76" s="24">
        <v>1</v>
      </c>
      <c r="K76" s="1"/>
      <c r="L76" s="1"/>
      <c r="M76" s="1"/>
      <c r="N76" s="1"/>
      <c r="O76" s="1"/>
      <c r="P76" s="1"/>
      <c r="Q76" s="1"/>
      <c r="R76" s="1"/>
      <c r="S76" s="1"/>
      <c r="T76" s="1"/>
      <c r="U76" s="7"/>
      <c r="V76" s="7">
        <v>0</v>
      </c>
      <c r="W76" s="13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">
      <c r="A77" s="10">
        <v>76</v>
      </c>
      <c r="B77" s="15">
        <v>42727</v>
      </c>
      <c r="C77" s="15"/>
      <c r="D77" s="15"/>
      <c r="E77" s="19">
        <v>21</v>
      </c>
      <c r="F77" s="19" t="s">
        <v>6</v>
      </c>
      <c r="G77" s="19" t="s">
        <v>7</v>
      </c>
      <c r="H77" s="19">
        <v>67</v>
      </c>
      <c r="I77" s="10">
        <v>1</v>
      </c>
      <c r="J77" s="10">
        <v>0</v>
      </c>
      <c r="N77" s="1">
        <v>2</v>
      </c>
      <c r="S77" s="1">
        <v>22</v>
      </c>
      <c r="U77" s="7">
        <v>22</v>
      </c>
      <c r="V77" s="7">
        <v>2</v>
      </c>
    </row>
    <row r="78" spans="1:50" s="4" customFormat="1" x14ac:dyDescent="0.2">
      <c r="A78" s="11">
        <v>77</v>
      </c>
      <c r="B78" s="16">
        <v>42727</v>
      </c>
      <c r="C78" s="11"/>
      <c r="D78" s="11"/>
      <c r="E78" s="20">
        <v>21</v>
      </c>
      <c r="F78" s="20" t="s">
        <v>13</v>
      </c>
      <c r="G78" s="20" t="s">
        <v>11</v>
      </c>
      <c r="H78" s="20">
        <v>65</v>
      </c>
      <c r="I78" s="11">
        <v>1</v>
      </c>
      <c r="J78" s="11">
        <v>0</v>
      </c>
      <c r="K78" s="3"/>
      <c r="L78" s="3"/>
      <c r="M78" s="3"/>
      <c r="N78" s="3"/>
      <c r="O78" s="3"/>
      <c r="P78" s="3"/>
      <c r="Q78" s="3">
        <v>1</v>
      </c>
      <c r="R78" s="3">
        <v>12</v>
      </c>
      <c r="S78" s="3">
        <v>14</v>
      </c>
      <c r="T78" s="3"/>
      <c r="U78" s="8">
        <v>14</v>
      </c>
      <c r="V78" s="8">
        <v>1</v>
      </c>
      <c r="W78" s="14">
        <v>1</v>
      </c>
      <c r="X78" s="3" t="s">
        <v>75</v>
      </c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</row>
    <row r="79" spans="1:50" x14ac:dyDescent="0.2">
      <c r="A79" s="10">
        <v>78</v>
      </c>
      <c r="B79" s="15">
        <v>42730</v>
      </c>
      <c r="E79" s="19">
        <v>15</v>
      </c>
      <c r="F79" s="19" t="s">
        <v>6</v>
      </c>
      <c r="G79" s="19" t="s">
        <v>11</v>
      </c>
      <c r="H79" s="19">
        <v>27</v>
      </c>
      <c r="I79" s="10">
        <v>1</v>
      </c>
      <c r="J79" s="10">
        <v>0</v>
      </c>
      <c r="T79" s="1">
        <v>5</v>
      </c>
      <c r="U79" s="7">
        <v>5</v>
      </c>
      <c r="V79" s="7">
        <v>0</v>
      </c>
      <c r="W79" s="13">
        <v>0</v>
      </c>
    </row>
    <row r="80" spans="1:50" x14ac:dyDescent="0.2">
      <c r="A80" s="10">
        <v>79</v>
      </c>
      <c r="B80" s="15">
        <v>42730</v>
      </c>
      <c r="E80" s="19">
        <v>15</v>
      </c>
      <c r="F80" s="19" t="s">
        <v>6</v>
      </c>
      <c r="G80" s="19" t="s">
        <v>11</v>
      </c>
      <c r="H80" s="19">
        <v>23</v>
      </c>
      <c r="I80" s="10">
        <v>1</v>
      </c>
      <c r="J80" s="10">
        <v>0</v>
      </c>
      <c r="N80" s="1">
        <v>1</v>
      </c>
      <c r="T80" s="1">
        <v>3</v>
      </c>
      <c r="U80" s="7">
        <v>-2</v>
      </c>
      <c r="V80" s="7">
        <v>1</v>
      </c>
      <c r="W80" s="13">
        <v>0</v>
      </c>
    </row>
    <row r="81" spans="1:50" x14ac:dyDescent="0.2">
      <c r="A81" s="10">
        <v>80</v>
      </c>
      <c r="B81" s="15">
        <v>42730</v>
      </c>
      <c r="E81" s="19">
        <v>10</v>
      </c>
      <c r="F81" s="19" t="s">
        <v>8</v>
      </c>
      <c r="G81" s="19" t="s">
        <v>11</v>
      </c>
      <c r="H81" s="19">
        <v>63</v>
      </c>
      <c r="I81" s="10">
        <v>1</v>
      </c>
      <c r="J81" s="10">
        <v>0</v>
      </c>
      <c r="L81" s="1">
        <v>1</v>
      </c>
      <c r="T81" s="1">
        <v>5</v>
      </c>
      <c r="U81" s="7">
        <v>2</v>
      </c>
      <c r="V81" s="7">
        <v>1</v>
      </c>
      <c r="W81" s="13">
        <v>0</v>
      </c>
      <c r="X81" s="1" t="s">
        <v>69</v>
      </c>
    </row>
    <row r="82" spans="1:50" x14ac:dyDescent="0.2">
      <c r="A82" s="10">
        <v>81</v>
      </c>
      <c r="B82" s="15">
        <v>42730</v>
      </c>
      <c r="E82" s="19">
        <v>10</v>
      </c>
      <c r="F82" s="19" t="s">
        <v>8</v>
      </c>
      <c r="G82" s="19" t="s">
        <v>11</v>
      </c>
      <c r="H82" s="19">
        <v>60</v>
      </c>
      <c r="I82" s="10">
        <v>1</v>
      </c>
      <c r="J82" s="10">
        <v>0</v>
      </c>
      <c r="Q82" s="1">
        <v>1</v>
      </c>
      <c r="T82" s="1">
        <v>14</v>
      </c>
      <c r="U82" s="7">
        <v>14</v>
      </c>
      <c r="V82" s="7">
        <v>1</v>
      </c>
      <c r="W82" s="13">
        <v>1</v>
      </c>
    </row>
    <row r="83" spans="1:50" x14ac:dyDescent="0.2">
      <c r="A83" s="10">
        <v>82</v>
      </c>
      <c r="B83" s="15">
        <v>42730</v>
      </c>
      <c r="E83" s="19">
        <v>22</v>
      </c>
      <c r="F83" s="19" t="s">
        <v>8</v>
      </c>
      <c r="G83" s="19" t="s">
        <v>7</v>
      </c>
      <c r="H83" s="19">
        <v>78</v>
      </c>
      <c r="I83" s="10">
        <v>1</v>
      </c>
      <c r="J83" s="10">
        <v>1</v>
      </c>
      <c r="T83" s="1">
        <v>1</v>
      </c>
      <c r="U83" s="7">
        <v>1</v>
      </c>
      <c r="V83" s="7">
        <v>0</v>
      </c>
    </row>
    <row r="84" spans="1:50" s="24" customFormat="1" x14ac:dyDescent="0.2">
      <c r="A84" s="10">
        <v>83</v>
      </c>
      <c r="B84" s="25">
        <v>42730</v>
      </c>
      <c r="E84" s="26">
        <v>22</v>
      </c>
      <c r="F84" s="26" t="s">
        <v>8</v>
      </c>
      <c r="G84" s="26" t="s">
        <v>7</v>
      </c>
      <c r="H84" s="26">
        <v>78</v>
      </c>
      <c r="I84" s="24">
        <v>2</v>
      </c>
      <c r="J84" s="24">
        <v>0</v>
      </c>
      <c r="K84" s="1"/>
      <c r="L84" s="1"/>
      <c r="M84" s="1"/>
      <c r="N84" s="1"/>
      <c r="O84" s="1"/>
      <c r="P84" s="1"/>
      <c r="Q84" s="1"/>
      <c r="R84" s="1"/>
      <c r="S84" s="1"/>
      <c r="T84" s="1">
        <v>17</v>
      </c>
      <c r="U84" s="7">
        <v>17</v>
      </c>
      <c r="V84" s="7">
        <v>0</v>
      </c>
      <c r="W84" s="13">
        <v>0</v>
      </c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">
      <c r="A85" s="10">
        <v>84</v>
      </c>
      <c r="B85" s="15">
        <v>42730</v>
      </c>
      <c r="E85" s="19">
        <v>22</v>
      </c>
      <c r="F85" s="19" t="s">
        <v>8</v>
      </c>
      <c r="G85" s="19" t="s">
        <v>7</v>
      </c>
      <c r="H85" s="19">
        <v>80</v>
      </c>
      <c r="I85" s="10">
        <v>1</v>
      </c>
      <c r="J85" s="10">
        <v>0</v>
      </c>
      <c r="T85" s="1">
        <v>1</v>
      </c>
      <c r="U85" s="7">
        <v>1</v>
      </c>
      <c r="V85" s="7">
        <v>0</v>
      </c>
      <c r="W85" s="13">
        <v>1</v>
      </c>
      <c r="X85" s="1" t="s">
        <v>53</v>
      </c>
    </row>
    <row r="86" spans="1:50" x14ac:dyDescent="0.2">
      <c r="A86" s="10">
        <v>85</v>
      </c>
      <c r="B86" s="15">
        <v>42730</v>
      </c>
      <c r="E86" s="19">
        <v>22</v>
      </c>
      <c r="F86" s="19" t="s">
        <v>8</v>
      </c>
      <c r="G86" s="19" t="s">
        <v>7</v>
      </c>
      <c r="H86" s="19">
        <v>77</v>
      </c>
      <c r="I86" s="10">
        <v>1</v>
      </c>
      <c r="J86" s="10">
        <v>0</v>
      </c>
      <c r="T86" s="1">
        <v>6</v>
      </c>
      <c r="U86" s="7">
        <v>6</v>
      </c>
      <c r="V86" s="7">
        <v>0</v>
      </c>
      <c r="W86" s="13">
        <v>0</v>
      </c>
    </row>
    <row r="87" spans="1:50" x14ac:dyDescent="0.2">
      <c r="A87" s="10">
        <v>86</v>
      </c>
      <c r="B87" s="15">
        <v>42730</v>
      </c>
      <c r="E87" s="19">
        <v>13</v>
      </c>
      <c r="F87" s="19" t="s">
        <v>8</v>
      </c>
      <c r="G87" s="19" t="s">
        <v>11</v>
      </c>
      <c r="H87" s="19">
        <v>2</v>
      </c>
      <c r="I87" s="10">
        <v>1</v>
      </c>
      <c r="J87" s="10">
        <v>0</v>
      </c>
      <c r="T87" s="1">
        <v>11</v>
      </c>
      <c r="U87" s="7">
        <v>11</v>
      </c>
      <c r="V87" s="7">
        <v>0</v>
      </c>
      <c r="W87" s="13">
        <v>0</v>
      </c>
    </row>
    <row r="88" spans="1:50" x14ac:dyDescent="0.2">
      <c r="A88" s="10">
        <v>87</v>
      </c>
      <c r="B88" s="15">
        <v>42730</v>
      </c>
      <c r="E88" s="19">
        <v>13</v>
      </c>
      <c r="F88" s="19" t="s">
        <v>8</v>
      </c>
      <c r="G88" s="19" t="s">
        <v>11</v>
      </c>
      <c r="H88" s="19">
        <v>3</v>
      </c>
      <c r="I88" s="10">
        <v>1</v>
      </c>
      <c r="J88" s="10">
        <v>0</v>
      </c>
      <c r="T88" s="1">
        <v>8</v>
      </c>
      <c r="U88" s="7">
        <v>8</v>
      </c>
      <c r="V88" s="7">
        <v>0</v>
      </c>
      <c r="W88" s="13">
        <v>0</v>
      </c>
    </row>
    <row r="89" spans="1:50" x14ac:dyDescent="0.2">
      <c r="A89" s="10">
        <v>88</v>
      </c>
      <c r="B89" s="15">
        <v>42730</v>
      </c>
      <c r="E89" s="19">
        <v>11</v>
      </c>
      <c r="F89" s="19" t="s">
        <v>10</v>
      </c>
      <c r="G89" s="19" t="s">
        <v>7</v>
      </c>
      <c r="H89" s="19">
        <v>84</v>
      </c>
      <c r="I89" s="10">
        <v>1</v>
      </c>
      <c r="J89" s="10">
        <v>0</v>
      </c>
      <c r="K89" s="1">
        <v>2</v>
      </c>
      <c r="Q89" s="1">
        <v>1</v>
      </c>
      <c r="R89" s="1">
        <v>8</v>
      </c>
      <c r="T89" s="1">
        <v>9</v>
      </c>
      <c r="U89" s="7">
        <v>-3</v>
      </c>
      <c r="V89" s="7">
        <v>3</v>
      </c>
      <c r="W89" s="13">
        <v>2</v>
      </c>
    </row>
    <row r="90" spans="1:50" x14ac:dyDescent="0.2">
      <c r="A90" s="10">
        <v>89</v>
      </c>
      <c r="B90" s="15">
        <v>42730</v>
      </c>
      <c r="E90" s="19">
        <v>11</v>
      </c>
      <c r="F90" s="19" t="s">
        <v>10</v>
      </c>
      <c r="G90" s="19" t="s">
        <v>7</v>
      </c>
      <c r="H90" s="19">
        <v>81.2</v>
      </c>
      <c r="I90" s="10">
        <v>1</v>
      </c>
      <c r="J90" s="10">
        <v>1</v>
      </c>
      <c r="T90" s="1">
        <v>1</v>
      </c>
      <c r="U90" s="7">
        <v>1</v>
      </c>
      <c r="V90" s="7">
        <v>0</v>
      </c>
      <c r="W90" s="13">
        <v>2</v>
      </c>
    </row>
    <row r="91" spans="1:50" s="24" customFormat="1" x14ac:dyDescent="0.2">
      <c r="A91" s="10">
        <v>90</v>
      </c>
      <c r="B91" s="25">
        <v>42730</v>
      </c>
      <c r="E91" s="26">
        <v>11</v>
      </c>
      <c r="F91" s="26" t="s">
        <v>10</v>
      </c>
      <c r="G91" s="26" t="s">
        <v>7</v>
      </c>
      <c r="H91" s="26">
        <v>81.2</v>
      </c>
      <c r="I91" s="24">
        <v>2</v>
      </c>
      <c r="J91" s="24">
        <v>0</v>
      </c>
      <c r="K91" s="1"/>
      <c r="L91" s="1"/>
      <c r="M91" s="1"/>
      <c r="N91" s="1"/>
      <c r="O91" s="1"/>
      <c r="P91" s="1"/>
      <c r="Q91" s="1"/>
      <c r="R91" s="1"/>
      <c r="S91" s="1"/>
      <c r="T91" s="1">
        <v>4</v>
      </c>
      <c r="U91" s="7">
        <v>4</v>
      </c>
      <c r="V91" s="7">
        <v>0</v>
      </c>
      <c r="W91" s="13">
        <v>2</v>
      </c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">
      <c r="A92" s="10">
        <v>91</v>
      </c>
      <c r="B92" s="15">
        <v>42730</v>
      </c>
      <c r="E92" s="19">
        <v>11</v>
      </c>
      <c r="F92" s="19" t="s">
        <v>10</v>
      </c>
      <c r="G92" s="19" t="s">
        <v>7</v>
      </c>
      <c r="H92" s="19">
        <v>81.099999999999994</v>
      </c>
      <c r="I92" s="10">
        <v>1</v>
      </c>
      <c r="J92" s="10">
        <v>0</v>
      </c>
      <c r="T92" s="1">
        <v>3</v>
      </c>
      <c r="U92" s="7">
        <v>3</v>
      </c>
      <c r="V92" s="7">
        <v>0</v>
      </c>
      <c r="W92" s="13">
        <v>2</v>
      </c>
    </row>
    <row r="93" spans="1:50" x14ac:dyDescent="0.2">
      <c r="A93" s="10">
        <v>92</v>
      </c>
      <c r="B93" s="15">
        <v>42730</v>
      </c>
      <c r="E93" s="19">
        <v>14</v>
      </c>
      <c r="F93" s="19" t="s">
        <v>13</v>
      </c>
      <c r="G93" s="19" t="s">
        <v>7</v>
      </c>
      <c r="H93" s="19">
        <v>15</v>
      </c>
      <c r="I93" s="10">
        <v>1</v>
      </c>
      <c r="J93" s="10">
        <v>0</v>
      </c>
      <c r="K93" s="1">
        <v>1</v>
      </c>
      <c r="T93" s="1">
        <v>8</v>
      </c>
      <c r="U93" s="7">
        <v>6</v>
      </c>
      <c r="V93" s="7">
        <v>1</v>
      </c>
      <c r="W93" s="13">
        <v>0</v>
      </c>
    </row>
    <row r="94" spans="1:50" x14ac:dyDescent="0.2">
      <c r="A94" s="10">
        <v>93</v>
      </c>
      <c r="B94" s="15">
        <v>42730</v>
      </c>
      <c r="E94" s="19">
        <v>14</v>
      </c>
      <c r="F94" s="19" t="s">
        <v>13</v>
      </c>
      <c r="G94" s="19" t="s">
        <v>7</v>
      </c>
      <c r="H94" s="19">
        <v>13</v>
      </c>
      <c r="I94" s="10">
        <v>1</v>
      </c>
      <c r="J94" s="10">
        <v>0</v>
      </c>
      <c r="T94" s="1">
        <v>5</v>
      </c>
      <c r="U94" s="7">
        <v>5</v>
      </c>
      <c r="V94" s="7">
        <v>0</v>
      </c>
      <c r="W94" s="13">
        <v>0</v>
      </c>
    </row>
    <row r="95" spans="1:50" s="4" customFormat="1" x14ac:dyDescent="0.2">
      <c r="A95" s="11">
        <v>94</v>
      </c>
      <c r="B95" s="16">
        <v>42730</v>
      </c>
      <c r="C95" s="11"/>
      <c r="D95" s="11"/>
      <c r="E95" s="20">
        <v>14</v>
      </c>
      <c r="F95" s="20" t="s">
        <v>13</v>
      </c>
      <c r="G95" s="20" t="s">
        <v>7</v>
      </c>
      <c r="H95" s="20">
        <v>12</v>
      </c>
      <c r="I95" s="11">
        <v>1</v>
      </c>
      <c r="J95" s="11">
        <v>0</v>
      </c>
      <c r="K95" s="3">
        <v>1</v>
      </c>
      <c r="L95" s="3"/>
      <c r="M95" s="3"/>
      <c r="N95" s="3"/>
      <c r="O95" s="3"/>
      <c r="P95" s="3"/>
      <c r="Q95" s="3"/>
      <c r="R95" s="3"/>
      <c r="S95" s="3"/>
      <c r="T95" s="3">
        <v>10</v>
      </c>
      <c r="U95" s="8">
        <v>8</v>
      </c>
      <c r="V95" s="8">
        <v>1</v>
      </c>
      <c r="W95" s="14">
        <v>0</v>
      </c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</row>
    <row r="96" spans="1:50" x14ac:dyDescent="0.2">
      <c r="A96" s="10">
        <v>95</v>
      </c>
      <c r="B96" s="15">
        <v>42376</v>
      </c>
      <c r="E96" s="19">
        <v>18</v>
      </c>
      <c r="F96" s="19" t="s">
        <v>13</v>
      </c>
      <c r="G96" s="19" t="s">
        <v>11</v>
      </c>
      <c r="H96" s="19">
        <v>45</v>
      </c>
      <c r="I96" s="10">
        <v>1</v>
      </c>
      <c r="J96" s="10">
        <v>0</v>
      </c>
      <c r="T96" s="1">
        <v>11</v>
      </c>
      <c r="U96" s="7">
        <v>11</v>
      </c>
      <c r="V96" s="7">
        <v>0</v>
      </c>
    </row>
    <row r="97" spans="1:50" x14ac:dyDescent="0.2">
      <c r="A97" s="10">
        <v>96</v>
      </c>
      <c r="B97" s="15">
        <v>42376</v>
      </c>
      <c r="E97" s="19">
        <v>18</v>
      </c>
      <c r="F97" s="19" t="s">
        <v>13</v>
      </c>
      <c r="G97" s="19" t="s">
        <v>11</v>
      </c>
      <c r="H97" s="19" t="s">
        <v>30</v>
      </c>
      <c r="I97" s="10">
        <v>1</v>
      </c>
      <c r="J97" s="10">
        <v>0</v>
      </c>
      <c r="T97" s="1">
        <v>12</v>
      </c>
      <c r="U97" s="7">
        <v>12</v>
      </c>
      <c r="V97" s="7">
        <v>0</v>
      </c>
    </row>
    <row r="98" spans="1:50" x14ac:dyDescent="0.2">
      <c r="A98" s="10">
        <v>97</v>
      </c>
      <c r="B98" s="15">
        <v>42376</v>
      </c>
      <c r="E98" s="19">
        <v>18</v>
      </c>
      <c r="F98" s="19" t="s">
        <v>13</v>
      </c>
      <c r="G98" s="19" t="s">
        <v>11</v>
      </c>
      <c r="H98" s="19" t="s">
        <v>31</v>
      </c>
      <c r="I98" s="10">
        <v>1</v>
      </c>
      <c r="J98" s="10">
        <v>0</v>
      </c>
      <c r="K98" s="1">
        <v>1</v>
      </c>
      <c r="T98" s="1">
        <v>8</v>
      </c>
      <c r="U98" s="7">
        <v>6</v>
      </c>
      <c r="V98" s="7">
        <v>1</v>
      </c>
    </row>
    <row r="99" spans="1:50" x14ac:dyDescent="0.2">
      <c r="A99" s="10">
        <v>98</v>
      </c>
      <c r="B99" s="15">
        <v>42376</v>
      </c>
      <c r="E99" s="19">
        <v>18</v>
      </c>
      <c r="F99" s="19" t="s">
        <v>6</v>
      </c>
      <c r="G99" s="19" t="s">
        <v>11</v>
      </c>
      <c r="H99" s="19">
        <v>44</v>
      </c>
      <c r="I99" s="10">
        <v>1</v>
      </c>
      <c r="J99" s="10">
        <v>0</v>
      </c>
      <c r="T99" s="1">
        <v>4</v>
      </c>
      <c r="U99" s="7">
        <v>4</v>
      </c>
      <c r="V99" s="7">
        <v>0</v>
      </c>
    </row>
    <row r="100" spans="1:50" x14ac:dyDescent="0.2">
      <c r="A100" s="10">
        <v>99</v>
      </c>
      <c r="B100" s="15">
        <v>42376</v>
      </c>
      <c r="E100" s="19">
        <v>18</v>
      </c>
      <c r="F100" s="19" t="s">
        <v>6</v>
      </c>
      <c r="G100" s="19" t="s">
        <v>11</v>
      </c>
      <c r="H100" s="19">
        <v>41</v>
      </c>
      <c r="I100" s="10">
        <v>1</v>
      </c>
      <c r="J100" s="10">
        <v>0</v>
      </c>
      <c r="K100" s="1">
        <v>1</v>
      </c>
      <c r="T100" s="1">
        <v>13</v>
      </c>
      <c r="U100" s="7">
        <v>11</v>
      </c>
      <c r="V100" s="7">
        <v>1</v>
      </c>
    </row>
    <row r="101" spans="1:50" x14ac:dyDescent="0.2">
      <c r="A101" s="10">
        <v>100</v>
      </c>
      <c r="B101" s="15">
        <v>42376</v>
      </c>
      <c r="E101" s="19">
        <v>18</v>
      </c>
      <c r="F101" s="19" t="s">
        <v>6</v>
      </c>
      <c r="G101" s="19" t="s">
        <v>11</v>
      </c>
      <c r="H101" s="19">
        <v>47</v>
      </c>
      <c r="I101" s="10">
        <v>1</v>
      </c>
      <c r="J101" s="10">
        <v>0</v>
      </c>
      <c r="N101" s="1">
        <v>1</v>
      </c>
      <c r="T101" s="1">
        <v>23</v>
      </c>
      <c r="U101" s="7">
        <v>18</v>
      </c>
      <c r="V101" s="7">
        <v>1</v>
      </c>
    </row>
    <row r="102" spans="1:50" x14ac:dyDescent="0.2">
      <c r="A102" s="10">
        <v>101</v>
      </c>
      <c r="B102" s="15">
        <v>42376</v>
      </c>
      <c r="E102" s="19">
        <v>17</v>
      </c>
      <c r="F102" s="19" t="s">
        <v>13</v>
      </c>
      <c r="G102" s="19" t="s">
        <v>11</v>
      </c>
      <c r="H102" s="19">
        <v>33</v>
      </c>
      <c r="I102" s="10">
        <v>1</v>
      </c>
      <c r="J102" s="10">
        <v>0</v>
      </c>
      <c r="T102" s="1">
        <v>2</v>
      </c>
      <c r="U102" s="7">
        <v>2</v>
      </c>
      <c r="V102" s="7">
        <v>0</v>
      </c>
    </row>
    <row r="103" spans="1:50" x14ac:dyDescent="0.2">
      <c r="A103" s="10">
        <v>102</v>
      </c>
      <c r="B103" s="15">
        <v>42376</v>
      </c>
      <c r="E103" s="19">
        <v>17</v>
      </c>
      <c r="F103" s="19" t="s">
        <v>13</v>
      </c>
      <c r="G103" s="19" t="s">
        <v>11</v>
      </c>
      <c r="H103" s="19">
        <v>36</v>
      </c>
      <c r="I103" s="10">
        <v>1</v>
      </c>
      <c r="J103" s="10">
        <v>0</v>
      </c>
      <c r="L103" s="1">
        <v>1</v>
      </c>
      <c r="M103" s="1">
        <v>1</v>
      </c>
      <c r="T103" s="1">
        <v>14</v>
      </c>
      <c r="U103" s="7">
        <v>7</v>
      </c>
      <c r="V103" s="7">
        <v>2</v>
      </c>
    </row>
    <row r="104" spans="1:50" x14ac:dyDescent="0.2">
      <c r="A104" s="10">
        <v>103</v>
      </c>
      <c r="B104" s="15">
        <v>42376</v>
      </c>
      <c r="E104" s="19">
        <v>18</v>
      </c>
      <c r="F104" s="19" t="s">
        <v>8</v>
      </c>
      <c r="G104" s="19" t="s">
        <v>11</v>
      </c>
      <c r="H104" s="19">
        <v>41</v>
      </c>
      <c r="I104" s="10">
        <v>1</v>
      </c>
      <c r="J104" s="10">
        <v>0</v>
      </c>
      <c r="T104" s="1">
        <v>13</v>
      </c>
      <c r="U104" s="7">
        <v>13</v>
      </c>
      <c r="V104" s="7">
        <v>0</v>
      </c>
    </row>
    <row r="105" spans="1:50" x14ac:dyDescent="0.2">
      <c r="A105" s="10">
        <v>104</v>
      </c>
      <c r="B105" s="15">
        <v>42376</v>
      </c>
      <c r="E105" s="19">
        <v>18</v>
      </c>
      <c r="F105" s="19" t="s">
        <v>8</v>
      </c>
      <c r="G105" s="19" t="s">
        <v>11</v>
      </c>
      <c r="H105" s="19">
        <v>47</v>
      </c>
      <c r="I105" s="10">
        <v>1</v>
      </c>
      <c r="J105" s="10">
        <v>0</v>
      </c>
      <c r="T105" s="1">
        <v>5</v>
      </c>
      <c r="U105" s="7">
        <v>5</v>
      </c>
      <c r="V105" s="7">
        <v>0</v>
      </c>
    </row>
    <row r="106" spans="1:50" x14ac:dyDescent="0.2">
      <c r="A106" s="10">
        <v>105</v>
      </c>
      <c r="B106" s="15">
        <v>42376</v>
      </c>
      <c r="E106" s="19">
        <v>17</v>
      </c>
      <c r="F106" s="19" t="s">
        <v>6</v>
      </c>
      <c r="G106" s="19" t="s">
        <v>7</v>
      </c>
      <c r="H106" s="19">
        <v>39</v>
      </c>
      <c r="I106" s="10">
        <v>1</v>
      </c>
      <c r="J106" s="10">
        <v>0</v>
      </c>
      <c r="K106" s="1">
        <v>1</v>
      </c>
      <c r="O106" s="1">
        <v>1</v>
      </c>
      <c r="T106" s="1">
        <v>16</v>
      </c>
      <c r="U106" s="7">
        <v>8</v>
      </c>
      <c r="V106" s="7">
        <v>2</v>
      </c>
    </row>
    <row r="107" spans="1:50" s="24" customFormat="1" x14ac:dyDescent="0.2">
      <c r="A107" s="10">
        <v>106</v>
      </c>
      <c r="B107" s="25">
        <v>42376</v>
      </c>
      <c r="E107" s="26">
        <v>17</v>
      </c>
      <c r="F107" s="26" t="s">
        <v>6</v>
      </c>
      <c r="G107" s="26" t="s">
        <v>7</v>
      </c>
      <c r="H107" s="26">
        <v>39</v>
      </c>
      <c r="I107" s="24">
        <v>2</v>
      </c>
      <c r="J107" s="24">
        <v>1</v>
      </c>
      <c r="K107" s="1"/>
      <c r="L107" s="1"/>
      <c r="M107" s="1"/>
      <c r="N107" s="1"/>
      <c r="O107" s="1"/>
      <c r="P107" s="1"/>
      <c r="Q107" s="1"/>
      <c r="R107" s="1"/>
      <c r="S107" s="1"/>
      <c r="T107" s="1">
        <v>6</v>
      </c>
      <c r="U107" s="7">
        <v>6</v>
      </c>
      <c r="V107" s="7">
        <v>0</v>
      </c>
      <c r="W107" s="13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">
      <c r="A108" s="10">
        <v>107</v>
      </c>
      <c r="B108" s="15">
        <v>42376</v>
      </c>
      <c r="E108" s="19">
        <v>17</v>
      </c>
      <c r="F108" s="19" t="s">
        <v>6</v>
      </c>
      <c r="G108" s="19" t="s">
        <v>7</v>
      </c>
      <c r="H108" s="19">
        <v>35</v>
      </c>
      <c r="I108" s="10">
        <v>1</v>
      </c>
      <c r="J108" s="10">
        <v>0</v>
      </c>
      <c r="K108" s="1">
        <v>2</v>
      </c>
      <c r="T108" s="1">
        <v>10</v>
      </c>
      <c r="U108" s="7">
        <v>6</v>
      </c>
      <c r="V108" s="7">
        <v>2</v>
      </c>
    </row>
    <row r="109" spans="1:50" x14ac:dyDescent="0.2">
      <c r="A109" s="10">
        <v>108</v>
      </c>
      <c r="B109" s="15">
        <v>42376</v>
      </c>
      <c r="E109" s="19">
        <v>17</v>
      </c>
      <c r="F109" s="19" t="s">
        <v>6</v>
      </c>
      <c r="G109" s="19" t="s">
        <v>7</v>
      </c>
      <c r="H109" s="19">
        <v>37</v>
      </c>
      <c r="I109" s="10">
        <v>1</v>
      </c>
      <c r="J109" s="10">
        <v>0</v>
      </c>
      <c r="K109" s="1">
        <v>1</v>
      </c>
      <c r="T109" s="1">
        <v>16</v>
      </c>
      <c r="U109" s="7">
        <v>14</v>
      </c>
      <c r="V109" s="7">
        <v>1</v>
      </c>
    </row>
    <row r="110" spans="1:50" x14ac:dyDescent="0.2">
      <c r="A110" s="10">
        <v>109</v>
      </c>
      <c r="B110" s="15">
        <v>42376</v>
      </c>
      <c r="E110" s="19">
        <v>3</v>
      </c>
      <c r="F110" s="19" t="s">
        <v>8</v>
      </c>
      <c r="G110" s="19" t="s">
        <v>7</v>
      </c>
      <c r="H110" s="19">
        <v>24</v>
      </c>
      <c r="I110" s="10">
        <v>1</v>
      </c>
      <c r="J110" s="10">
        <v>0</v>
      </c>
      <c r="K110" s="1">
        <v>1</v>
      </c>
      <c r="T110" s="1">
        <v>8</v>
      </c>
      <c r="U110" s="7">
        <v>6</v>
      </c>
      <c r="V110" s="7">
        <v>1</v>
      </c>
    </row>
    <row r="111" spans="1:50" x14ac:dyDescent="0.2">
      <c r="A111" s="10">
        <v>110</v>
      </c>
      <c r="B111" s="15">
        <v>42376</v>
      </c>
      <c r="E111" s="19">
        <v>3</v>
      </c>
      <c r="F111" s="19" t="s">
        <v>8</v>
      </c>
      <c r="G111" s="19" t="s">
        <v>7</v>
      </c>
      <c r="H111" s="19">
        <v>19</v>
      </c>
      <c r="I111" s="10">
        <v>1</v>
      </c>
      <c r="J111" s="10">
        <v>0</v>
      </c>
      <c r="T111" s="1">
        <v>8</v>
      </c>
      <c r="U111" s="7">
        <v>8</v>
      </c>
      <c r="V111" s="7">
        <v>0</v>
      </c>
    </row>
    <row r="112" spans="1:50" x14ac:dyDescent="0.2">
      <c r="A112" s="10">
        <v>111</v>
      </c>
      <c r="B112" s="15">
        <v>42376</v>
      </c>
      <c r="E112" s="19">
        <v>3</v>
      </c>
      <c r="F112" s="19" t="s">
        <v>8</v>
      </c>
      <c r="G112" s="19" t="s">
        <v>7</v>
      </c>
      <c r="H112" s="19">
        <v>22</v>
      </c>
      <c r="I112" s="10">
        <v>1</v>
      </c>
      <c r="J112" s="10">
        <v>0</v>
      </c>
      <c r="T112" s="1">
        <v>16</v>
      </c>
      <c r="U112" s="7">
        <v>16</v>
      </c>
      <c r="V112" s="7">
        <v>0</v>
      </c>
    </row>
    <row r="113" spans="1:50" s="4" customFormat="1" x14ac:dyDescent="0.2">
      <c r="A113" s="11">
        <v>112</v>
      </c>
      <c r="B113" s="16">
        <v>42376</v>
      </c>
      <c r="C113" s="11"/>
      <c r="D113" s="11"/>
      <c r="E113" s="20">
        <v>20</v>
      </c>
      <c r="F113" s="20" t="s">
        <v>13</v>
      </c>
      <c r="G113" s="20" t="s">
        <v>7</v>
      </c>
      <c r="H113" s="20">
        <v>58</v>
      </c>
      <c r="I113" s="11">
        <v>1</v>
      </c>
      <c r="J113" s="11">
        <v>0</v>
      </c>
      <c r="K113" s="3">
        <v>1</v>
      </c>
      <c r="L113" s="3"/>
      <c r="M113" s="3"/>
      <c r="N113" s="3"/>
      <c r="O113" s="3"/>
      <c r="P113" s="3"/>
      <c r="Q113" s="3"/>
      <c r="R113" s="3"/>
      <c r="S113" s="3"/>
      <c r="T113" s="3">
        <v>5</v>
      </c>
      <c r="U113" s="8">
        <v>3</v>
      </c>
      <c r="V113" s="8">
        <v>1</v>
      </c>
      <c r="W113" s="14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</row>
    <row r="114" spans="1:50" x14ac:dyDescent="0.2">
      <c r="A114" s="10">
        <v>113</v>
      </c>
      <c r="B114" s="15">
        <v>42743</v>
      </c>
      <c r="C114" s="10" t="s">
        <v>42</v>
      </c>
      <c r="D114" s="10" t="s">
        <v>42</v>
      </c>
      <c r="E114" s="19">
        <v>20</v>
      </c>
      <c r="F114" s="19" t="s">
        <v>13</v>
      </c>
      <c r="G114" s="19" t="s">
        <v>7</v>
      </c>
      <c r="H114" s="19">
        <v>57</v>
      </c>
      <c r="I114" s="10">
        <v>1</v>
      </c>
      <c r="J114" s="10">
        <v>0</v>
      </c>
      <c r="T114" s="1">
        <v>1</v>
      </c>
      <c r="U114" s="7">
        <v>1</v>
      </c>
      <c r="V114" s="7">
        <v>0</v>
      </c>
    </row>
    <row r="115" spans="1:50" x14ac:dyDescent="0.2">
      <c r="A115" s="10">
        <v>114</v>
      </c>
      <c r="B115" s="15">
        <v>42743</v>
      </c>
      <c r="C115" s="10" t="s">
        <v>42</v>
      </c>
      <c r="D115" s="10" t="s">
        <v>42</v>
      </c>
      <c r="E115" s="19">
        <v>20</v>
      </c>
      <c r="F115" s="19" t="s">
        <v>13</v>
      </c>
      <c r="G115" s="19" t="s">
        <v>7</v>
      </c>
      <c r="H115" s="19">
        <v>61</v>
      </c>
      <c r="I115" s="10">
        <v>1</v>
      </c>
      <c r="J115" s="10">
        <v>0</v>
      </c>
      <c r="T115" s="1">
        <v>5</v>
      </c>
      <c r="U115" s="7">
        <v>5</v>
      </c>
      <c r="V115" s="7">
        <v>0</v>
      </c>
    </row>
    <row r="116" spans="1:50" x14ac:dyDescent="0.2">
      <c r="A116" s="10">
        <v>115</v>
      </c>
      <c r="B116" s="15">
        <v>42743</v>
      </c>
      <c r="C116" s="10" t="s">
        <v>42</v>
      </c>
      <c r="D116" s="10" t="s">
        <v>42</v>
      </c>
      <c r="E116" s="19">
        <v>20</v>
      </c>
      <c r="F116" s="19" t="s">
        <v>13</v>
      </c>
      <c r="G116" s="19" t="s">
        <v>7</v>
      </c>
      <c r="H116" s="19">
        <v>63</v>
      </c>
      <c r="I116" s="10">
        <v>1</v>
      </c>
      <c r="J116" s="10">
        <v>0</v>
      </c>
      <c r="K116" s="29">
        <v>1</v>
      </c>
      <c r="M116" s="1">
        <v>1</v>
      </c>
      <c r="T116" s="1">
        <v>16</v>
      </c>
      <c r="U116" s="7">
        <v>10</v>
      </c>
      <c r="V116" s="7">
        <v>2</v>
      </c>
      <c r="X116" s="1" t="s">
        <v>77</v>
      </c>
    </row>
    <row r="117" spans="1:50" x14ac:dyDescent="0.2">
      <c r="A117" s="10">
        <v>116</v>
      </c>
      <c r="B117" s="15">
        <v>42743</v>
      </c>
      <c r="E117" s="19">
        <v>11</v>
      </c>
      <c r="F117" s="19" t="s">
        <v>13</v>
      </c>
      <c r="G117" s="19" t="s">
        <v>7</v>
      </c>
      <c r="H117" s="19" t="s">
        <v>32</v>
      </c>
      <c r="I117" s="10">
        <v>1</v>
      </c>
      <c r="J117" s="10">
        <v>0</v>
      </c>
      <c r="K117" s="1">
        <v>1</v>
      </c>
      <c r="T117" s="1">
        <v>15</v>
      </c>
      <c r="U117" s="7">
        <v>13</v>
      </c>
      <c r="V117" s="7">
        <v>1</v>
      </c>
    </row>
    <row r="118" spans="1:50" x14ac:dyDescent="0.2">
      <c r="A118" s="10">
        <v>117</v>
      </c>
      <c r="B118" s="15">
        <v>42743</v>
      </c>
      <c r="E118" s="19">
        <v>11</v>
      </c>
      <c r="F118" s="19" t="s">
        <v>6</v>
      </c>
      <c r="G118" s="19" t="s">
        <v>7</v>
      </c>
      <c r="H118" s="19" t="s">
        <v>33</v>
      </c>
      <c r="I118" s="10">
        <v>1</v>
      </c>
      <c r="J118" s="10">
        <v>0</v>
      </c>
      <c r="T118" s="1">
        <v>13</v>
      </c>
      <c r="U118" s="7">
        <v>13</v>
      </c>
      <c r="V118" s="7">
        <v>0</v>
      </c>
    </row>
    <row r="119" spans="1:50" x14ac:dyDescent="0.2">
      <c r="A119" s="10">
        <v>118</v>
      </c>
      <c r="B119" s="15">
        <v>42743</v>
      </c>
      <c r="E119" s="19">
        <v>11</v>
      </c>
      <c r="F119" s="19" t="s">
        <v>6</v>
      </c>
      <c r="G119" s="19" t="s">
        <v>7</v>
      </c>
      <c r="H119" s="19">
        <v>85</v>
      </c>
      <c r="I119" s="10">
        <v>1</v>
      </c>
      <c r="J119" s="10">
        <v>0</v>
      </c>
      <c r="T119" s="1">
        <v>3</v>
      </c>
      <c r="U119" s="7">
        <v>3</v>
      </c>
      <c r="V119" s="7">
        <v>0</v>
      </c>
    </row>
    <row r="120" spans="1:50" x14ac:dyDescent="0.2">
      <c r="A120" s="10">
        <v>119</v>
      </c>
      <c r="B120" s="15">
        <v>42743</v>
      </c>
      <c r="E120" s="19">
        <v>13</v>
      </c>
      <c r="F120" s="19" t="s">
        <v>6</v>
      </c>
      <c r="G120" s="19" t="s">
        <v>7</v>
      </c>
      <c r="H120" s="19">
        <v>7</v>
      </c>
      <c r="I120" s="10">
        <v>1</v>
      </c>
      <c r="J120" s="10">
        <v>0</v>
      </c>
      <c r="M120" s="1">
        <v>1</v>
      </c>
      <c r="N120" s="1">
        <v>1</v>
      </c>
      <c r="T120" s="1">
        <v>15</v>
      </c>
      <c r="U120" s="7">
        <v>6</v>
      </c>
      <c r="V120" s="7">
        <v>2</v>
      </c>
    </row>
    <row r="121" spans="1:50" x14ac:dyDescent="0.2">
      <c r="A121" s="10">
        <v>120</v>
      </c>
      <c r="B121" s="15">
        <v>42743</v>
      </c>
      <c r="E121" s="19">
        <v>13</v>
      </c>
      <c r="F121" s="19" t="s">
        <v>6</v>
      </c>
      <c r="G121" s="19" t="s">
        <v>7</v>
      </c>
      <c r="H121" s="19">
        <v>5</v>
      </c>
      <c r="I121" s="10">
        <v>1</v>
      </c>
      <c r="J121" s="10">
        <v>0</v>
      </c>
      <c r="O121" s="1">
        <v>1</v>
      </c>
      <c r="T121" s="1">
        <v>29</v>
      </c>
      <c r="U121" s="7">
        <v>23</v>
      </c>
      <c r="V121" s="7">
        <v>1</v>
      </c>
    </row>
    <row r="122" spans="1:50" x14ac:dyDescent="0.2">
      <c r="A122" s="10">
        <v>121</v>
      </c>
      <c r="B122" s="15">
        <v>42743</v>
      </c>
      <c r="E122" s="19">
        <v>13</v>
      </c>
      <c r="F122" s="19" t="s">
        <v>6</v>
      </c>
      <c r="G122" s="19" t="s">
        <v>7</v>
      </c>
      <c r="H122" s="19" t="s">
        <v>29</v>
      </c>
      <c r="I122" s="10">
        <v>1</v>
      </c>
      <c r="J122" s="10">
        <v>0</v>
      </c>
      <c r="T122" s="1">
        <v>10</v>
      </c>
      <c r="U122" s="7">
        <v>10</v>
      </c>
      <c r="V122" s="7">
        <v>0</v>
      </c>
    </row>
    <row r="123" spans="1:50" x14ac:dyDescent="0.2">
      <c r="A123" s="10">
        <v>122</v>
      </c>
      <c r="B123" s="15">
        <v>42743</v>
      </c>
      <c r="E123" s="19">
        <v>9</v>
      </c>
      <c r="F123" s="19" t="s">
        <v>10</v>
      </c>
      <c r="G123" s="19" t="s">
        <v>11</v>
      </c>
      <c r="H123" s="19">
        <v>74</v>
      </c>
      <c r="I123" s="10">
        <v>1</v>
      </c>
      <c r="J123" s="17" t="s">
        <v>35</v>
      </c>
      <c r="U123" s="7">
        <v>0</v>
      </c>
      <c r="V123" s="7">
        <v>0</v>
      </c>
    </row>
    <row r="124" spans="1:50" s="24" customFormat="1" x14ac:dyDescent="0.2">
      <c r="A124" s="10">
        <v>123</v>
      </c>
      <c r="B124" s="25">
        <v>42743</v>
      </c>
      <c r="E124" s="26">
        <v>9</v>
      </c>
      <c r="F124" s="26" t="s">
        <v>10</v>
      </c>
      <c r="G124" s="26" t="s">
        <v>11</v>
      </c>
      <c r="H124" s="26">
        <v>74</v>
      </c>
      <c r="I124" s="24">
        <v>2</v>
      </c>
      <c r="J124" s="24" t="s">
        <v>35</v>
      </c>
      <c r="K124" s="1"/>
      <c r="L124" s="1"/>
      <c r="M124" s="1"/>
      <c r="N124" s="1"/>
      <c r="O124" s="1"/>
      <c r="P124" s="1"/>
      <c r="Q124" s="1"/>
      <c r="R124" s="1"/>
      <c r="S124" s="1"/>
      <c r="T124" s="1">
        <v>11</v>
      </c>
      <c r="U124" s="7">
        <v>11</v>
      </c>
      <c r="V124" s="7">
        <v>0</v>
      </c>
      <c r="W124" s="13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">
      <c r="A125" s="10">
        <v>124</v>
      </c>
      <c r="B125" s="15">
        <v>42743</v>
      </c>
      <c r="E125" s="19">
        <v>9</v>
      </c>
      <c r="F125" s="19" t="s">
        <v>10</v>
      </c>
      <c r="G125" s="19" t="s">
        <v>11</v>
      </c>
      <c r="H125" s="19">
        <v>78</v>
      </c>
      <c r="I125" s="10">
        <v>1</v>
      </c>
      <c r="J125" s="10">
        <v>0</v>
      </c>
      <c r="T125" s="1">
        <v>9</v>
      </c>
      <c r="U125" s="7">
        <v>9</v>
      </c>
      <c r="V125" s="7">
        <v>0</v>
      </c>
    </row>
    <row r="126" spans="1:50" x14ac:dyDescent="0.2">
      <c r="A126" s="10">
        <v>125</v>
      </c>
      <c r="B126" s="15">
        <v>42743</v>
      </c>
      <c r="E126" s="19">
        <v>2</v>
      </c>
      <c r="F126" s="19" t="s">
        <v>6</v>
      </c>
      <c r="G126" s="19" t="s">
        <v>7</v>
      </c>
      <c r="H126" s="19">
        <v>13</v>
      </c>
      <c r="I126" s="10">
        <v>1</v>
      </c>
      <c r="J126" s="10">
        <v>0</v>
      </c>
      <c r="K126" s="29">
        <v>1</v>
      </c>
      <c r="T126" s="1">
        <v>16</v>
      </c>
      <c r="U126" s="7">
        <v>14</v>
      </c>
      <c r="V126" s="7">
        <v>1</v>
      </c>
    </row>
    <row r="127" spans="1:50" x14ac:dyDescent="0.2">
      <c r="A127" s="10">
        <v>126</v>
      </c>
      <c r="B127" s="15">
        <v>42743</v>
      </c>
      <c r="E127" s="19">
        <v>2</v>
      </c>
      <c r="F127" s="19" t="s">
        <v>6</v>
      </c>
      <c r="G127" s="19" t="s">
        <v>7</v>
      </c>
      <c r="H127" s="19">
        <v>15</v>
      </c>
      <c r="I127" s="10">
        <v>1</v>
      </c>
      <c r="J127" s="10">
        <v>0</v>
      </c>
      <c r="L127" s="1">
        <v>1</v>
      </c>
      <c r="T127" s="1">
        <v>17</v>
      </c>
      <c r="U127" s="7">
        <v>14</v>
      </c>
      <c r="V127" s="7">
        <v>1</v>
      </c>
    </row>
    <row r="128" spans="1:50" x14ac:dyDescent="0.2">
      <c r="A128" s="10">
        <v>127</v>
      </c>
      <c r="B128" s="15">
        <v>42743</v>
      </c>
      <c r="E128" s="19">
        <v>2</v>
      </c>
      <c r="F128" s="19" t="s">
        <v>6</v>
      </c>
      <c r="G128" s="19" t="s">
        <v>11</v>
      </c>
      <c r="H128" s="19">
        <v>11</v>
      </c>
      <c r="I128" s="10">
        <v>1</v>
      </c>
      <c r="J128" s="10">
        <v>0</v>
      </c>
      <c r="T128" s="1">
        <v>13</v>
      </c>
      <c r="U128" s="7">
        <v>13</v>
      </c>
      <c r="V128" s="7">
        <v>0</v>
      </c>
    </row>
    <row r="129" spans="1:50" x14ac:dyDescent="0.2">
      <c r="A129" s="10">
        <v>128</v>
      </c>
      <c r="B129" s="15">
        <v>42743</v>
      </c>
      <c r="E129" s="19">
        <v>20</v>
      </c>
      <c r="F129" s="19" t="s">
        <v>6</v>
      </c>
      <c r="G129" s="19" t="s">
        <v>11</v>
      </c>
      <c r="H129" s="19" t="s">
        <v>29</v>
      </c>
      <c r="I129" s="10">
        <v>1</v>
      </c>
      <c r="J129" s="10">
        <v>0</v>
      </c>
      <c r="T129" s="1">
        <v>28</v>
      </c>
      <c r="U129" s="7">
        <v>28</v>
      </c>
      <c r="V129" s="7">
        <v>0</v>
      </c>
    </row>
    <row r="130" spans="1:50" x14ac:dyDescent="0.2">
      <c r="A130" s="10">
        <v>129</v>
      </c>
      <c r="B130" s="15">
        <v>42743</v>
      </c>
      <c r="E130" s="19">
        <v>11</v>
      </c>
      <c r="F130" s="19" t="s">
        <v>8</v>
      </c>
      <c r="G130" s="19" t="s">
        <v>11</v>
      </c>
      <c r="H130" s="19">
        <v>86</v>
      </c>
      <c r="I130" s="10">
        <v>1</v>
      </c>
      <c r="J130" s="10">
        <v>0</v>
      </c>
      <c r="N130" s="1">
        <v>1</v>
      </c>
      <c r="T130" s="1">
        <v>9</v>
      </c>
      <c r="U130" s="7">
        <v>4</v>
      </c>
      <c r="V130" s="7">
        <v>1</v>
      </c>
    </row>
    <row r="131" spans="1:50" x14ac:dyDescent="0.2">
      <c r="A131" s="10">
        <v>130</v>
      </c>
      <c r="B131" s="15">
        <v>42743</v>
      </c>
      <c r="E131" s="19">
        <v>11</v>
      </c>
      <c r="F131" s="19" t="s">
        <v>8</v>
      </c>
      <c r="G131" s="19" t="s">
        <v>11</v>
      </c>
      <c r="H131" s="19" t="s">
        <v>34</v>
      </c>
      <c r="I131" s="10">
        <v>1</v>
      </c>
      <c r="J131" s="10">
        <v>0</v>
      </c>
      <c r="M131" s="1">
        <v>2</v>
      </c>
      <c r="T131" s="1">
        <v>6</v>
      </c>
      <c r="U131" s="7">
        <v>-2</v>
      </c>
      <c r="V131" s="7">
        <v>2</v>
      </c>
    </row>
    <row r="132" spans="1:50" x14ac:dyDescent="0.2">
      <c r="A132" s="10">
        <v>131</v>
      </c>
      <c r="B132" s="15">
        <v>42743</v>
      </c>
      <c r="E132" s="19">
        <v>10</v>
      </c>
      <c r="F132" s="19" t="s">
        <v>6</v>
      </c>
      <c r="G132" s="19" t="s">
        <v>7</v>
      </c>
      <c r="H132" s="19">
        <v>57</v>
      </c>
      <c r="I132" s="10">
        <v>1</v>
      </c>
      <c r="J132" s="10">
        <v>0</v>
      </c>
      <c r="K132" s="29">
        <v>1</v>
      </c>
      <c r="T132" s="1">
        <v>24</v>
      </c>
      <c r="U132" s="7">
        <v>22</v>
      </c>
      <c r="V132" s="7">
        <v>1</v>
      </c>
    </row>
    <row r="133" spans="1:50" x14ac:dyDescent="0.2">
      <c r="A133" s="10">
        <v>132</v>
      </c>
      <c r="B133" s="15">
        <v>42743</v>
      </c>
      <c r="E133" s="19">
        <v>10</v>
      </c>
      <c r="F133" s="19" t="s">
        <v>6</v>
      </c>
      <c r="G133" s="19" t="s">
        <v>7</v>
      </c>
      <c r="H133" s="19">
        <v>59</v>
      </c>
      <c r="I133" s="10">
        <v>1</v>
      </c>
      <c r="J133" s="10">
        <v>0</v>
      </c>
      <c r="T133" s="1">
        <v>10</v>
      </c>
      <c r="U133" s="7">
        <v>10</v>
      </c>
      <c r="V133" s="7">
        <v>0</v>
      </c>
    </row>
    <row r="134" spans="1:50" x14ac:dyDescent="0.2">
      <c r="A134" s="10">
        <v>133</v>
      </c>
      <c r="B134" s="15">
        <v>42743</v>
      </c>
      <c r="E134" s="19">
        <v>10</v>
      </c>
      <c r="F134" s="19" t="s">
        <v>6</v>
      </c>
      <c r="G134" s="19" t="s">
        <v>7</v>
      </c>
      <c r="H134" s="19" t="s">
        <v>34</v>
      </c>
      <c r="I134" s="10">
        <v>1</v>
      </c>
      <c r="J134" s="10">
        <v>0</v>
      </c>
      <c r="T134" s="1">
        <v>7</v>
      </c>
      <c r="U134" s="7">
        <v>7</v>
      </c>
      <c r="V134" s="7">
        <v>0</v>
      </c>
    </row>
    <row r="135" spans="1:50" x14ac:dyDescent="0.2">
      <c r="A135" s="10">
        <v>134</v>
      </c>
      <c r="B135" s="15">
        <v>42743</v>
      </c>
      <c r="E135" s="19">
        <v>19</v>
      </c>
      <c r="F135" s="19" t="s">
        <v>8</v>
      </c>
      <c r="G135" s="19" t="s">
        <v>7</v>
      </c>
      <c r="H135" s="19" t="s">
        <v>29</v>
      </c>
      <c r="I135" s="10">
        <v>1</v>
      </c>
      <c r="J135" s="10">
        <v>0</v>
      </c>
      <c r="K135" s="1">
        <v>1</v>
      </c>
      <c r="U135" s="7">
        <v>-2</v>
      </c>
      <c r="V135" s="7">
        <v>1</v>
      </c>
    </row>
    <row r="136" spans="1:50" s="24" customFormat="1" x14ac:dyDescent="0.2">
      <c r="A136" s="10">
        <v>135</v>
      </c>
      <c r="B136" s="25">
        <v>42743</v>
      </c>
      <c r="E136" s="26">
        <v>19</v>
      </c>
      <c r="F136" s="26" t="s">
        <v>8</v>
      </c>
      <c r="G136" s="26" t="s">
        <v>7</v>
      </c>
      <c r="H136" s="26" t="s">
        <v>29</v>
      </c>
      <c r="I136" s="24">
        <v>2</v>
      </c>
      <c r="J136" s="24">
        <v>1</v>
      </c>
      <c r="K136" s="1"/>
      <c r="L136" s="1"/>
      <c r="M136" s="1"/>
      <c r="N136" s="1"/>
      <c r="O136" s="1"/>
      <c r="P136" s="1"/>
      <c r="Q136" s="1"/>
      <c r="R136" s="1"/>
      <c r="S136" s="1"/>
      <c r="T136" s="1">
        <v>10</v>
      </c>
      <c r="U136" s="7">
        <v>10</v>
      </c>
      <c r="V136" s="7">
        <v>0</v>
      </c>
      <c r="W136" s="13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s="4" customFormat="1" x14ac:dyDescent="0.2">
      <c r="A137" s="11">
        <v>136</v>
      </c>
      <c r="B137" s="16">
        <v>42743</v>
      </c>
      <c r="C137" s="11"/>
      <c r="D137" s="11"/>
      <c r="E137" s="20">
        <v>19</v>
      </c>
      <c r="F137" s="20" t="s">
        <v>8</v>
      </c>
      <c r="G137" s="20" t="s">
        <v>7</v>
      </c>
      <c r="H137" s="20">
        <v>51</v>
      </c>
      <c r="I137" s="11">
        <v>1</v>
      </c>
      <c r="J137" s="11">
        <v>0</v>
      </c>
      <c r="K137" s="3"/>
      <c r="L137" s="3">
        <v>1</v>
      </c>
      <c r="M137" s="3"/>
      <c r="N137" s="3"/>
      <c r="O137" s="3"/>
      <c r="P137" s="3"/>
      <c r="Q137" s="3"/>
      <c r="R137" s="3"/>
      <c r="S137" s="3"/>
      <c r="T137" s="3">
        <v>4</v>
      </c>
      <c r="U137" s="8">
        <v>1</v>
      </c>
      <c r="V137" s="8">
        <v>1</v>
      </c>
      <c r="W137" s="14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</row>
    <row r="138" spans="1:50" x14ac:dyDescent="0.2">
      <c r="A138" s="10">
        <v>137</v>
      </c>
      <c r="B138" s="15">
        <v>42756</v>
      </c>
      <c r="E138" s="19">
        <v>19</v>
      </c>
      <c r="F138" s="19" t="s">
        <v>6</v>
      </c>
      <c r="G138" s="19" t="s">
        <v>11</v>
      </c>
      <c r="H138" s="19" t="s">
        <v>38</v>
      </c>
      <c r="I138" s="10">
        <v>1</v>
      </c>
      <c r="J138" s="10">
        <v>0</v>
      </c>
      <c r="T138" s="1">
        <v>7</v>
      </c>
      <c r="U138" s="7">
        <v>7</v>
      </c>
      <c r="V138" s="7">
        <v>0</v>
      </c>
    </row>
    <row r="139" spans="1:50" x14ac:dyDescent="0.2">
      <c r="A139" s="10">
        <v>138</v>
      </c>
      <c r="B139" s="15">
        <v>42756</v>
      </c>
      <c r="E139" s="19">
        <v>19</v>
      </c>
      <c r="F139" s="19" t="s">
        <v>8</v>
      </c>
      <c r="G139" s="19" t="s">
        <v>7</v>
      </c>
      <c r="H139" s="19">
        <v>56</v>
      </c>
      <c r="I139" s="10">
        <v>1</v>
      </c>
      <c r="J139" s="10">
        <v>0</v>
      </c>
      <c r="K139" s="29">
        <v>4</v>
      </c>
      <c r="L139" s="29">
        <v>1</v>
      </c>
      <c r="T139" s="1">
        <v>14</v>
      </c>
      <c r="U139" s="7">
        <v>3</v>
      </c>
      <c r="V139" s="7">
        <v>5</v>
      </c>
    </row>
    <row r="140" spans="1:50" x14ac:dyDescent="0.2">
      <c r="A140" s="10">
        <v>139</v>
      </c>
      <c r="B140" s="15">
        <v>42756</v>
      </c>
      <c r="E140" s="19">
        <v>14</v>
      </c>
      <c r="F140" s="19" t="s">
        <v>6</v>
      </c>
      <c r="G140" s="19" t="s">
        <v>11</v>
      </c>
      <c r="H140" s="19" t="s">
        <v>30</v>
      </c>
      <c r="I140" s="10">
        <v>1</v>
      </c>
      <c r="J140" s="10">
        <v>0</v>
      </c>
      <c r="T140" s="1">
        <v>15</v>
      </c>
      <c r="U140" s="7">
        <v>15</v>
      </c>
      <c r="V140" s="7">
        <v>0</v>
      </c>
    </row>
    <row r="141" spans="1:50" x14ac:dyDescent="0.2">
      <c r="A141" s="10">
        <v>140</v>
      </c>
      <c r="B141" s="15">
        <v>42756</v>
      </c>
      <c r="E141" s="19">
        <v>14</v>
      </c>
      <c r="F141" s="19" t="s">
        <v>6</v>
      </c>
      <c r="G141" s="19" t="s">
        <v>11</v>
      </c>
      <c r="H141" s="19" t="s">
        <v>31</v>
      </c>
      <c r="I141" s="10">
        <v>1</v>
      </c>
      <c r="J141" s="10">
        <v>0</v>
      </c>
      <c r="L141" s="1">
        <v>1</v>
      </c>
      <c r="M141" s="1">
        <v>1</v>
      </c>
      <c r="T141" s="1">
        <v>7</v>
      </c>
      <c r="U141" s="7">
        <v>0</v>
      </c>
      <c r="V141" s="7">
        <v>2</v>
      </c>
    </row>
    <row r="142" spans="1:50" x14ac:dyDescent="0.2">
      <c r="A142" s="10">
        <v>141</v>
      </c>
      <c r="B142" s="15">
        <v>42756</v>
      </c>
      <c r="E142" s="19">
        <v>14</v>
      </c>
      <c r="F142" s="19" t="s">
        <v>6</v>
      </c>
      <c r="G142" s="19" t="s">
        <v>11</v>
      </c>
      <c r="H142" s="19" t="s">
        <v>34</v>
      </c>
      <c r="I142" s="10">
        <v>1</v>
      </c>
      <c r="J142" s="10">
        <v>0</v>
      </c>
      <c r="T142" s="1">
        <v>7</v>
      </c>
      <c r="U142" s="7">
        <v>7</v>
      </c>
      <c r="V142" s="7">
        <v>0</v>
      </c>
    </row>
    <row r="143" spans="1:50" x14ac:dyDescent="0.2">
      <c r="A143" s="10">
        <v>142</v>
      </c>
      <c r="B143" s="15">
        <v>42756</v>
      </c>
      <c r="E143" s="19">
        <v>19</v>
      </c>
      <c r="F143" s="19" t="s">
        <v>13</v>
      </c>
      <c r="G143" s="19" t="s">
        <v>7</v>
      </c>
      <c r="H143" s="19">
        <v>45</v>
      </c>
      <c r="I143" s="10">
        <v>1</v>
      </c>
      <c r="J143" s="10">
        <v>0</v>
      </c>
      <c r="K143" s="29">
        <v>1</v>
      </c>
      <c r="T143" s="1">
        <v>9</v>
      </c>
      <c r="U143" s="7">
        <v>7</v>
      </c>
      <c r="V143" s="7">
        <v>1</v>
      </c>
    </row>
    <row r="144" spans="1:50" x14ac:dyDescent="0.2">
      <c r="A144" s="10">
        <v>143</v>
      </c>
      <c r="B144" s="15">
        <v>42756</v>
      </c>
      <c r="E144" s="19">
        <v>19</v>
      </c>
      <c r="F144" s="19" t="s">
        <v>13</v>
      </c>
      <c r="G144" s="19" t="s">
        <v>7</v>
      </c>
      <c r="H144" s="19" t="s">
        <v>39</v>
      </c>
      <c r="I144" s="10">
        <v>1</v>
      </c>
      <c r="J144" s="10">
        <v>0</v>
      </c>
      <c r="U144" s="7">
        <v>0</v>
      </c>
      <c r="V144" s="7">
        <v>0</v>
      </c>
    </row>
    <row r="145" spans="1:50" x14ac:dyDescent="0.2">
      <c r="A145" s="10">
        <v>144</v>
      </c>
      <c r="B145" s="15">
        <v>42756</v>
      </c>
      <c r="E145" s="19">
        <v>19</v>
      </c>
      <c r="F145" s="19" t="s">
        <v>13</v>
      </c>
      <c r="G145" s="19" t="s">
        <v>7</v>
      </c>
      <c r="H145" s="19" t="s">
        <v>40</v>
      </c>
      <c r="I145" s="10">
        <v>1</v>
      </c>
      <c r="J145" s="10">
        <v>0</v>
      </c>
      <c r="T145" s="1">
        <v>7</v>
      </c>
      <c r="U145" s="7">
        <v>7</v>
      </c>
      <c r="V145" s="7">
        <v>0</v>
      </c>
    </row>
    <row r="146" spans="1:50" x14ac:dyDescent="0.2">
      <c r="A146" s="10">
        <v>145</v>
      </c>
      <c r="B146" s="15">
        <v>42756</v>
      </c>
      <c r="E146" s="19">
        <v>4</v>
      </c>
      <c r="F146" s="19" t="s">
        <v>6</v>
      </c>
      <c r="G146" s="19" t="s">
        <v>7</v>
      </c>
      <c r="H146" s="19">
        <v>25</v>
      </c>
      <c r="I146" s="10">
        <v>1</v>
      </c>
      <c r="J146" s="10">
        <v>0</v>
      </c>
      <c r="K146" s="29">
        <v>1</v>
      </c>
      <c r="T146" s="1">
        <v>19</v>
      </c>
      <c r="U146" s="7">
        <v>17</v>
      </c>
      <c r="V146" s="7">
        <v>1</v>
      </c>
    </row>
    <row r="147" spans="1:50" x14ac:dyDescent="0.2">
      <c r="A147" s="10">
        <v>146</v>
      </c>
      <c r="B147" s="15">
        <v>42756</v>
      </c>
      <c r="E147" s="19" t="s">
        <v>36</v>
      </c>
      <c r="I147" s="10">
        <v>1</v>
      </c>
      <c r="J147" s="10">
        <v>0</v>
      </c>
      <c r="K147" s="1">
        <v>1</v>
      </c>
      <c r="U147" s="7">
        <v>-2</v>
      </c>
      <c r="V147" s="7">
        <v>1</v>
      </c>
    </row>
    <row r="148" spans="1:50" x14ac:dyDescent="0.2">
      <c r="A148" s="10">
        <v>147</v>
      </c>
      <c r="B148" s="15">
        <v>42756</v>
      </c>
      <c r="E148" s="19">
        <v>4</v>
      </c>
      <c r="F148" s="19" t="s">
        <v>6</v>
      </c>
      <c r="G148" s="19" t="s">
        <v>7</v>
      </c>
      <c r="H148" s="19">
        <v>32</v>
      </c>
      <c r="I148" s="10">
        <v>1</v>
      </c>
      <c r="J148" s="10">
        <v>0</v>
      </c>
      <c r="K148" s="29">
        <v>1</v>
      </c>
      <c r="M148" s="1">
        <v>1</v>
      </c>
      <c r="T148" s="1">
        <v>15</v>
      </c>
      <c r="U148" s="7">
        <v>9</v>
      </c>
      <c r="V148" s="7">
        <v>2</v>
      </c>
    </row>
    <row r="149" spans="1:50" x14ac:dyDescent="0.2">
      <c r="A149" s="10">
        <v>148</v>
      </c>
      <c r="B149" s="15">
        <v>42756</v>
      </c>
      <c r="E149" s="19">
        <v>4</v>
      </c>
      <c r="F149" s="19" t="s">
        <v>6</v>
      </c>
      <c r="G149" s="19" t="s">
        <v>7</v>
      </c>
      <c r="H149" s="19">
        <v>31</v>
      </c>
      <c r="I149" s="10">
        <v>1</v>
      </c>
      <c r="J149" s="10">
        <v>0</v>
      </c>
      <c r="L149" s="1">
        <v>1</v>
      </c>
      <c r="T149" s="1">
        <v>19</v>
      </c>
      <c r="U149" s="7">
        <v>16</v>
      </c>
      <c r="V149" s="7">
        <v>1</v>
      </c>
    </row>
    <row r="150" spans="1:50" x14ac:dyDescent="0.2">
      <c r="A150" s="10">
        <v>149</v>
      </c>
      <c r="B150" s="15">
        <v>42756</v>
      </c>
      <c r="E150" s="19">
        <v>13</v>
      </c>
      <c r="F150" s="19" t="s">
        <v>13</v>
      </c>
      <c r="G150" s="19" t="s">
        <v>11</v>
      </c>
      <c r="H150" s="19">
        <v>6</v>
      </c>
      <c r="I150" s="10">
        <v>1</v>
      </c>
      <c r="J150" s="10">
        <v>0</v>
      </c>
      <c r="T150" s="1">
        <v>13</v>
      </c>
      <c r="U150" s="7">
        <v>13</v>
      </c>
      <c r="V150" s="7">
        <v>0</v>
      </c>
    </row>
    <row r="151" spans="1:50" s="4" customFormat="1" x14ac:dyDescent="0.2">
      <c r="A151" s="11">
        <v>150</v>
      </c>
      <c r="B151" s="16">
        <v>42756</v>
      </c>
      <c r="C151" s="11"/>
      <c r="D151" s="11"/>
      <c r="E151" s="20">
        <v>13</v>
      </c>
      <c r="F151" s="20" t="s">
        <v>13</v>
      </c>
      <c r="G151" s="20" t="s">
        <v>11</v>
      </c>
      <c r="H151" s="20">
        <v>5</v>
      </c>
      <c r="I151" s="11">
        <v>1</v>
      </c>
      <c r="J151" s="11">
        <v>0</v>
      </c>
      <c r="K151" s="3">
        <v>1</v>
      </c>
      <c r="L151" s="3">
        <v>1</v>
      </c>
      <c r="M151" s="3"/>
      <c r="N151" s="3"/>
      <c r="O151" s="3"/>
      <c r="P151" s="3"/>
      <c r="Q151" s="3"/>
      <c r="R151" s="3"/>
      <c r="S151" s="3"/>
      <c r="T151" s="3">
        <v>9</v>
      </c>
      <c r="U151" s="8">
        <v>4</v>
      </c>
      <c r="V151" s="8">
        <v>2</v>
      </c>
      <c r="W151" s="14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</row>
    <row r="152" spans="1:50" x14ac:dyDescent="0.2">
      <c r="A152" s="10">
        <v>151</v>
      </c>
      <c r="B152" s="15">
        <v>42757</v>
      </c>
      <c r="E152" s="19">
        <v>3</v>
      </c>
      <c r="F152" s="19" t="s">
        <v>10</v>
      </c>
      <c r="G152" s="19" t="s">
        <v>11</v>
      </c>
      <c r="H152" s="19">
        <v>18</v>
      </c>
      <c r="I152" s="10">
        <v>1</v>
      </c>
      <c r="J152" s="10">
        <v>0</v>
      </c>
      <c r="K152" s="29">
        <v>1</v>
      </c>
      <c r="T152" s="1">
        <v>11</v>
      </c>
      <c r="U152" s="7">
        <v>9</v>
      </c>
      <c r="V152" s="7">
        <v>1</v>
      </c>
    </row>
    <row r="153" spans="1:50" x14ac:dyDescent="0.2">
      <c r="A153" s="10">
        <v>152</v>
      </c>
      <c r="B153" s="15">
        <v>42757</v>
      </c>
      <c r="E153" s="19">
        <v>3</v>
      </c>
      <c r="F153" s="19" t="s">
        <v>10</v>
      </c>
      <c r="G153" s="19" t="s">
        <v>11</v>
      </c>
      <c r="H153" s="19">
        <v>23</v>
      </c>
      <c r="I153" s="10">
        <v>1</v>
      </c>
      <c r="J153" s="10">
        <v>0</v>
      </c>
      <c r="L153" s="1">
        <v>1</v>
      </c>
      <c r="T153" s="1">
        <v>8</v>
      </c>
      <c r="U153" s="7">
        <v>5</v>
      </c>
      <c r="V153" s="7">
        <v>1</v>
      </c>
    </row>
    <row r="154" spans="1:50" x14ac:dyDescent="0.2">
      <c r="A154" s="10">
        <v>153</v>
      </c>
      <c r="B154" s="15">
        <v>42757</v>
      </c>
      <c r="E154" s="19">
        <v>3</v>
      </c>
      <c r="F154" s="19" t="s">
        <v>37</v>
      </c>
      <c r="G154" s="19" t="s">
        <v>11</v>
      </c>
      <c r="H154" s="19">
        <v>19</v>
      </c>
      <c r="I154" s="10">
        <v>1</v>
      </c>
      <c r="J154" s="10">
        <v>0</v>
      </c>
      <c r="K154" s="29">
        <v>1</v>
      </c>
      <c r="T154" s="1">
        <v>7</v>
      </c>
      <c r="U154" s="7">
        <v>5</v>
      </c>
      <c r="V154" s="7">
        <v>1</v>
      </c>
    </row>
    <row r="155" spans="1:50" x14ac:dyDescent="0.2">
      <c r="A155" s="10">
        <v>154</v>
      </c>
      <c r="B155" s="15">
        <v>42757</v>
      </c>
      <c r="E155" s="19">
        <v>18</v>
      </c>
      <c r="F155" s="19" t="s">
        <v>10</v>
      </c>
      <c r="G155" s="19" t="s">
        <v>7</v>
      </c>
      <c r="H155" s="19">
        <v>42</v>
      </c>
      <c r="I155" s="10">
        <v>1</v>
      </c>
      <c r="J155" s="10">
        <v>0</v>
      </c>
      <c r="K155" s="29">
        <v>1</v>
      </c>
      <c r="L155" s="1">
        <v>1</v>
      </c>
      <c r="T155" s="1">
        <v>22</v>
      </c>
      <c r="U155" s="7">
        <v>17</v>
      </c>
      <c r="V155" s="7">
        <v>2</v>
      </c>
    </row>
    <row r="156" spans="1:50" x14ac:dyDescent="0.2">
      <c r="A156" s="10">
        <v>155</v>
      </c>
      <c r="B156" s="15">
        <v>42757</v>
      </c>
      <c r="E156" s="19">
        <v>18</v>
      </c>
      <c r="F156" s="19" t="s">
        <v>10</v>
      </c>
      <c r="G156" s="19" t="s">
        <v>7</v>
      </c>
      <c r="H156" s="19">
        <v>43</v>
      </c>
      <c r="I156" s="10">
        <v>1</v>
      </c>
      <c r="J156" s="10">
        <v>0</v>
      </c>
      <c r="K156" s="29">
        <v>1</v>
      </c>
      <c r="M156" s="1">
        <v>1</v>
      </c>
      <c r="T156" s="1">
        <v>14</v>
      </c>
      <c r="U156" s="7">
        <v>8</v>
      </c>
      <c r="V156" s="7">
        <v>2</v>
      </c>
    </row>
    <row r="157" spans="1:50" x14ac:dyDescent="0.2">
      <c r="A157" s="10">
        <v>156</v>
      </c>
      <c r="B157" s="15">
        <v>42757</v>
      </c>
      <c r="E157" s="19">
        <v>18</v>
      </c>
      <c r="F157" s="19" t="s">
        <v>10</v>
      </c>
      <c r="G157" s="19" t="s">
        <v>7</v>
      </c>
      <c r="H157" s="19">
        <v>48</v>
      </c>
      <c r="I157" s="10">
        <v>1</v>
      </c>
      <c r="J157" s="10">
        <v>0</v>
      </c>
      <c r="T157" s="1">
        <v>6</v>
      </c>
      <c r="U157" s="7">
        <v>6</v>
      </c>
      <c r="V157" s="7">
        <v>0</v>
      </c>
    </row>
    <row r="158" spans="1:50" x14ac:dyDescent="0.2">
      <c r="A158" s="10">
        <v>157</v>
      </c>
      <c r="B158" s="15">
        <v>42757</v>
      </c>
      <c r="E158" s="19">
        <v>18</v>
      </c>
      <c r="F158" s="19" t="s">
        <v>10</v>
      </c>
      <c r="G158" s="19" t="s">
        <v>7</v>
      </c>
      <c r="H158" s="19">
        <v>46</v>
      </c>
      <c r="I158" s="10">
        <v>1</v>
      </c>
      <c r="J158" s="10">
        <v>1</v>
      </c>
      <c r="U158" s="7">
        <v>0</v>
      </c>
      <c r="V158" s="7">
        <v>0</v>
      </c>
    </row>
    <row r="159" spans="1:50" s="24" customFormat="1" x14ac:dyDescent="0.2">
      <c r="A159" s="10">
        <v>158</v>
      </c>
      <c r="B159" s="25">
        <v>42757</v>
      </c>
      <c r="E159" s="26">
        <v>18</v>
      </c>
      <c r="F159" s="26" t="s">
        <v>10</v>
      </c>
      <c r="G159" s="26" t="s">
        <v>7</v>
      </c>
      <c r="H159" s="26">
        <v>46</v>
      </c>
      <c r="I159" s="24">
        <v>2</v>
      </c>
      <c r="J159" s="24">
        <v>0</v>
      </c>
      <c r="K159" s="1">
        <v>2</v>
      </c>
      <c r="L159" s="1"/>
      <c r="M159" s="1"/>
      <c r="N159" s="1"/>
      <c r="O159" s="1"/>
      <c r="P159" s="1"/>
      <c r="Q159" s="1"/>
      <c r="R159" s="1"/>
      <c r="S159" s="1"/>
      <c r="T159" s="1">
        <v>25</v>
      </c>
      <c r="U159" s="7">
        <v>21</v>
      </c>
      <c r="V159" s="7">
        <v>2</v>
      </c>
      <c r="W159" s="13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">
      <c r="A160" s="10">
        <v>159</v>
      </c>
      <c r="B160" s="15">
        <v>42757</v>
      </c>
      <c r="E160" s="19">
        <v>12</v>
      </c>
      <c r="F160" s="19" t="s">
        <v>6</v>
      </c>
      <c r="G160" s="19" t="s">
        <v>11</v>
      </c>
      <c r="H160" s="19">
        <v>92</v>
      </c>
      <c r="I160" s="10">
        <v>1</v>
      </c>
      <c r="J160" s="10">
        <v>0</v>
      </c>
      <c r="T160" s="1">
        <v>16</v>
      </c>
      <c r="U160" s="7">
        <v>16</v>
      </c>
      <c r="V160" s="7">
        <v>0</v>
      </c>
    </row>
    <row r="161" spans="1:50" x14ac:dyDescent="0.2">
      <c r="A161" s="10">
        <v>160</v>
      </c>
      <c r="B161" s="15">
        <v>42757</v>
      </c>
      <c r="E161" s="19">
        <v>12</v>
      </c>
      <c r="F161" s="19" t="s">
        <v>6</v>
      </c>
      <c r="G161" s="19" t="s">
        <v>11</v>
      </c>
      <c r="H161" s="19">
        <v>90</v>
      </c>
      <c r="I161" s="10">
        <v>1</v>
      </c>
      <c r="J161" s="10">
        <v>0</v>
      </c>
      <c r="L161" s="1">
        <v>1</v>
      </c>
      <c r="T161" s="1">
        <v>22</v>
      </c>
      <c r="U161" s="7">
        <v>19</v>
      </c>
      <c r="V161" s="7">
        <v>1</v>
      </c>
    </row>
    <row r="162" spans="1:50" x14ac:dyDescent="0.2">
      <c r="A162" s="10">
        <v>161</v>
      </c>
      <c r="B162" s="15">
        <v>42757</v>
      </c>
      <c r="E162" s="19">
        <v>3</v>
      </c>
      <c r="F162" s="19" t="s">
        <v>13</v>
      </c>
      <c r="G162" s="19" t="s">
        <v>11</v>
      </c>
      <c r="H162" s="19">
        <v>17</v>
      </c>
      <c r="I162" s="10">
        <v>1</v>
      </c>
      <c r="J162" s="10">
        <v>1</v>
      </c>
      <c r="U162" s="7">
        <v>0</v>
      </c>
      <c r="V162" s="7">
        <v>0</v>
      </c>
    </row>
    <row r="163" spans="1:50" s="24" customFormat="1" x14ac:dyDescent="0.2">
      <c r="A163" s="10">
        <v>162</v>
      </c>
      <c r="B163" s="25">
        <v>42757</v>
      </c>
      <c r="E163" s="26">
        <v>3</v>
      </c>
      <c r="F163" s="26" t="s">
        <v>13</v>
      </c>
      <c r="G163" s="26" t="s">
        <v>11</v>
      </c>
      <c r="H163" s="26">
        <v>17</v>
      </c>
      <c r="I163" s="24">
        <v>2</v>
      </c>
      <c r="J163" s="24">
        <v>0</v>
      </c>
      <c r="K163" s="1"/>
      <c r="L163" s="1"/>
      <c r="M163" s="1"/>
      <c r="N163" s="1"/>
      <c r="O163" s="1"/>
      <c r="P163" s="1"/>
      <c r="Q163" s="1"/>
      <c r="R163" s="1"/>
      <c r="S163" s="1"/>
      <c r="T163" s="1">
        <v>8</v>
      </c>
      <c r="U163" s="7">
        <v>8</v>
      </c>
      <c r="V163" s="7">
        <v>0</v>
      </c>
      <c r="W163" s="13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">
      <c r="A164" s="10">
        <v>163</v>
      </c>
      <c r="B164" s="15">
        <v>42757</v>
      </c>
      <c r="E164" s="19">
        <v>3</v>
      </c>
      <c r="F164" s="19" t="s">
        <v>13</v>
      </c>
      <c r="G164" s="19" t="s">
        <v>11</v>
      </c>
      <c r="H164" s="19">
        <v>21</v>
      </c>
      <c r="I164" s="10">
        <v>1</v>
      </c>
      <c r="J164" s="10">
        <v>0</v>
      </c>
      <c r="T164" s="1">
        <v>6</v>
      </c>
      <c r="U164" s="7">
        <v>6</v>
      </c>
      <c r="V164" s="7">
        <v>0</v>
      </c>
    </row>
    <row r="165" spans="1:50" x14ac:dyDescent="0.2">
      <c r="A165" s="10">
        <v>164</v>
      </c>
      <c r="B165" s="15">
        <v>42757</v>
      </c>
      <c r="E165" s="19">
        <v>3</v>
      </c>
      <c r="F165" s="19" t="s">
        <v>13</v>
      </c>
      <c r="G165" s="19" t="s">
        <v>11</v>
      </c>
      <c r="H165" s="19">
        <v>24</v>
      </c>
      <c r="I165" s="10">
        <v>1</v>
      </c>
      <c r="J165" s="10">
        <v>0</v>
      </c>
      <c r="T165" s="1">
        <v>34</v>
      </c>
      <c r="U165" s="7">
        <v>34</v>
      </c>
      <c r="V165" s="7">
        <v>0</v>
      </c>
    </row>
    <row r="166" spans="1:50" x14ac:dyDescent="0.2">
      <c r="A166" s="10">
        <v>165</v>
      </c>
      <c r="B166" s="15">
        <v>42757</v>
      </c>
      <c r="E166" s="19">
        <v>12</v>
      </c>
      <c r="F166" s="19" t="s">
        <v>13</v>
      </c>
      <c r="G166" s="19" t="s">
        <v>7</v>
      </c>
      <c r="H166" s="19">
        <v>94</v>
      </c>
      <c r="I166" s="10">
        <v>1</v>
      </c>
      <c r="J166" s="10">
        <v>1</v>
      </c>
      <c r="K166" s="29">
        <v>1</v>
      </c>
      <c r="L166" s="29">
        <v>1</v>
      </c>
      <c r="P166" s="1">
        <v>1</v>
      </c>
      <c r="U166" s="7">
        <v>-12</v>
      </c>
      <c r="V166" s="7">
        <v>3</v>
      </c>
    </row>
    <row r="167" spans="1:50" s="24" customFormat="1" x14ac:dyDescent="0.2">
      <c r="A167" s="10">
        <v>166</v>
      </c>
      <c r="B167" s="25">
        <v>42757</v>
      </c>
      <c r="E167" s="26">
        <v>12</v>
      </c>
      <c r="F167" s="26" t="s">
        <v>13</v>
      </c>
      <c r="G167" s="26" t="s">
        <v>7</v>
      </c>
      <c r="H167" s="26">
        <v>94</v>
      </c>
      <c r="I167" s="24">
        <v>2</v>
      </c>
      <c r="J167" s="24">
        <v>0</v>
      </c>
      <c r="K167" s="29">
        <v>1</v>
      </c>
      <c r="L167" s="29"/>
      <c r="M167" s="1"/>
      <c r="N167" s="1"/>
      <c r="O167" s="1"/>
      <c r="P167" s="1"/>
      <c r="Q167" s="1"/>
      <c r="R167" s="1"/>
      <c r="S167" s="1"/>
      <c r="T167" s="1">
        <v>40</v>
      </c>
      <c r="U167" s="7">
        <v>38</v>
      </c>
      <c r="V167" s="7">
        <v>1</v>
      </c>
      <c r="W167" s="13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">
      <c r="A168" s="10">
        <v>167</v>
      </c>
      <c r="B168" s="15">
        <v>42757</v>
      </c>
      <c r="E168" s="19">
        <v>12</v>
      </c>
      <c r="F168" s="19" t="s">
        <v>13</v>
      </c>
      <c r="G168" s="19" t="s">
        <v>7</v>
      </c>
      <c r="H168" s="19">
        <v>95</v>
      </c>
      <c r="I168" s="10">
        <v>1</v>
      </c>
      <c r="J168" s="10">
        <v>0</v>
      </c>
      <c r="U168" s="7">
        <v>0</v>
      </c>
      <c r="V168" s="7">
        <v>0</v>
      </c>
    </row>
    <row r="169" spans="1:50" x14ac:dyDescent="0.2">
      <c r="A169" s="10">
        <v>168</v>
      </c>
      <c r="B169" s="15">
        <v>42757</v>
      </c>
      <c r="E169" s="19">
        <v>12</v>
      </c>
      <c r="F169" s="19" t="s">
        <v>13</v>
      </c>
      <c r="G169" s="19" t="s">
        <v>7</v>
      </c>
      <c r="H169" s="19">
        <v>91</v>
      </c>
      <c r="I169" s="10">
        <v>1</v>
      </c>
      <c r="J169" s="10">
        <v>0</v>
      </c>
      <c r="K169" s="29">
        <v>2</v>
      </c>
      <c r="T169" s="1">
        <v>12</v>
      </c>
      <c r="U169" s="7">
        <v>8</v>
      </c>
      <c r="V169" s="7">
        <v>2</v>
      </c>
    </row>
    <row r="170" spans="1:50" x14ac:dyDescent="0.2">
      <c r="A170" s="10">
        <v>169</v>
      </c>
      <c r="B170" s="15">
        <v>42757</v>
      </c>
      <c r="E170" s="19">
        <v>14</v>
      </c>
      <c r="F170" s="19" t="s">
        <v>10</v>
      </c>
      <c r="G170" s="19" t="s">
        <v>11</v>
      </c>
      <c r="H170" s="19">
        <v>10</v>
      </c>
      <c r="I170" s="10">
        <v>1</v>
      </c>
      <c r="J170" s="10">
        <v>0</v>
      </c>
      <c r="K170" s="29">
        <v>1</v>
      </c>
      <c r="L170" s="29">
        <v>1</v>
      </c>
      <c r="T170" s="1">
        <v>16</v>
      </c>
      <c r="U170" s="7">
        <v>11</v>
      </c>
      <c r="V170" s="7">
        <v>2</v>
      </c>
    </row>
    <row r="171" spans="1:50" x14ac:dyDescent="0.2">
      <c r="A171" s="10">
        <v>170</v>
      </c>
      <c r="B171" s="15">
        <v>42757</v>
      </c>
      <c r="E171" s="19">
        <v>14</v>
      </c>
      <c r="F171" s="19" t="s">
        <v>10</v>
      </c>
      <c r="G171" s="19" t="s">
        <v>11</v>
      </c>
      <c r="H171" s="19">
        <v>14</v>
      </c>
      <c r="I171" s="10">
        <v>1</v>
      </c>
      <c r="J171" s="10">
        <v>0</v>
      </c>
      <c r="K171" s="29">
        <v>1</v>
      </c>
      <c r="T171" s="1">
        <v>11</v>
      </c>
      <c r="U171" s="7">
        <v>9</v>
      </c>
      <c r="V171" s="7">
        <v>1</v>
      </c>
    </row>
    <row r="172" spans="1:50" x14ac:dyDescent="0.2">
      <c r="A172" s="10">
        <v>171</v>
      </c>
      <c r="B172" s="15">
        <v>42757</v>
      </c>
      <c r="E172" s="19">
        <v>3</v>
      </c>
      <c r="F172" s="19" t="s">
        <v>13</v>
      </c>
      <c r="G172" s="19" t="s">
        <v>7</v>
      </c>
      <c r="H172" s="19">
        <v>18</v>
      </c>
      <c r="I172" s="10">
        <v>1</v>
      </c>
      <c r="J172" s="10">
        <v>0</v>
      </c>
      <c r="L172" s="1">
        <v>1</v>
      </c>
      <c r="T172" s="1">
        <v>20</v>
      </c>
      <c r="U172" s="7">
        <v>17</v>
      </c>
      <c r="V172" s="7">
        <v>1</v>
      </c>
    </row>
    <row r="173" spans="1:50" x14ac:dyDescent="0.2">
      <c r="A173" s="10">
        <v>172</v>
      </c>
      <c r="B173" s="15">
        <v>42757</v>
      </c>
      <c r="E173" s="19">
        <v>3</v>
      </c>
      <c r="F173" s="19" t="s">
        <v>13</v>
      </c>
      <c r="G173" s="19" t="s">
        <v>7</v>
      </c>
      <c r="H173" s="19">
        <v>20</v>
      </c>
      <c r="I173" s="10">
        <v>1</v>
      </c>
      <c r="J173" s="10">
        <v>0</v>
      </c>
      <c r="L173" s="1">
        <v>1</v>
      </c>
      <c r="T173" s="1">
        <v>17</v>
      </c>
      <c r="U173" s="7">
        <v>14</v>
      </c>
      <c r="V173" s="7">
        <v>1</v>
      </c>
    </row>
    <row r="174" spans="1:50" x14ac:dyDescent="0.2">
      <c r="A174" s="10">
        <v>173</v>
      </c>
      <c r="B174" s="15">
        <v>42757</v>
      </c>
      <c r="E174" s="19">
        <v>3</v>
      </c>
      <c r="F174" s="19" t="s">
        <v>13</v>
      </c>
      <c r="G174" s="19" t="s">
        <v>7</v>
      </c>
      <c r="H174" s="19">
        <v>17</v>
      </c>
      <c r="I174" s="10">
        <v>1</v>
      </c>
      <c r="J174" s="10">
        <v>0</v>
      </c>
      <c r="K174" s="29">
        <v>2</v>
      </c>
      <c r="T174" s="1">
        <v>26</v>
      </c>
      <c r="U174" s="7">
        <v>22</v>
      </c>
      <c r="V174" s="7">
        <v>2</v>
      </c>
    </row>
    <row r="175" spans="1:50" x14ac:dyDescent="0.2">
      <c r="A175" s="10">
        <v>174</v>
      </c>
      <c r="B175" s="15">
        <v>42757</v>
      </c>
      <c r="E175" s="19">
        <v>22</v>
      </c>
      <c r="F175" s="19" t="s">
        <v>10</v>
      </c>
      <c r="G175" s="19" t="s">
        <v>11</v>
      </c>
      <c r="H175" s="19">
        <v>13</v>
      </c>
      <c r="I175" s="10">
        <v>1</v>
      </c>
      <c r="J175" s="10">
        <v>0</v>
      </c>
      <c r="T175" s="1">
        <v>1</v>
      </c>
      <c r="U175" s="7">
        <v>1</v>
      </c>
      <c r="V175" s="7">
        <v>0</v>
      </c>
    </row>
    <row r="176" spans="1:50" x14ac:dyDescent="0.2">
      <c r="A176" s="10">
        <v>175</v>
      </c>
      <c r="B176" s="15">
        <v>42757</v>
      </c>
      <c r="E176" s="19">
        <v>22</v>
      </c>
      <c r="F176" s="19" t="s">
        <v>10</v>
      </c>
      <c r="G176" s="19" t="s">
        <v>11</v>
      </c>
      <c r="H176" s="19">
        <v>79</v>
      </c>
      <c r="I176" s="10">
        <v>1</v>
      </c>
      <c r="J176" s="10">
        <v>0</v>
      </c>
      <c r="T176" s="1">
        <v>12</v>
      </c>
      <c r="U176" s="7">
        <v>12</v>
      </c>
      <c r="V176" s="7">
        <v>0</v>
      </c>
    </row>
    <row r="177" spans="1:50" x14ac:dyDescent="0.2">
      <c r="A177" s="10">
        <v>176</v>
      </c>
      <c r="B177" s="15">
        <v>42757</v>
      </c>
      <c r="E177" s="19">
        <v>12</v>
      </c>
      <c r="F177" s="19" t="s">
        <v>8</v>
      </c>
      <c r="G177" s="19" t="s">
        <v>7</v>
      </c>
      <c r="H177" s="19">
        <v>96</v>
      </c>
      <c r="I177" s="10">
        <v>1</v>
      </c>
      <c r="J177" s="10">
        <v>0</v>
      </c>
      <c r="T177" s="1">
        <v>9</v>
      </c>
      <c r="U177" s="7">
        <v>9</v>
      </c>
      <c r="V177" s="7">
        <v>0</v>
      </c>
    </row>
    <row r="178" spans="1:50" x14ac:dyDescent="0.2">
      <c r="A178" s="10">
        <v>177</v>
      </c>
      <c r="B178" s="15">
        <v>42757</v>
      </c>
      <c r="E178" s="19">
        <v>12</v>
      </c>
      <c r="F178" s="19" t="s">
        <v>8</v>
      </c>
      <c r="G178" s="19" t="s">
        <v>7</v>
      </c>
      <c r="H178" s="19">
        <v>93</v>
      </c>
      <c r="I178" s="10">
        <v>1</v>
      </c>
      <c r="J178" s="10">
        <v>0</v>
      </c>
      <c r="U178" s="7">
        <v>0</v>
      </c>
      <c r="V178" s="7">
        <v>0</v>
      </c>
    </row>
    <row r="179" spans="1:50" s="4" customFormat="1" x14ac:dyDescent="0.2">
      <c r="A179" s="11">
        <v>178</v>
      </c>
      <c r="B179" s="16">
        <v>42757</v>
      </c>
      <c r="C179" s="11"/>
      <c r="D179" s="11"/>
      <c r="E179" s="20">
        <v>11</v>
      </c>
      <c r="F179" s="20" t="s">
        <v>8</v>
      </c>
      <c r="G179" s="20" t="s">
        <v>11</v>
      </c>
      <c r="H179" s="20" t="s">
        <v>34</v>
      </c>
      <c r="I179" s="11">
        <v>1</v>
      </c>
      <c r="J179" s="11">
        <v>0</v>
      </c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8">
        <v>0</v>
      </c>
      <c r="V179" s="8">
        <v>0</v>
      </c>
      <c r="W179" s="14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</row>
    <row r="180" spans="1:50" x14ac:dyDescent="0.2">
      <c r="A180" s="10">
        <v>179</v>
      </c>
      <c r="B180" s="15">
        <v>42778</v>
      </c>
      <c r="E180" s="19">
        <v>10</v>
      </c>
      <c r="F180" s="19" t="s">
        <v>10</v>
      </c>
      <c r="G180" s="19" t="s">
        <v>7</v>
      </c>
      <c r="H180" s="19" t="s">
        <v>33</v>
      </c>
      <c r="I180" s="10">
        <v>1</v>
      </c>
      <c r="J180" s="10">
        <v>0</v>
      </c>
      <c r="L180" s="1">
        <v>2</v>
      </c>
      <c r="N180" s="1">
        <v>1</v>
      </c>
      <c r="T180" s="1">
        <v>19</v>
      </c>
      <c r="U180" s="7">
        <v>8</v>
      </c>
      <c r="V180" s="7">
        <v>3</v>
      </c>
    </row>
    <row r="181" spans="1:50" x14ac:dyDescent="0.2">
      <c r="A181" s="10">
        <v>180</v>
      </c>
      <c r="B181" s="15">
        <v>42778</v>
      </c>
      <c r="E181" s="19">
        <v>10</v>
      </c>
      <c r="F181" s="19" t="s">
        <v>10</v>
      </c>
      <c r="G181" s="19" t="s">
        <v>7</v>
      </c>
      <c r="H181" s="19" t="s">
        <v>32</v>
      </c>
      <c r="I181" s="10">
        <v>1</v>
      </c>
      <c r="J181" s="10">
        <v>0</v>
      </c>
      <c r="T181" s="1">
        <v>8</v>
      </c>
      <c r="U181" s="7">
        <v>8</v>
      </c>
      <c r="V181" s="7">
        <v>0</v>
      </c>
    </row>
    <row r="182" spans="1:50" x14ac:dyDescent="0.2">
      <c r="A182" s="10">
        <v>181</v>
      </c>
      <c r="B182" s="15">
        <v>42778</v>
      </c>
      <c r="E182" s="19">
        <v>10</v>
      </c>
      <c r="F182" s="19" t="s">
        <v>10</v>
      </c>
      <c r="G182" s="19" t="s">
        <v>7</v>
      </c>
      <c r="H182" s="19">
        <v>67</v>
      </c>
      <c r="I182" s="10">
        <v>1</v>
      </c>
      <c r="J182" s="10">
        <v>0</v>
      </c>
      <c r="K182" s="29">
        <v>1</v>
      </c>
      <c r="T182" s="1">
        <v>2</v>
      </c>
      <c r="U182" s="7">
        <v>0</v>
      </c>
      <c r="V182" s="7">
        <v>1</v>
      </c>
    </row>
    <row r="183" spans="1:50" x14ac:dyDescent="0.2">
      <c r="A183" s="10">
        <v>182</v>
      </c>
      <c r="B183" s="15">
        <v>42778</v>
      </c>
      <c r="E183" s="19">
        <v>9</v>
      </c>
      <c r="F183" s="19" t="s">
        <v>8</v>
      </c>
      <c r="G183" s="19" t="s">
        <v>7</v>
      </c>
      <c r="H183" s="19">
        <v>77</v>
      </c>
      <c r="I183" s="10">
        <v>1</v>
      </c>
      <c r="J183" s="10">
        <v>0</v>
      </c>
      <c r="K183" s="29">
        <v>3</v>
      </c>
      <c r="L183" s="29">
        <v>1</v>
      </c>
      <c r="T183" s="1">
        <v>28</v>
      </c>
      <c r="U183" s="7">
        <v>19</v>
      </c>
      <c r="V183" s="7">
        <v>4</v>
      </c>
    </row>
    <row r="184" spans="1:50" x14ac:dyDescent="0.2">
      <c r="A184" s="10">
        <v>183</v>
      </c>
      <c r="B184" s="15">
        <v>42778</v>
      </c>
      <c r="E184" s="19">
        <v>9</v>
      </c>
      <c r="F184" s="19" t="s">
        <v>8</v>
      </c>
      <c r="G184" s="19" t="s">
        <v>7</v>
      </c>
      <c r="H184" s="19">
        <v>80</v>
      </c>
      <c r="I184" s="10">
        <v>1</v>
      </c>
      <c r="J184" s="10">
        <v>0</v>
      </c>
      <c r="K184" s="29">
        <v>2</v>
      </c>
      <c r="N184" s="1">
        <v>1</v>
      </c>
      <c r="T184" s="1">
        <v>12</v>
      </c>
      <c r="U184" s="7">
        <v>3</v>
      </c>
      <c r="V184" s="7">
        <v>3</v>
      </c>
    </row>
    <row r="185" spans="1:50" x14ac:dyDescent="0.2">
      <c r="A185" s="10">
        <v>184</v>
      </c>
      <c r="B185" s="15">
        <v>42778</v>
      </c>
      <c r="E185" s="19">
        <v>9</v>
      </c>
      <c r="F185" s="19" t="s">
        <v>8</v>
      </c>
      <c r="G185" s="19" t="s">
        <v>7</v>
      </c>
      <c r="H185" s="19">
        <v>79</v>
      </c>
      <c r="I185" s="10">
        <v>1</v>
      </c>
      <c r="J185" s="10">
        <v>0</v>
      </c>
      <c r="K185" s="29"/>
      <c r="T185" s="1">
        <v>12</v>
      </c>
      <c r="U185" s="7">
        <v>12</v>
      </c>
      <c r="V185" s="7">
        <v>0</v>
      </c>
    </row>
    <row r="186" spans="1:50" x14ac:dyDescent="0.2">
      <c r="A186" s="10">
        <v>185</v>
      </c>
      <c r="B186" s="15">
        <v>42778</v>
      </c>
      <c r="E186" s="19">
        <v>9</v>
      </c>
      <c r="F186" s="19" t="s">
        <v>6</v>
      </c>
      <c r="G186" s="19" t="s">
        <v>11</v>
      </c>
      <c r="H186" s="19">
        <v>73</v>
      </c>
      <c r="I186" s="10">
        <v>1</v>
      </c>
      <c r="J186" s="10">
        <v>0</v>
      </c>
      <c r="T186" s="1">
        <v>19</v>
      </c>
      <c r="U186" s="7">
        <v>19</v>
      </c>
      <c r="V186" s="7">
        <v>0</v>
      </c>
    </row>
    <row r="187" spans="1:50" x14ac:dyDescent="0.2">
      <c r="A187" s="10">
        <v>186</v>
      </c>
      <c r="B187" s="15">
        <v>42778</v>
      </c>
      <c r="E187" s="19">
        <v>9</v>
      </c>
      <c r="F187" s="19" t="s">
        <v>6</v>
      </c>
      <c r="G187" s="19" t="s">
        <v>11</v>
      </c>
      <c r="H187" s="19">
        <v>76</v>
      </c>
      <c r="I187" s="10">
        <v>1</v>
      </c>
      <c r="J187" s="10">
        <v>0</v>
      </c>
      <c r="N187" s="1">
        <v>1</v>
      </c>
      <c r="T187" s="1">
        <v>8</v>
      </c>
      <c r="U187" s="7">
        <v>3</v>
      </c>
      <c r="V187" s="7">
        <v>1</v>
      </c>
    </row>
    <row r="188" spans="1:50" x14ac:dyDescent="0.2">
      <c r="A188" s="10">
        <v>187</v>
      </c>
      <c r="B188" s="15">
        <v>42778</v>
      </c>
      <c r="E188" s="19">
        <v>9</v>
      </c>
      <c r="F188" s="19" t="s">
        <v>6</v>
      </c>
      <c r="G188" s="19" t="s">
        <v>11</v>
      </c>
      <c r="H188" s="19">
        <v>77</v>
      </c>
      <c r="I188" s="10">
        <v>1</v>
      </c>
      <c r="J188" s="10">
        <v>0</v>
      </c>
      <c r="T188" s="1">
        <v>8</v>
      </c>
      <c r="U188" s="7">
        <v>8</v>
      </c>
      <c r="V188" s="7">
        <v>0</v>
      </c>
    </row>
    <row r="189" spans="1:50" x14ac:dyDescent="0.2">
      <c r="A189" s="10">
        <v>188</v>
      </c>
      <c r="B189" s="15">
        <v>42778</v>
      </c>
      <c r="E189" s="19">
        <v>12</v>
      </c>
      <c r="F189" s="19" t="s">
        <v>10</v>
      </c>
      <c r="G189" s="19" t="s">
        <v>11</v>
      </c>
      <c r="H189" s="19">
        <v>95</v>
      </c>
      <c r="I189" s="10">
        <v>1</v>
      </c>
      <c r="J189" s="10">
        <v>0</v>
      </c>
      <c r="T189" s="1">
        <v>8</v>
      </c>
      <c r="U189" s="7">
        <v>8</v>
      </c>
      <c r="V189" s="7">
        <v>0</v>
      </c>
    </row>
    <row r="190" spans="1:50" x14ac:dyDescent="0.2">
      <c r="A190" s="10">
        <v>189</v>
      </c>
      <c r="B190" s="15">
        <v>42778</v>
      </c>
      <c r="E190" s="19">
        <v>12</v>
      </c>
      <c r="F190" s="19" t="s">
        <v>10</v>
      </c>
      <c r="G190" s="19" t="s">
        <v>11</v>
      </c>
      <c r="H190" s="19">
        <v>91</v>
      </c>
      <c r="I190" s="10">
        <v>1</v>
      </c>
      <c r="J190" s="10">
        <v>0</v>
      </c>
      <c r="T190" s="1">
        <v>8</v>
      </c>
      <c r="U190" s="7">
        <v>8</v>
      </c>
      <c r="V190" s="7">
        <v>0</v>
      </c>
    </row>
    <row r="191" spans="1:50" x14ac:dyDescent="0.2">
      <c r="A191" s="10">
        <v>190</v>
      </c>
      <c r="B191" s="15">
        <v>42778</v>
      </c>
      <c r="E191" s="19">
        <v>9</v>
      </c>
      <c r="F191" s="19" t="s">
        <v>13</v>
      </c>
      <c r="G191" s="19" t="s">
        <v>7</v>
      </c>
      <c r="H191" s="19">
        <v>75</v>
      </c>
      <c r="I191" s="10">
        <v>1</v>
      </c>
      <c r="J191" s="10">
        <v>0</v>
      </c>
      <c r="U191" s="7">
        <v>0</v>
      </c>
      <c r="V191" s="7">
        <v>0</v>
      </c>
    </row>
    <row r="192" spans="1:50" s="24" customFormat="1" x14ac:dyDescent="0.2">
      <c r="A192" s="10">
        <v>191</v>
      </c>
      <c r="B192" s="25">
        <v>42778</v>
      </c>
      <c r="E192" s="26">
        <v>9</v>
      </c>
      <c r="F192" s="26" t="s">
        <v>13</v>
      </c>
      <c r="G192" s="26" t="s">
        <v>7</v>
      </c>
      <c r="H192" s="26">
        <v>75</v>
      </c>
      <c r="I192" s="24">
        <v>2</v>
      </c>
      <c r="J192" s="24">
        <v>1</v>
      </c>
      <c r="K192" s="1"/>
      <c r="L192" s="1">
        <v>2</v>
      </c>
      <c r="M192" s="1"/>
      <c r="N192" s="1"/>
      <c r="O192" s="1"/>
      <c r="P192" s="1"/>
      <c r="Q192" s="1"/>
      <c r="R192" s="1"/>
      <c r="S192" s="1"/>
      <c r="T192" s="1">
        <v>7</v>
      </c>
      <c r="U192" s="7">
        <v>1</v>
      </c>
      <c r="V192" s="7">
        <v>2</v>
      </c>
      <c r="W192" s="13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">
      <c r="A193" s="10">
        <v>192</v>
      </c>
      <c r="B193" s="15">
        <v>42778</v>
      </c>
      <c r="E193" s="19">
        <v>9</v>
      </c>
      <c r="F193" s="19" t="s">
        <v>13</v>
      </c>
      <c r="G193" s="19" t="s">
        <v>7</v>
      </c>
      <c r="H193" s="19">
        <v>74</v>
      </c>
      <c r="I193" s="10">
        <v>1</v>
      </c>
      <c r="J193" s="10">
        <v>1</v>
      </c>
      <c r="U193" s="7">
        <v>0</v>
      </c>
      <c r="V193" s="7">
        <v>0</v>
      </c>
    </row>
    <row r="194" spans="1:50" s="24" customFormat="1" x14ac:dyDescent="0.2">
      <c r="A194" s="10">
        <v>193</v>
      </c>
      <c r="B194" s="25">
        <v>42778</v>
      </c>
      <c r="E194" s="26">
        <v>9</v>
      </c>
      <c r="F194" s="26" t="s">
        <v>13</v>
      </c>
      <c r="G194" s="26" t="s">
        <v>7</v>
      </c>
      <c r="H194" s="26">
        <v>74</v>
      </c>
      <c r="I194" s="24">
        <v>2</v>
      </c>
      <c r="J194" s="24">
        <v>1</v>
      </c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7">
        <v>0</v>
      </c>
      <c r="V194" s="7">
        <v>0</v>
      </c>
      <c r="W194" s="13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s="24" customFormat="1" x14ac:dyDescent="0.2">
      <c r="A195" s="10">
        <v>194</v>
      </c>
      <c r="B195" s="25">
        <v>42778</v>
      </c>
      <c r="E195" s="26">
        <v>9</v>
      </c>
      <c r="F195" s="26" t="s">
        <v>13</v>
      </c>
      <c r="G195" s="26" t="s">
        <v>7</v>
      </c>
      <c r="H195" s="26">
        <v>74</v>
      </c>
      <c r="I195" s="24">
        <v>3</v>
      </c>
      <c r="J195" s="24">
        <v>0</v>
      </c>
      <c r="K195" s="1"/>
      <c r="L195" s="1"/>
      <c r="M195" s="1"/>
      <c r="N195" s="1"/>
      <c r="O195" s="1"/>
      <c r="P195" s="1"/>
      <c r="Q195" s="1"/>
      <c r="R195" s="1"/>
      <c r="S195" s="1"/>
      <c r="T195" s="1">
        <v>1</v>
      </c>
      <c r="U195" s="7">
        <v>1</v>
      </c>
      <c r="V195" s="7">
        <v>0</v>
      </c>
      <c r="W195" s="13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">
      <c r="A196" s="10">
        <v>195</v>
      </c>
      <c r="B196" s="15">
        <v>42778</v>
      </c>
      <c r="E196" s="19">
        <v>9</v>
      </c>
      <c r="F196" s="19" t="s">
        <v>13</v>
      </c>
      <c r="G196" s="19" t="s">
        <v>7</v>
      </c>
      <c r="H196" s="19">
        <v>78</v>
      </c>
      <c r="I196" s="10">
        <v>1</v>
      </c>
      <c r="J196" s="10">
        <v>0</v>
      </c>
      <c r="U196" s="7">
        <v>0</v>
      </c>
      <c r="V196" s="7">
        <v>0</v>
      </c>
    </row>
    <row r="197" spans="1:50" x14ac:dyDescent="0.2">
      <c r="A197" s="10">
        <v>196</v>
      </c>
      <c r="B197" s="15">
        <v>42778</v>
      </c>
      <c r="E197" s="19">
        <v>9</v>
      </c>
      <c r="F197" s="19" t="s">
        <v>13</v>
      </c>
      <c r="G197" s="19" t="s">
        <v>7</v>
      </c>
      <c r="H197" s="19">
        <v>76</v>
      </c>
      <c r="I197" s="10">
        <v>1</v>
      </c>
      <c r="J197" s="10">
        <v>1</v>
      </c>
      <c r="U197" s="7">
        <v>0</v>
      </c>
      <c r="V197" s="7">
        <v>0</v>
      </c>
    </row>
    <row r="198" spans="1:50" s="24" customFormat="1" x14ac:dyDescent="0.2">
      <c r="A198" s="10">
        <v>197</v>
      </c>
      <c r="B198" s="25">
        <v>42778</v>
      </c>
      <c r="E198" s="26">
        <v>9</v>
      </c>
      <c r="F198" s="26" t="s">
        <v>13</v>
      </c>
      <c r="G198" s="26" t="s">
        <v>7</v>
      </c>
      <c r="H198" s="26">
        <v>76</v>
      </c>
      <c r="I198" s="24">
        <v>2</v>
      </c>
      <c r="J198" s="24">
        <v>0</v>
      </c>
      <c r="K198" s="1"/>
      <c r="L198" s="1"/>
      <c r="M198" s="1">
        <v>1</v>
      </c>
      <c r="N198" s="1"/>
      <c r="O198" s="1"/>
      <c r="P198" s="1"/>
      <c r="Q198" s="1"/>
      <c r="R198" s="1"/>
      <c r="S198" s="1"/>
      <c r="T198" s="1">
        <v>7</v>
      </c>
      <c r="U198" s="7">
        <v>3</v>
      </c>
      <c r="V198" s="7">
        <v>1</v>
      </c>
      <c r="W198" s="13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">
      <c r="A199" s="10">
        <v>198</v>
      </c>
      <c r="B199" s="15">
        <v>42778</v>
      </c>
      <c r="E199" s="19">
        <v>14</v>
      </c>
      <c r="F199" s="19" t="s">
        <v>8</v>
      </c>
      <c r="G199" s="19" t="s">
        <v>7</v>
      </c>
      <c r="H199" s="19">
        <v>11</v>
      </c>
      <c r="I199" s="10">
        <v>1</v>
      </c>
      <c r="J199" s="10">
        <v>0</v>
      </c>
      <c r="T199" s="1">
        <v>6</v>
      </c>
      <c r="U199" s="7">
        <v>6</v>
      </c>
      <c r="V199" s="7">
        <v>0</v>
      </c>
    </row>
    <row r="200" spans="1:50" s="24" customFormat="1" x14ac:dyDescent="0.2">
      <c r="A200" s="10">
        <v>199</v>
      </c>
      <c r="B200" s="25">
        <v>42778</v>
      </c>
      <c r="E200" s="26">
        <v>14</v>
      </c>
      <c r="F200" s="26" t="s">
        <v>8</v>
      </c>
      <c r="G200" s="26" t="s">
        <v>7</v>
      </c>
      <c r="H200" s="26">
        <v>11</v>
      </c>
      <c r="I200" s="24">
        <v>2</v>
      </c>
      <c r="J200" s="24">
        <v>1</v>
      </c>
      <c r="K200" s="1">
        <v>1</v>
      </c>
      <c r="L200" s="1"/>
      <c r="M200" s="1"/>
      <c r="N200" s="1"/>
      <c r="O200" s="1"/>
      <c r="P200" s="1"/>
      <c r="Q200" s="1"/>
      <c r="R200" s="1"/>
      <c r="S200" s="1"/>
      <c r="T200" s="1">
        <v>6</v>
      </c>
      <c r="U200" s="7">
        <v>4</v>
      </c>
      <c r="V200" s="7">
        <v>1</v>
      </c>
      <c r="W200" s="13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">
      <c r="A201" s="10">
        <v>200</v>
      </c>
      <c r="B201" s="15">
        <v>42778</v>
      </c>
      <c r="E201" s="19">
        <v>14</v>
      </c>
      <c r="F201" s="19" t="s">
        <v>8</v>
      </c>
      <c r="G201" s="19" t="s">
        <v>7</v>
      </c>
      <c r="H201" s="19" t="s">
        <v>29</v>
      </c>
      <c r="I201" s="10">
        <v>1</v>
      </c>
      <c r="J201" s="10">
        <v>0</v>
      </c>
      <c r="T201" s="1">
        <v>10</v>
      </c>
      <c r="U201" s="7">
        <v>10</v>
      </c>
      <c r="V201" s="7">
        <v>0</v>
      </c>
    </row>
    <row r="202" spans="1:50" x14ac:dyDescent="0.2">
      <c r="A202" s="10">
        <v>201</v>
      </c>
      <c r="B202" s="15">
        <v>42778</v>
      </c>
      <c r="E202" s="19">
        <v>14</v>
      </c>
      <c r="F202" s="19" t="s">
        <v>8</v>
      </c>
      <c r="G202" s="19" t="s">
        <v>7</v>
      </c>
      <c r="H202" s="19">
        <v>70</v>
      </c>
      <c r="I202" s="10">
        <v>1</v>
      </c>
      <c r="J202" s="10">
        <v>0</v>
      </c>
      <c r="L202" s="1">
        <v>1</v>
      </c>
      <c r="T202" s="1">
        <v>26</v>
      </c>
      <c r="U202" s="7">
        <v>23</v>
      </c>
      <c r="V202" s="7">
        <v>1</v>
      </c>
    </row>
    <row r="203" spans="1:50" x14ac:dyDescent="0.2">
      <c r="A203" s="10">
        <v>202</v>
      </c>
      <c r="B203" s="15">
        <v>42778</v>
      </c>
      <c r="E203" s="19">
        <v>13</v>
      </c>
      <c r="F203" s="19" t="s">
        <v>10</v>
      </c>
      <c r="G203" s="19" t="s">
        <v>7</v>
      </c>
      <c r="H203" s="19">
        <v>8</v>
      </c>
      <c r="I203" s="10">
        <v>1</v>
      </c>
      <c r="J203" s="10">
        <v>0</v>
      </c>
      <c r="K203" s="29">
        <v>1</v>
      </c>
      <c r="L203" s="29">
        <v>1</v>
      </c>
      <c r="T203" s="1">
        <v>12</v>
      </c>
      <c r="U203" s="7">
        <v>7</v>
      </c>
      <c r="V203" s="7">
        <v>2</v>
      </c>
    </row>
    <row r="204" spans="1:50" x14ac:dyDescent="0.2">
      <c r="A204" s="10">
        <v>203</v>
      </c>
      <c r="B204" s="15">
        <v>42778</v>
      </c>
      <c r="E204" s="19">
        <v>13</v>
      </c>
      <c r="F204" s="19" t="s">
        <v>10</v>
      </c>
      <c r="G204" s="19" t="s">
        <v>7</v>
      </c>
      <c r="H204" s="19">
        <v>6</v>
      </c>
      <c r="I204" s="10">
        <v>1</v>
      </c>
      <c r="J204" s="10">
        <v>0</v>
      </c>
      <c r="U204" s="7">
        <v>0</v>
      </c>
      <c r="V204" s="7">
        <v>0</v>
      </c>
    </row>
    <row r="205" spans="1:50" x14ac:dyDescent="0.2">
      <c r="A205" s="10">
        <v>204</v>
      </c>
      <c r="B205" s="15">
        <v>42778</v>
      </c>
      <c r="E205" s="19">
        <v>13</v>
      </c>
      <c r="F205" s="19" t="s">
        <v>10</v>
      </c>
      <c r="G205" s="19" t="s">
        <v>7</v>
      </c>
      <c r="H205" s="19">
        <v>2</v>
      </c>
      <c r="I205" s="10">
        <v>1</v>
      </c>
      <c r="J205" s="10">
        <v>0</v>
      </c>
      <c r="L205" s="1">
        <v>1</v>
      </c>
      <c r="T205" s="1">
        <v>8</v>
      </c>
      <c r="U205" s="7">
        <v>5</v>
      </c>
      <c r="V205" s="7">
        <v>1</v>
      </c>
    </row>
    <row r="206" spans="1:50" x14ac:dyDescent="0.2">
      <c r="A206" s="10">
        <v>205</v>
      </c>
      <c r="B206" s="15">
        <v>42778</v>
      </c>
      <c r="E206" s="19">
        <v>13</v>
      </c>
      <c r="F206" s="19" t="s">
        <v>10</v>
      </c>
      <c r="G206" s="19" t="s">
        <v>7</v>
      </c>
      <c r="H206" s="19">
        <v>3</v>
      </c>
      <c r="I206" s="10">
        <v>1</v>
      </c>
      <c r="J206" s="10">
        <v>0</v>
      </c>
      <c r="U206" s="7">
        <v>0</v>
      </c>
      <c r="V206" s="7">
        <v>0</v>
      </c>
    </row>
    <row r="207" spans="1:50" x14ac:dyDescent="0.2">
      <c r="A207" s="10">
        <v>206</v>
      </c>
      <c r="B207" s="15">
        <v>42778</v>
      </c>
      <c r="E207" s="19">
        <v>5</v>
      </c>
      <c r="F207" s="19" t="s">
        <v>8</v>
      </c>
      <c r="G207" s="19" t="s">
        <v>7</v>
      </c>
      <c r="H207" s="19">
        <v>40</v>
      </c>
      <c r="I207" s="10">
        <v>1</v>
      </c>
      <c r="J207" s="10">
        <v>0</v>
      </c>
      <c r="T207" s="1">
        <v>4</v>
      </c>
      <c r="U207" s="7">
        <v>4</v>
      </c>
      <c r="V207" s="7">
        <v>0</v>
      </c>
    </row>
    <row r="208" spans="1:50" x14ac:dyDescent="0.2">
      <c r="A208" s="10">
        <v>207</v>
      </c>
      <c r="B208" s="15">
        <v>42778</v>
      </c>
      <c r="E208" s="19">
        <v>5</v>
      </c>
      <c r="F208" s="19" t="s">
        <v>8</v>
      </c>
      <c r="G208" s="19" t="s">
        <v>7</v>
      </c>
      <c r="H208" s="19">
        <v>30</v>
      </c>
      <c r="I208" s="10">
        <v>1</v>
      </c>
      <c r="J208" s="10">
        <v>0</v>
      </c>
      <c r="L208" s="1">
        <v>1</v>
      </c>
      <c r="T208" s="1">
        <v>16</v>
      </c>
      <c r="U208" s="7">
        <v>13</v>
      </c>
      <c r="V208" s="7">
        <v>1</v>
      </c>
    </row>
    <row r="209" spans="1:50" x14ac:dyDescent="0.2">
      <c r="A209" s="10">
        <v>208</v>
      </c>
      <c r="B209" s="15">
        <v>42778</v>
      </c>
      <c r="E209" s="19">
        <v>5</v>
      </c>
      <c r="F209" s="19" t="s">
        <v>8</v>
      </c>
      <c r="G209" s="19" t="s">
        <v>7</v>
      </c>
      <c r="H209" s="19">
        <v>34</v>
      </c>
      <c r="I209" s="10">
        <v>1</v>
      </c>
      <c r="J209" s="10">
        <v>0</v>
      </c>
      <c r="K209" s="29">
        <v>1</v>
      </c>
      <c r="L209" s="29">
        <v>2</v>
      </c>
      <c r="N209" s="1">
        <v>1</v>
      </c>
      <c r="T209" s="1">
        <v>19</v>
      </c>
      <c r="U209" s="7">
        <v>6</v>
      </c>
      <c r="V209" s="7">
        <v>4</v>
      </c>
    </row>
    <row r="210" spans="1:50" x14ac:dyDescent="0.2">
      <c r="A210" s="10">
        <v>209</v>
      </c>
      <c r="B210" s="15">
        <v>42778</v>
      </c>
      <c r="E210" s="19">
        <v>17</v>
      </c>
      <c r="F210" s="19" t="s">
        <v>6</v>
      </c>
      <c r="G210" s="19" t="s">
        <v>7</v>
      </c>
      <c r="H210" s="19">
        <v>34</v>
      </c>
      <c r="I210" s="10">
        <v>1</v>
      </c>
      <c r="J210" s="10">
        <v>0</v>
      </c>
      <c r="L210" s="1">
        <v>1</v>
      </c>
      <c r="T210" s="1">
        <v>11</v>
      </c>
      <c r="U210" s="7">
        <v>8</v>
      </c>
      <c r="V210" s="7">
        <v>1</v>
      </c>
    </row>
    <row r="211" spans="1:50" x14ac:dyDescent="0.2">
      <c r="A211" s="10">
        <v>210</v>
      </c>
      <c r="B211" s="15">
        <v>42778</v>
      </c>
      <c r="E211" s="19">
        <v>4</v>
      </c>
      <c r="F211" s="19" t="s">
        <v>8</v>
      </c>
      <c r="G211" s="19" t="s">
        <v>11</v>
      </c>
      <c r="H211" s="19">
        <v>30</v>
      </c>
      <c r="I211" s="10">
        <v>1</v>
      </c>
      <c r="J211" s="10">
        <v>0</v>
      </c>
      <c r="K211" s="29">
        <v>1</v>
      </c>
      <c r="T211" s="1">
        <v>10</v>
      </c>
      <c r="U211" s="7">
        <v>8</v>
      </c>
      <c r="V211" s="7">
        <v>1</v>
      </c>
    </row>
    <row r="212" spans="1:50" s="4" customFormat="1" x14ac:dyDescent="0.2">
      <c r="A212" s="11">
        <v>211</v>
      </c>
      <c r="B212" s="16">
        <v>42778</v>
      </c>
      <c r="C212" s="11"/>
      <c r="D212" s="11"/>
      <c r="E212" s="20">
        <v>12</v>
      </c>
      <c r="F212" s="20" t="s">
        <v>6</v>
      </c>
      <c r="G212" s="20" t="s">
        <v>11</v>
      </c>
      <c r="H212" s="20">
        <v>92</v>
      </c>
      <c r="I212" s="11">
        <v>1</v>
      </c>
      <c r="J212" s="11">
        <v>0</v>
      </c>
      <c r="K212" s="3"/>
      <c r="L212" s="3"/>
      <c r="M212" s="3"/>
      <c r="N212" s="3"/>
      <c r="O212" s="3"/>
      <c r="P212" s="3"/>
      <c r="Q212" s="3"/>
      <c r="R212" s="3"/>
      <c r="S212" s="3"/>
      <c r="T212" s="3">
        <v>0</v>
      </c>
      <c r="U212" s="8">
        <v>0</v>
      </c>
      <c r="V212" s="8">
        <v>0</v>
      </c>
      <c r="W212" s="14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</row>
    <row r="213" spans="1:50" x14ac:dyDescent="0.2">
      <c r="A213" s="10">
        <v>212</v>
      </c>
      <c r="B213" s="15">
        <v>42791</v>
      </c>
      <c r="E213" s="19">
        <v>2</v>
      </c>
      <c r="F213" s="19" t="s">
        <v>8</v>
      </c>
      <c r="G213" s="19" t="s">
        <v>11</v>
      </c>
      <c r="H213" s="19">
        <v>11</v>
      </c>
      <c r="I213" s="10">
        <v>1</v>
      </c>
      <c r="J213" s="10">
        <v>0</v>
      </c>
      <c r="U213" s="7">
        <v>0</v>
      </c>
      <c r="V213" s="7">
        <v>0</v>
      </c>
    </row>
    <row r="214" spans="1:50" s="24" customFormat="1" x14ac:dyDescent="0.2">
      <c r="A214" s="10">
        <v>213</v>
      </c>
      <c r="B214" s="25">
        <v>42791</v>
      </c>
      <c r="E214" s="26">
        <v>2</v>
      </c>
      <c r="F214" s="26" t="s">
        <v>8</v>
      </c>
      <c r="G214" s="26" t="s">
        <v>11</v>
      </c>
      <c r="H214" s="26">
        <v>11</v>
      </c>
      <c r="I214" s="24">
        <v>2</v>
      </c>
      <c r="J214" s="24">
        <v>1</v>
      </c>
      <c r="K214" s="1"/>
      <c r="L214" s="1"/>
      <c r="M214" s="1"/>
      <c r="N214" s="1"/>
      <c r="O214" s="1"/>
      <c r="P214" s="1"/>
      <c r="Q214" s="1"/>
      <c r="R214" s="1"/>
      <c r="S214" s="1"/>
      <c r="T214" s="1">
        <v>23</v>
      </c>
      <c r="U214" s="7">
        <v>23</v>
      </c>
      <c r="V214" s="7">
        <v>0</v>
      </c>
      <c r="W214" s="13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">
      <c r="A215" s="10">
        <v>214</v>
      </c>
      <c r="B215" s="15">
        <v>42791</v>
      </c>
      <c r="E215" s="19">
        <v>2</v>
      </c>
      <c r="F215" s="19" t="s">
        <v>8</v>
      </c>
      <c r="G215" s="19" t="s">
        <v>11</v>
      </c>
      <c r="H215" s="19">
        <v>13</v>
      </c>
      <c r="I215" s="10">
        <v>1</v>
      </c>
      <c r="J215" s="10">
        <v>0</v>
      </c>
      <c r="O215" s="1">
        <v>1</v>
      </c>
      <c r="P215" s="1">
        <v>1</v>
      </c>
      <c r="T215" s="1">
        <v>7</v>
      </c>
      <c r="U215" s="7">
        <v>-6</v>
      </c>
      <c r="V215" s="7">
        <v>2</v>
      </c>
    </row>
    <row r="216" spans="1:50" x14ac:dyDescent="0.2">
      <c r="A216" s="10">
        <v>215</v>
      </c>
      <c r="B216" s="15">
        <v>42791</v>
      </c>
      <c r="E216" s="19">
        <v>2</v>
      </c>
      <c r="F216" s="19" t="s">
        <v>8</v>
      </c>
      <c r="G216" s="19" t="s">
        <v>11</v>
      </c>
      <c r="H216" s="19">
        <v>15</v>
      </c>
      <c r="I216" s="10">
        <v>1</v>
      </c>
      <c r="J216" s="10">
        <v>1</v>
      </c>
      <c r="U216" s="7">
        <v>0</v>
      </c>
      <c r="V216" s="7">
        <v>0</v>
      </c>
    </row>
    <row r="217" spans="1:50" s="24" customFormat="1" x14ac:dyDescent="0.2">
      <c r="A217" s="10">
        <v>216</v>
      </c>
      <c r="B217" s="25">
        <v>42791</v>
      </c>
      <c r="E217" s="26">
        <v>2</v>
      </c>
      <c r="F217" s="26" t="s">
        <v>8</v>
      </c>
      <c r="G217" s="26" t="s">
        <v>11</v>
      </c>
      <c r="H217" s="26">
        <v>15</v>
      </c>
      <c r="I217" s="24">
        <v>2</v>
      </c>
      <c r="J217" s="24">
        <v>0</v>
      </c>
      <c r="K217" s="1"/>
      <c r="L217" s="1"/>
      <c r="M217" s="1"/>
      <c r="N217" s="1"/>
      <c r="O217" s="1"/>
      <c r="P217" s="1"/>
      <c r="Q217" s="1"/>
      <c r="R217" s="1"/>
      <c r="S217" s="1"/>
      <c r="T217" s="1">
        <v>5</v>
      </c>
      <c r="U217" s="7">
        <v>5</v>
      </c>
      <c r="V217" s="7">
        <v>0</v>
      </c>
      <c r="W217" s="13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">
      <c r="A218" s="10">
        <v>217</v>
      </c>
      <c r="B218" s="15">
        <v>42791</v>
      </c>
      <c r="E218" s="19">
        <v>5</v>
      </c>
      <c r="F218" s="19" t="s">
        <v>13</v>
      </c>
      <c r="G218" s="19" t="s">
        <v>7</v>
      </c>
      <c r="H218" s="19">
        <v>38</v>
      </c>
      <c r="I218" s="10">
        <v>1</v>
      </c>
      <c r="J218" s="10">
        <v>0</v>
      </c>
      <c r="K218" s="29">
        <v>1</v>
      </c>
      <c r="T218" s="1">
        <v>10</v>
      </c>
      <c r="U218" s="7">
        <v>8</v>
      </c>
      <c r="V218" s="7">
        <v>1</v>
      </c>
    </row>
    <row r="219" spans="1:50" x14ac:dyDescent="0.2">
      <c r="A219" s="10">
        <v>218</v>
      </c>
      <c r="B219" s="15">
        <v>42791</v>
      </c>
      <c r="E219" s="19">
        <v>5</v>
      </c>
      <c r="F219" s="19" t="s">
        <v>13</v>
      </c>
      <c r="G219" s="19" t="s">
        <v>7</v>
      </c>
      <c r="H219" s="19">
        <v>36</v>
      </c>
      <c r="I219" s="10">
        <v>1</v>
      </c>
      <c r="J219" s="10">
        <v>0</v>
      </c>
      <c r="T219" s="1">
        <v>11</v>
      </c>
      <c r="U219" s="7">
        <v>11</v>
      </c>
      <c r="V219" s="7">
        <v>0</v>
      </c>
    </row>
    <row r="220" spans="1:50" x14ac:dyDescent="0.2">
      <c r="A220" s="10">
        <v>219</v>
      </c>
      <c r="B220" s="15">
        <v>42791</v>
      </c>
      <c r="E220" s="19">
        <v>5</v>
      </c>
      <c r="F220" s="19" t="s">
        <v>13</v>
      </c>
      <c r="G220" s="19" t="s">
        <v>7</v>
      </c>
      <c r="H220" s="19">
        <v>33</v>
      </c>
      <c r="I220" s="10">
        <v>1</v>
      </c>
      <c r="J220" s="10">
        <v>0</v>
      </c>
      <c r="K220" s="29">
        <v>1</v>
      </c>
      <c r="M220" s="1">
        <v>1</v>
      </c>
      <c r="T220" s="1">
        <v>15</v>
      </c>
      <c r="U220" s="7">
        <v>9</v>
      </c>
      <c r="V220" s="7">
        <v>2</v>
      </c>
    </row>
    <row r="221" spans="1:50" x14ac:dyDescent="0.2">
      <c r="A221" s="10">
        <v>220</v>
      </c>
      <c r="B221" s="15">
        <v>42791</v>
      </c>
      <c r="E221" s="19">
        <v>1</v>
      </c>
      <c r="F221" s="19" t="s">
        <v>10</v>
      </c>
      <c r="G221" s="19" t="s">
        <v>7</v>
      </c>
      <c r="H221" s="19">
        <v>8</v>
      </c>
      <c r="I221" s="10">
        <v>1</v>
      </c>
      <c r="J221" s="10">
        <v>0</v>
      </c>
      <c r="K221" s="29">
        <v>1</v>
      </c>
      <c r="T221" s="1">
        <v>22</v>
      </c>
      <c r="U221" s="7">
        <v>20</v>
      </c>
      <c r="V221" s="7">
        <v>1</v>
      </c>
    </row>
    <row r="222" spans="1:50" x14ac:dyDescent="0.2">
      <c r="A222" s="10">
        <v>221</v>
      </c>
      <c r="B222" s="15">
        <v>42791</v>
      </c>
      <c r="E222" s="19">
        <v>1</v>
      </c>
      <c r="F222" s="19" t="s">
        <v>10</v>
      </c>
      <c r="G222" s="19" t="s">
        <v>7</v>
      </c>
      <c r="H222" s="19">
        <v>5</v>
      </c>
      <c r="I222" s="10">
        <v>1</v>
      </c>
      <c r="J222" s="10">
        <v>0</v>
      </c>
      <c r="L222" s="1">
        <v>1</v>
      </c>
      <c r="M222" s="1">
        <v>1</v>
      </c>
      <c r="T222" s="1">
        <v>10</v>
      </c>
      <c r="U222" s="7">
        <v>3</v>
      </c>
      <c r="V222" s="7">
        <v>2</v>
      </c>
    </row>
    <row r="223" spans="1:50" s="24" customFormat="1" x14ac:dyDescent="0.2">
      <c r="A223" s="10">
        <v>222</v>
      </c>
      <c r="B223" s="25">
        <v>42791</v>
      </c>
      <c r="E223" s="26">
        <v>1</v>
      </c>
      <c r="F223" s="26" t="s">
        <v>10</v>
      </c>
      <c r="G223" s="26" t="s">
        <v>7</v>
      </c>
      <c r="H223" s="26">
        <v>5</v>
      </c>
      <c r="I223" s="24">
        <v>2</v>
      </c>
      <c r="J223" s="24">
        <v>1</v>
      </c>
      <c r="K223" s="1"/>
      <c r="L223" s="1"/>
      <c r="M223" s="1"/>
      <c r="N223" s="1"/>
      <c r="O223" s="1"/>
      <c r="P223" s="1"/>
      <c r="Q223" s="1"/>
      <c r="R223" s="1"/>
      <c r="S223" s="1"/>
      <c r="T223" s="1">
        <v>7</v>
      </c>
      <c r="U223" s="7">
        <v>7</v>
      </c>
      <c r="V223" s="7">
        <v>0</v>
      </c>
      <c r="W223" s="13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">
      <c r="A224" s="10">
        <v>223</v>
      </c>
      <c r="B224" s="15">
        <v>42791</v>
      </c>
      <c r="E224" s="19">
        <v>1</v>
      </c>
      <c r="F224" s="19" t="s">
        <v>10</v>
      </c>
      <c r="G224" s="19" t="s">
        <v>7</v>
      </c>
      <c r="H224" s="19">
        <v>6</v>
      </c>
      <c r="I224" s="10">
        <v>1</v>
      </c>
      <c r="J224" s="10">
        <v>0</v>
      </c>
      <c r="T224" s="1">
        <v>21</v>
      </c>
      <c r="U224" s="7">
        <v>21</v>
      </c>
      <c r="V224" s="7">
        <v>0</v>
      </c>
    </row>
    <row r="225" spans="1:50" x14ac:dyDescent="0.2">
      <c r="A225" s="10">
        <v>224</v>
      </c>
      <c r="B225" s="15">
        <v>42791</v>
      </c>
      <c r="E225" s="19">
        <v>6</v>
      </c>
      <c r="F225" s="19" t="s">
        <v>10</v>
      </c>
      <c r="G225" s="19" t="s">
        <v>7</v>
      </c>
      <c r="H225" s="19">
        <v>41</v>
      </c>
      <c r="I225" s="10">
        <v>1</v>
      </c>
      <c r="J225" s="10">
        <v>0</v>
      </c>
      <c r="K225" s="29">
        <v>1</v>
      </c>
      <c r="L225" s="29">
        <v>1</v>
      </c>
      <c r="T225" s="1">
        <v>16</v>
      </c>
      <c r="U225" s="7">
        <v>11</v>
      </c>
      <c r="V225" s="7">
        <v>2</v>
      </c>
    </row>
    <row r="226" spans="1:50" x14ac:dyDescent="0.2">
      <c r="A226" s="10">
        <v>225</v>
      </c>
      <c r="B226" s="15">
        <v>42791</v>
      </c>
      <c r="E226" s="19">
        <v>1</v>
      </c>
      <c r="F226" s="19" t="s">
        <v>13</v>
      </c>
      <c r="G226" s="19" t="s">
        <v>11</v>
      </c>
      <c r="H226" s="19">
        <v>3</v>
      </c>
      <c r="I226" s="10">
        <v>1</v>
      </c>
      <c r="J226" s="10">
        <v>0</v>
      </c>
      <c r="L226" s="1">
        <v>1</v>
      </c>
      <c r="U226" s="7">
        <v>-3</v>
      </c>
      <c r="V226" s="7">
        <v>1</v>
      </c>
    </row>
    <row r="227" spans="1:50" x14ac:dyDescent="0.2">
      <c r="A227" s="10">
        <v>226</v>
      </c>
      <c r="B227" s="15">
        <v>42791</v>
      </c>
      <c r="E227" s="19">
        <v>1</v>
      </c>
      <c r="F227" s="19" t="s">
        <v>13</v>
      </c>
      <c r="G227" s="19" t="s">
        <v>11</v>
      </c>
      <c r="H227" s="19">
        <v>6</v>
      </c>
      <c r="I227" s="10">
        <v>1</v>
      </c>
      <c r="J227" s="10">
        <v>0</v>
      </c>
      <c r="L227" s="1">
        <v>1</v>
      </c>
      <c r="T227" s="1">
        <v>20</v>
      </c>
      <c r="U227" s="7">
        <v>17</v>
      </c>
      <c r="V227" s="7">
        <v>1</v>
      </c>
    </row>
    <row r="228" spans="1:50" x14ac:dyDescent="0.2">
      <c r="A228" s="10">
        <v>227</v>
      </c>
      <c r="B228" s="15">
        <v>42791</v>
      </c>
      <c r="E228" s="19">
        <v>5</v>
      </c>
      <c r="F228" s="19" t="s">
        <v>6</v>
      </c>
      <c r="G228" s="19" t="s">
        <v>11</v>
      </c>
      <c r="H228" s="19">
        <v>35</v>
      </c>
      <c r="I228" s="10">
        <v>1</v>
      </c>
      <c r="J228" s="10">
        <v>0</v>
      </c>
      <c r="T228" s="1">
        <v>8</v>
      </c>
      <c r="U228" s="7">
        <v>8</v>
      </c>
      <c r="V228" s="7">
        <v>0</v>
      </c>
    </row>
    <row r="229" spans="1:50" x14ac:dyDescent="0.2">
      <c r="A229" s="10">
        <v>228</v>
      </c>
      <c r="B229" s="15">
        <v>42791</v>
      </c>
      <c r="E229" s="19">
        <v>1</v>
      </c>
      <c r="F229" s="19" t="s">
        <v>6</v>
      </c>
      <c r="G229" s="19" t="s">
        <v>7</v>
      </c>
      <c r="H229" s="19">
        <v>2</v>
      </c>
      <c r="I229" s="10">
        <v>1</v>
      </c>
      <c r="J229" s="10">
        <v>0</v>
      </c>
      <c r="T229" s="1">
        <v>17</v>
      </c>
      <c r="U229" s="7">
        <v>17</v>
      </c>
      <c r="V229" s="7">
        <v>0</v>
      </c>
    </row>
    <row r="230" spans="1:50" x14ac:dyDescent="0.2">
      <c r="A230" s="10">
        <v>229</v>
      </c>
      <c r="B230" s="15">
        <v>42791</v>
      </c>
      <c r="E230" s="19">
        <v>1</v>
      </c>
      <c r="F230" s="19" t="s">
        <v>6</v>
      </c>
      <c r="G230" s="19" t="s">
        <v>7</v>
      </c>
      <c r="H230" s="19" t="s">
        <v>29</v>
      </c>
      <c r="I230" s="10">
        <v>1</v>
      </c>
      <c r="J230" s="10">
        <v>0</v>
      </c>
      <c r="L230" s="1">
        <v>1</v>
      </c>
      <c r="M230" s="1">
        <v>2</v>
      </c>
      <c r="U230" s="7">
        <v>-11</v>
      </c>
      <c r="V230" s="7">
        <v>3</v>
      </c>
    </row>
    <row r="231" spans="1:50" s="4" customFormat="1" x14ac:dyDescent="0.2">
      <c r="A231" s="11">
        <v>230</v>
      </c>
      <c r="B231" s="16">
        <v>42791</v>
      </c>
      <c r="C231" s="11"/>
      <c r="D231" s="11"/>
      <c r="E231" s="20">
        <v>1</v>
      </c>
      <c r="F231" s="20" t="s">
        <v>6</v>
      </c>
      <c r="G231" s="20" t="s">
        <v>7</v>
      </c>
      <c r="H231" s="20">
        <v>3</v>
      </c>
      <c r="I231" s="11">
        <v>1</v>
      </c>
      <c r="J231" s="11">
        <v>0</v>
      </c>
      <c r="K231" s="3"/>
      <c r="L231" s="3"/>
      <c r="M231" s="3"/>
      <c r="N231" s="3"/>
      <c r="O231" s="3"/>
      <c r="P231" s="3"/>
      <c r="Q231" s="3"/>
      <c r="R231" s="3"/>
      <c r="S231" s="3"/>
      <c r="T231" s="3">
        <v>1</v>
      </c>
      <c r="U231" s="8">
        <v>1</v>
      </c>
      <c r="V231" s="8">
        <v>0</v>
      </c>
      <c r="W231" s="14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</row>
    <row r="232" spans="1:50" x14ac:dyDescent="0.2">
      <c r="A232" s="10">
        <v>231</v>
      </c>
      <c r="B232" s="15">
        <v>46444</v>
      </c>
      <c r="E232" s="19">
        <v>1</v>
      </c>
      <c r="F232" s="19" t="s">
        <v>8</v>
      </c>
      <c r="G232" s="19" t="s">
        <v>11</v>
      </c>
      <c r="H232" s="19">
        <v>2</v>
      </c>
      <c r="I232" s="10">
        <v>1</v>
      </c>
      <c r="J232" s="10">
        <v>0</v>
      </c>
      <c r="U232" s="7">
        <v>0</v>
      </c>
      <c r="V232" s="7">
        <v>0</v>
      </c>
    </row>
    <row r="233" spans="1:50" s="24" customFormat="1" x14ac:dyDescent="0.2">
      <c r="A233" s="10">
        <v>232</v>
      </c>
      <c r="B233" s="25">
        <v>46444</v>
      </c>
      <c r="E233" s="26">
        <v>1</v>
      </c>
      <c r="F233" s="26" t="s">
        <v>8</v>
      </c>
      <c r="G233" s="26" t="s">
        <v>11</v>
      </c>
      <c r="H233" s="26">
        <v>2</v>
      </c>
      <c r="I233" s="24">
        <v>2</v>
      </c>
      <c r="J233" s="24">
        <v>1</v>
      </c>
      <c r="K233" s="1"/>
      <c r="L233" s="1">
        <v>1</v>
      </c>
      <c r="M233" s="1">
        <v>1</v>
      </c>
      <c r="N233" s="1"/>
      <c r="O233" s="1"/>
      <c r="P233" s="1"/>
      <c r="Q233" s="1"/>
      <c r="R233" s="1"/>
      <c r="S233" s="1"/>
      <c r="T233" s="1">
        <v>12</v>
      </c>
      <c r="U233" s="7">
        <v>5</v>
      </c>
      <c r="V233" s="7">
        <v>2</v>
      </c>
      <c r="W233" s="13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">
      <c r="A234" s="10">
        <v>233</v>
      </c>
      <c r="B234" s="15">
        <v>46444</v>
      </c>
      <c r="E234" s="19">
        <v>1</v>
      </c>
      <c r="F234" s="19" t="s">
        <v>8</v>
      </c>
      <c r="G234" s="19" t="s">
        <v>11</v>
      </c>
      <c r="H234" s="19">
        <v>7</v>
      </c>
      <c r="I234" s="10">
        <v>1</v>
      </c>
      <c r="J234" s="10">
        <v>0</v>
      </c>
      <c r="K234" s="29"/>
      <c r="L234" s="29"/>
      <c r="T234" s="1">
        <v>13</v>
      </c>
      <c r="U234" s="7">
        <v>13</v>
      </c>
      <c r="V234" s="7">
        <v>0</v>
      </c>
    </row>
    <row r="235" spans="1:50" x14ac:dyDescent="0.2">
      <c r="A235" s="10">
        <v>234</v>
      </c>
      <c r="B235" s="15">
        <v>46444</v>
      </c>
      <c r="E235" s="19">
        <v>4</v>
      </c>
      <c r="F235" s="19" t="s">
        <v>10</v>
      </c>
      <c r="G235" s="19" t="s">
        <v>7</v>
      </c>
      <c r="H235" s="19">
        <v>28</v>
      </c>
      <c r="I235" s="10">
        <v>1</v>
      </c>
      <c r="J235" s="10">
        <v>1</v>
      </c>
      <c r="K235" s="29"/>
      <c r="U235" s="7">
        <v>0</v>
      </c>
      <c r="V235" s="7">
        <v>0</v>
      </c>
    </row>
    <row r="236" spans="1:50" s="24" customFormat="1" x14ac:dyDescent="0.2">
      <c r="A236" s="10">
        <v>235</v>
      </c>
      <c r="B236" s="25">
        <v>46444</v>
      </c>
      <c r="E236" s="26">
        <v>4</v>
      </c>
      <c r="F236" s="26" t="s">
        <v>10</v>
      </c>
      <c r="G236" s="26" t="s">
        <v>7</v>
      </c>
      <c r="H236" s="26">
        <v>28</v>
      </c>
      <c r="I236" s="24">
        <v>2</v>
      </c>
      <c r="J236" s="24">
        <v>0</v>
      </c>
      <c r="K236" s="29">
        <v>1</v>
      </c>
      <c r="L236" s="29">
        <v>1</v>
      </c>
      <c r="M236" s="1"/>
      <c r="N236" s="1"/>
      <c r="O236" s="1"/>
      <c r="P236" s="1"/>
      <c r="Q236" s="1"/>
      <c r="R236" s="1"/>
      <c r="S236" s="1"/>
      <c r="T236" s="1">
        <v>9</v>
      </c>
      <c r="U236" s="7">
        <v>4</v>
      </c>
      <c r="V236" s="7">
        <v>2</v>
      </c>
      <c r="W236" s="13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">
      <c r="A237" s="10">
        <v>236</v>
      </c>
      <c r="B237" s="15">
        <v>46444</v>
      </c>
      <c r="E237" s="19">
        <v>4</v>
      </c>
      <c r="F237" s="19" t="s">
        <v>10</v>
      </c>
      <c r="G237" s="19" t="s">
        <v>7</v>
      </c>
      <c r="H237" s="19">
        <v>29</v>
      </c>
      <c r="I237" s="10">
        <v>1</v>
      </c>
      <c r="J237" s="10">
        <v>0</v>
      </c>
      <c r="K237" s="29">
        <v>1</v>
      </c>
      <c r="T237" s="1">
        <v>17</v>
      </c>
      <c r="U237" s="7">
        <v>15</v>
      </c>
      <c r="V237" s="7">
        <v>1</v>
      </c>
    </row>
    <row r="238" spans="1:50" x14ac:dyDescent="0.2">
      <c r="A238" s="10">
        <v>237</v>
      </c>
      <c r="B238" s="15">
        <v>46444</v>
      </c>
      <c r="E238" s="19">
        <v>4</v>
      </c>
      <c r="F238" s="19" t="s">
        <v>10</v>
      </c>
      <c r="G238" s="19" t="s">
        <v>7</v>
      </c>
      <c r="H238" s="19" t="s">
        <v>29</v>
      </c>
      <c r="I238" s="10">
        <v>1</v>
      </c>
      <c r="J238" s="10">
        <v>0</v>
      </c>
      <c r="T238" s="1">
        <v>3</v>
      </c>
      <c r="U238" s="7">
        <v>3</v>
      </c>
      <c r="V238" s="7">
        <v>0</v>
      </c>
    </row>
    <row r="239" spans="1:50" x14ac:dyDescent="0.2">
      <c r="A239" s="10">
        <v>238</v>
      </c>
      <c r="B239" s="15">
        <v>46444</v>
      </c>
      <c r="E239" s="19">
        <v>6</v>
      </c>
      <c r="F239" s="19" t="s">
        <v>8</v>
      </c>
      <c r="G239" s="19" t="s">
        <v>11</v>
      </c>
      <c r="H239" s="19">
        <v>44</v>
      </c>
      <c r="I239" s="10">
        <v>1</v>
      </c>
      <c r="J239" s="10">
        <v>0</v>
      </c>
      <c r="T239" s="1">
        <v>10</v>
      </c>
      <c r="U239" s="7">
        <v>10</v>
      </c>
      <c r="V239" s="7">
        <v>0</v>
      </c>
    </row>
    <row r="240" spans="1:50" x14ac:dyDescent="0.2">
      <c r="A240" s="10">
        <v>239</v>
      </c>
      <c r="B240" s="15">
        <v>46444</v>
      </c>
      <c r="E240" s="19">
        <v>6</v>
      </c>
      <c r="F240" s="19" t="s">
        <v>8</v>
      </c>
      <c r="G240" s="19" t="s">
        <v>11</v>
      </c>
      <c r="H240" s="19">
        <v>47</v>
      </c>
      <c r="I240" s="10">
        <v>1</v>
      </c>
      <c r="J240" s="10">
        <v>0</v>
      </c>
      <c r="T240" s="1">
        <v>6</v>
      </c>
      <c r="U240" s="7">
        <v>6</v>
      </c>
      <c r="V240" s="7">
        <v>0</v>
      </c>
    </row>
    <row r="241" spans="1:50" x14ac:dyDescent="0.2">
      <c r="A241" s="10">
        <v>240</v>
      </c>
      <c r="B241" s="15">
        <v>46444</v>
      </c>
      <c r="E241" s="19">
        <v>2</v>
      </c>
      <c r="F241" s="19" t="s">
        <v>10</v>
      </c>
      <c r="G241" s="19" t="s">
        <v>7</v>
      </c>
      <c r="H241" s="19">
        <v>13</v>
      </c>
      <c r="I241" s="10">
        <v>1</v>
      </c>
      <c r="J241" s="10">
        <v>0</v>
      </c>
      <c r="L241" s="1">
        <v>1</v>
      </c>
      <c r="T241" s="1">
        <v>12</v>
      </c>
      <c r="U241" s="7">
        <v>9</v>
      </c>
      <c r="V241" s="7">
        <v>1</v>
      </c>
    </row>
    <row r="242" spans="1:50" x14ac:dyDescent="0.2">
      <c r="A242" s="10">
        <v>241</v>
      </c>
      <c r="B242" s="15">
        <v>46444</v>
      </c>
      <c r="E242" s="19">
        <v>2</v>
      </c>
      <c r="F242" s="19" t="s">
        <v>10</v>
      </c>
      <c r="G242" s="19" t="s">
        <v>7</v>
      </c>
      <c r="H242" s="19">
        <v>14</v>
      </c>
      <c r="I242" s="10">
        <v>1</v>
      </c>
      <c r="J242" s="10">
        <v>0</v>
      </c>
      <c r="K242" s="29">
        <v>1</v>
      </c>
      <c r="L242" s="29">
        <v>1</v>
      </c>
      <c r="T242" s="1">
        <v>9</v>
      </c>
      <c r="U242" s="7">
        <v>4</v>
      </c>
      <c r="V242" s="7">
        <v>2</v>
      </c>
    </row>
    <row r="243" spans="1:50" x14ac:dyDescent="0.2">
      <c r="A243" s="10">
        <v>242</v>
      </c>
      <c r="B243" s="15">
        <v>46444</v>
      </c>
      <c r="E243" s="19">
        <v>7</v>
      </c>
      <c r="F243" s="19" t="s">
        <v>10</v>
      </c>
      <c r="G243" s="19" t="s">
        <v>11</v>
      </c>
      <c r="H243" s="19">
        <v>54</v>
      </c>
      <c r="I243" s="10">
        <v>1</v>
      </c>
      <c r="J243" s="10">
        <v>0</v>
      </c>
      <c r="T243" s="1">
        <v>6</v>
      </c>
      <c r="U243" s="7">
        <v>6</v>
      </c>
      <c r="V243" s="7">
        <v>0</v>
      </c>
    </row>
    <row r="244" spans="1:50" x14ac:dyDescent="0.2">
      <c r="A244" s="10">
        <v>243</v>
      </c>
      <c r="B244" s="15">
        <v>46444</v>
      </c>
      <c r="E244" s="19">
        <v>5</v>
      </c>
      <c r="F244" s="19" t="s">
        <v>10</v>
      </c>
      <c r="G244" s="19" t="s">
        <v>11</v>
      </c>
      <c r="H244" s="19">
        <v>33</v>
      </c>
      <c r="I244" s="10">
        <v>1</v>
      </c>
      <c r="J244" s="10">
        <v>0</v>
      </c>
      <c r="T244" s="1">
        <v>4</v>
      </c>
      <c r="U244" s="7">
        <v>4</v>
      </c>
      <c r="V244" s="7">
        <v>0</v>
      </c>
    </row>
    <row r="245" spans="1:50" x14ac:dyDescent="0.2">
      <c r="A245" s="10">
        <v>244</v>
      </c>
      <c r="B245" s="15">
        <v>46444</v>
      </c>
      <c r="E245" s="19">
        <v>7</v>
      </c>
      <c r="F245" s="19" t="s">
        <v>6</v>
      </c>
      <c r="G245" s="19" t="s">
        <v>11</v>
      </c>
      <c r="H245" s="19">
        <v>51</v>
      </c>
      <c r="I245" s="10">
        <v>1</v>
      </c>
      <c r="J245" s="10">
        <v>0</v>
      </c>
      <c r="T245" s="1">
        <v>2</v>
      </c>
      <c r="U245" s="7">
        <v>2</v>
      </c>
      <c r="V245" s="7">
        <v>0</v>
      </c>
    </row>
    <row r="246" spans="1:50" x14ac:dyDescent="0.2">
      <c r="A246" s="10">
        <v>245</v>
      </c>
      <c r="B246" s="15">
        <v>46444</v>
      </c>
      <c r="E246" s="19">
        <v>8</v>
      </c>
      <c r="F246" s="19" t="s">
        <v>13</v>
      </c>
      <c r="G246" s="19" t="s">
        <v>7</v>
      </c>
      <c r="H246" s="19" t="s">
        <v>29</v>
      </c>
      <c r="I246" s="10">
        <v>1</v>
      </c>
      <c r="J246" s="10">
        <v>0</v>
      </c>
      <c r="T246" s="1">
        <v>2</v>
      </c>
      <c r="U246" s="7">
        <v>2</v>
      </c>
      <c r="V246" s="7">
        <v>0</v>
      </c>
    </row>
    <row r="247" spans="1:50" x14ac:dyDescent="0.2">
      <c r="A247" s="10">
        <v>246</v>
      </c>
      <c r="B247" s="15">
        <v>46444</v>
      </c>
      <c r="E247" s="19">
        <v>8</v>
      </c>
      <c r="F247" s="19" t="s">
        <v>13</v>
      </c>
      <c r="G247" s="19" t="s">
        <v>7</v>
      </c>
      <c r="H247" s="19">
        <v>70</v>
      </c>
      <c r="I247" s="10">
        <v>1</v>
      </c>
      <c r="J247" s="10">
        <v>0</v>
      </c>
      <c r="K247" s="29"/>
      <c r="T247" s="1">
        <v>6</v>
      </c>
      <c r="U247" s="7">
        <v>6</v>
      </c>
      <c r="V247" s="7">
        <v>0</v>
      </c>
    </row>
    <row r="248" spans="1:50" x14ac:dyDescent="0.2">
      <c r="A248" s="10">
        <v>247</v>
      </c>
      <c r="B248" s="15">
        <v>46444</v>
      </c>
      <c r="E248" s="19">
        <v>8</v>
      </c>
      <c r="F248" s="19" t="s">
        <v>8</v>
      </c>
      <c r="G248" s="19" t="s">
        <v>7</v>
      </c>
      <c r="H248" s="19" t="s">
        <v>29</v>
      </c>
      <c r="I248" s="10">
        <v>1</v>
      </c>
      <c r="J248" s="10">
        <v>0</v>
      </c>
      <c r="L248" s="1">
        <v>2</v>
      </c>
      <c r="T248" s="1">
        <v>21</v>
      </c>
      <c r="U248" s="7">
        <v>15</v>
      </c>
      <c r="V248" s="7">
        <v>2</v>
      </c>
    </row>
    <row r="249" spans="1:50" x14ac:dyDescent="0.2">
      <c r="A249" s="10">
        <v>248</v>
      </c>
      <c r="B249" s="15">
        <v>46444</v>
      </c>
      <c r="E249" s="19">
        <v>8</v>
      </c>
      <c r="F249" s="19" t="s">
        <v>8</v>
      </c>
      <c r="G249" s="19" t="s">
        <v>7</v>
      </c>
      <c r="H249" s="19">
        <v>68</v>
      </c>
      <c r="I249" s="10">
        <v>1</v>
      </c>
      <c r="J249" s="10">
        <v>0</v>
      </c>
      <c r="K249" s="29">
        <v>2</v>
      </c>
      <c r="T249" s="1">
        <v>13</v>
      </c>
      <c r="U249" s="7">
        <v>9</v>
      </c>
      <c r="V249" s="7">
        <v>2</v>
      </c>
    </row>
    <row r="250" spans="1:50" x14ac:dyDescent="0.2">
      <c r="A250" s="10">
        <v>249</v>
      </c>
      <c r="B250" s="15">
        <v>46444</v>
      </c>
      <c r="E250" s="19">
        <v>8</v>
      </c>
      <c r="F250" s="19" t="s">
        <v>8</v>
      </c>
      <c r="G250" s="19" t="s">
        <v>7</v>
      </c>
      <c r="H250" s="19">
        <v>69</v>
      </c>
      <c r="I250" s="10">
        <v>1</v>
      </c>
      <c r="J250" s="10">
        <v>0</v>
      </c>
      <c r="K250" s="29">
        <v>2</v>
      </c>
      <c r="T250" s="1">
        <v>12</v>
      </c>
      <c r="U250" s="7">
        <v>8</v>
      </c>
      <c r="V250" s="7">
        <v>2</v>
      </c>
    </row>
    <row r="251" spans="1:50" x14ac:dyDescent="0.2">
      <c r="A251" s="10">
        <v>250</v>
      </c>
      <c r="B251" s="15">
        <v>46444</v>
      </c>
      <c r="E251" s="19">
        <v>7</v>
      </c>
      <c r="F251" s="19" t="s">
        <v>8</v>
      </c>
      <c r="G251" s="19" t="s">
        <v>7</v>
      </c>
      <c r="H251" s="19">
        <v>53</v>
      </c>
      <c r="I251" s="10">
        <v>1</v>
      </c>
      <c r="J251" s="10">
        <v>0</v>
      </c>
      <c r="M251" s="1">
        <v>1</v>
      </c>
      <c r="T251" s="1">
        <v>6</v>
      </c>
      <c r="U251" s="7">
        <v>2</v>
      </c>
      <c r="V251" s="7">
        <v>1</v>
      </c>
    </row>
    <row r="252" spans="1:50" x14ac:dyDescent="0.2">
      <c r="A252" s="10">
        <v>251</v>
      </c>
      <c r="B252" s="15">
        <v>46444</v>
      </c>
      <c r="E252" s="19">
        <v>7</v>
      </c>
      <c r="F252" s="19" t="s">
        <v>8</v>
      </c>
      <c r="G252" s="19" t="s">
        <v>7</v>
      </c>
      <c r="H252" s="19">
        <v>75</v>
      </c>
      <c r="I252" s="10">
        <v>1</v>
      </c>
      <c r="J252" s="10">
        <v>0</v>
      </c>
      <c r="K252" s="29">
        <v>4</v>
      </c>
      <c r="N252" s="1">
        <v>1</v>
      </c>
      <c r="T252" s="1">
        <v>22</v>
      </c>
      <c r="U252" s="7">
        <v>9</v>
      </c>
      <c r="V252" s="7">
        <v>5</v>
      </c>
    </row>
    <row r="253" spans="1:50" x14ac:dyDescent="0.2">
      <c r="A253" s="10">
        <v>252</v>
      </c>
      <c r="B253" s="15">
        <v>46444</v>
      </c>
      <c r="E253" s="19">
        <v>7</v>
      </c>
      <c r="F253" s="19" t="s">
        <v>13</v>
      </c>
      <c r="G253" s="19" t="s">
        <v>7</v>
      </c>
      <c r="H253" s="19">
        <v>50</v>
      </c>
      <c r="I253" s="10">
        <v>1</v>
      </c>
      <c r="J253" s="10">
        <v>0</v>
      </c>
      <c r="N253" s="1">
        <v>1</v>
      </c>
      <c r="T253" s="1">
        <v>10</v>
      </c>
      <c r="U253" s="7">
        <v>5</v>
      </c>
      <c r="V253" s="7">
        <v>1</v>
      </c>
    </row>
    <row r="254" spans="1:50" x14ac:dyDescent="0.2">
      <c r="A254" s="10">
        <v>253</v>
      </c>
      <c r="B254" s="15">
        <v>46444</v>
      </c>
      <c r="E254" s="19">
        <v>7</v>
      </c>
      <c r="F254" s="19" t="s">
        <v>13</v>
      </c>
      <c r="G254" s="19" t="s">
        <v>7</v>
      </c>
      <c r="H254" s="19">
        <v>52</v>
      </c>
      <c r="I254" s="10">
        <v>1</v>
      </c>
      <c r="J254" s="10">
        <v>0</v>
      </c>
      <c r="T254" s="1">
        <v>8</v>
      </c>
      <c r="U254" s="7">
        <v>8</v>
      </c>
      <c r="V254" s="7">
        <v>0</v>
      </c>
    </row>
    <row r="255" spans="1:50" s="4" customFormat="1" x14ac:dyDescent="0.2">
      <c r="A255" s="11">
        <v>254</v>
      </c>
      <c r="B255" s="16">
        <v>46444</v>
      </c>
      <c r="C255" s="11"/>
      <c r="D255" s="11"/>
      <c r="E255" s="20">
        <v>7</v>
      </c>
      <c r="F255" s="20" t="s">
        <v>13</v>
      </c>
      <c r="G255" s="20" t="s">
        <v>7</v>
      </c>
      <c r="H255" s="20">
        <v>56</v>
      </c>
      <c r="I255" s="11">
        <v>1</v>
      </c>
      <c r="J255" s="11">
        <v>0</v>
      </c>
      <c r="K255" s="3"/>
      <c r="L255" s="3">
        <v>1</v>
      </c>
      <c r="M255" s="3"/>
      <c r="N255" s="3"/>
      <c r="O255" s="3"/>
      <c r="P255" s="3"/>
      <c r="Q255" s="3"/>
      <c r="R255" s="3"/>
      <c r="S255" s="3"/>
      <c r="T255" s="3">
        <v>13</v>
      </c>
      <c r="U255" s="8">
        <v>10</v>
      </c>
      <c r="V255" s="8">
        <v>1</v>
      </c>
      <c r="W255" s="14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</row>
    <row r="256" spans="1:50" x14ac:dyDescent="0.2">
      <c r="A256" s="10">
        <v>255</v>
      </c>
      <c r="B256" s="15">
        <v>46444</v>
      </c>
      <c r="E256" s="19">
        <v>4</v>
      </c>
      <c r="F256" s="19" t="s">
        <v>13</v>
      </c>
      <c r="G256" s="19" t="s">
        <v>11</v>
      </c>
      <c r="H256" s="19" t="s">
        <v>41</v>
      </c>
      <c r="I256" s="10">
        <v>1</v>
      </c>
      <c r="J256" s="10">
        <v>0</v>
      </c>
      <c r="X256" s="1" t="s">
        <v>78</v>
      </c>
    </row>
    <row r="257" spans="1:50" s="4" customFormat="1" x14ac:dyDescent="0.2">
      <c r="A257" s="11">
        <v>256</v>
      </c>
      <c r="B257" s="16">
        <v>46444</v>
      </c>
      <c r="C257" s="11"/>
      <c r="D257" s="11"/>
      <c r="E257" s="20">
        <v>8</v>
      </c>
      <c r="F257" s="20" t="s">
        <v>13</v>
      </c>
      <c r="G257" s="20" t="s">
        <v>7</v>
      </c>
      <c r="H257" s="20">
        <v>71</v>
      </c>
      <c r="I257" s="11">
        <v>1</v>
      </c>
      <c r="J257" s="11">
        <v>0</v>
      </c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8"/>
      <c r="V257" s="8"/>
      <c r="W257" s="14"/>
      <c r="X257" s="1" t="s">
        <v>78</v>
      </c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</row>
  </sheetData>
  <conditionalFormatting sqref="I1:I75 I77:I1048576">
    <cfRule type="cellIs" dxfId="5" priority="2" operator="greaterThan">
      <formula>1</formula>
    </cfRule>
  </conditionalFormatting>
  <conditionalFormatting sqref="I76">
    <cfRule type="cellIs" dxfId="4" priority="1" operator="greaterThan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1"/>
  <sheetViews>
    <sheetView workbookViewId="0">
      <selection activeCell="I29" sqref="I29"/>
    </sheetView>
  </sheetViews>
  <sheetFormatPr baseColWidth="10" defaultRowHeight="16" x14ac:dyDescent="0.2"/>
  <cols>
    <col min="1" max="1" width="11.6640625" style="10" customWidth="1"/>
    <col min="2" max="2" width="10.83203125" style="15"/>
    <col min="3" max="3" width="0" style="10" hidden="1" customWidth="1"/>
    <col min="4" max="4" width="17.6640625" style="10" hidden="1" customWidth="1"/>
    <col min="5" max="5" width="6.83203125" style="19" customWidth="1"/>
    <col min="6" max="6" width="6.5" style="19" customWidth="1"/>
    <col min="7" max="7" width="6.83203125" style="19" customWidth="1"/>
    <col min="8" max="8" width="7" style="19" customWidth="1"/>
    <col min="9" max="9" width="4.83203125" style="10" customWidth="1"/>
    <col min="10" max="10" width="6.6640625" style="10" customWidth="1"/>
    <col min="11" max="16" width="4" style="1" customWidth="1"/>
    <col min="17" max="17" width="6.6640625" style="1" customWidth="1"/>
    <col min="18" max="18" width="11" style="1" customWidth="1"/>
    <col min="19" max="19" width="10" style="1" hidden="1" customWidth="1"/>
    <col min="20" max="20" width="11.33203125" style="1" hidden="1" customWidth="1"/>
    <col min="21" max="21" width="11.33203125" style="1" customWidth="1"/>
    <col min="22" max="22" width="16.1640625" style="1" customWidth="1"/>
    <col min="23" max="23" width="6.6640625" style="1" hidden="1" customWidth="1"/>
    <col min="24" max="24" width="11.33203125" style="1" hidden="1" customWidth="1"/>
    <col min="25" max="25" width="13.33203125" style="1" hidden="1" customWidth="1"/>
    <col min="26" max="27" width="11.1640625" style="7" customWidth="1"/>
    <col min="28" max="28" width="7.1640625" style="7" customWidth="1"/>
    <col min="29" max="29" width="13.33203125" style="7" hidden="1" customWidth="1"/>
    <col min="30" max="31" width="13.33203125" style="1" hidden="1" customWidth="1"/>
    <col min="32" max="32" width="8" style="13" customWidth="1"/>
    <col min="33" max="33" width="10.83203125" style="7"/>
    <col min="34" max="16384" width="10.83203125" style="2"/>
  </cols>
  <sheetData>
    <row r="1" spans="1:33" x14ac:dyDescent="0.2">
      <c r="A1" s="10" t="s">
        <v>20</v>
      </c>
      <c r="B1" s="21" t="s">
        <v>0</v>
      </c>
      <c r="C1" s="9" t="s">
        <v>17</v>
      </c>
      <c r="D1" s="9" t="s">
        <v>18</v>
      </c>
      <c r="E1" s="18" t="s">
        <v>1</v>
      </c>
      <c r="F1" s="18" t="s">
        <v>2</v>
      </c>
      <c r="G1" s="18" t="s">
        <v>3</v>
      </c>
      <c r="H1" s="18" t="s">
        <v>4</v>
      </c>
      <c r="I1" s="9" t="s">
        <v>5</v>
      </c>
      <c r="J1" s="9" t="s">
        <v>19</v>
      </c>
      <c r="K1" s="5">
        <v>2</v>
      </c>
      <c r="L1" s="5">
        <v>3</v>
      </c>
      <c r="M1" s="5">
        <v>4</v>
      </c>
      <c r="N1" s="5">
        <v>5</v>
      </c>
      <c r="O1" s="5">
        <v>6</v>
      </c>
      <c r="P1" s="5">
        <v>7</v>
      </c>
      <c r="Q1" s="5" t="s">
        <v>50</v>
      </c>
      <c r="R1" s="5" t="s">
        <v>79</v>
      </c>
      <c r="S1" s="5" t="s">
        <v>58</v>
      </c>
      <c r="T1" s="5" t="s">
        <v>59</v>
      </c>
      <c r="U1" s="5" t="s">
        <v>70</v>
      </c>
      <c r="V1" s="5" t="s">
        <v>71</v>
      </c>
      <c r="W1" s="5" t="s">
        <v>49</v>
      </c>
      <c r="X1" s="5" t="s">
        <v>64</v>
      </c>
      <c r="Y1" s="5" t="s">
        <v>54</v>
      </c>
      <c r="Z1" s="6" t="s">
        <v>72</v>
      </c>
      <c r="AA1" s="6" t="s">
        <v>73</v>
      </c>
      <c r="AB1" s="6" t="s">
        <v>16</v>
      </c>
      <c r="AC1" s="6" t="s">
        <v>55</v>
      </c>
      <c r="AD1" s="5" t="s">
        <v>25</v>
      </c>
      <c r="AE1" s="5" t="s">
        <v>52</v>
      </c>
      <c r="AF1" s="12" t="s">
        <v>23</v>
      </c>
      <c r="AG1" s="6" t="s">
        <v>21</v>
      </c>
    </row>
    <row r="2" spans="1:33" x14ac:dyDescent="0.2">
      <c r="A2" s="10">
        <v>1</v>
      </c>
      <c r="B2" s="15">
        <v>42678</v>
      </c>
      <c r="C2" s="15"/>
      <c r="D2" s="15"/>
      <c r="E2" s="19">
        <v>21</v>
      </c>
      <c r="F2" s="19" t="s">
        <v>6</v>
      </c>
      <c r="G2" s="19" t="s">
        <v>7</v>
      </c>
      <c r="H2" s="19">
        <v>63</v>
      </c>
      <c r="I2" s="10">
        <v>1</v>
      </c>
      <c r="J2" s="10">
        <v>0</v>
      </c>
      <c r="U2" s="1">
        <v>27</v>
      </c>
      <c r="V2" s="1">
        <v>40</v>
      </c>
      <c r="Z2" s="7">
        <f>U2</f>
        <v>27</v>
      </c>
      <c r="AA2" s="7">
        <f>V2</f>
        <v>40</v>
      </c>
      <c r="AD2" s="1" t="s">
        <v>26</v>
      </c>
      <c r="AF2" s="13">
        <v>0</v>
      </c>
      <c r="AG2" s="7" t="s">
        <v>24</v>
      </c>
    </row>
    <row r="3" spans="1:33" x14ac:dyDescent="0.2">
      <c r="A3" s="10">
        <v>2</v>
      </c>
      <c r="B3" s="15">
        <v>42688</v>
      </c>
      <c r="C3" s="15"/>
      <c r="D3" s="15"/>
      <c r="E3" s="19">
        <v>20</v>
      </c>
      <c r="F3" s="19" t="s">
        <v>8</v>
      </c>
      <c r="G3" s="19" t="s">
        <v>7</v>
      </c>
      <c r="H3" s="19">
        <v>60</v>
      </c>
      <c r="I3" s="10">
        <v>1</v>
      </c>
      <c r="J3" s="10">
        <v>1</v>
      </c>
      <c r="U3" s="1">
        <v>0</v>
      </c>
      <c r="Z3" s="7">
        <f t="shared" ref="Z3:Z28" si="0">U3</f>
        <v>0</v>
      </c>
      <c r="AA3" s="7">
        <f t="shared" ref="AA3:AA28" si="1">U3+K3*K$1+L3*L$1+M3*M$1+N3*N$1+O3*O$1+P3*P$1+Q3*R3</f>
        <v>0</v>
      </c>
      <c r="AF3" s="13">
        <v>3</v>
      </c>
    </row>
    <row r="4" spans="1:33" s="24" customFormat="1" x14ac:dyDescent="0.2">
      <c r="A4" s="10">
        <v>3</v>
      </c>
      <c r="B4" s="25">
        <v>42688</v>
      </c>
      <c r="C4" s="25"/>
      <c r="D4" s="25"/>
      <c r="E4" s="26">
        <v>20</v>
      </c>
      <c r="F4" s="26" t="s">
        <v>8</v>
      </c>
      <c r="G4" s="26" t="s">
        <v>7</v>
      </c>
      <c r="H4" s="26">
        <v>60</v>
      </c>
      <c r="I4" s="24">
        <v>2</v>
      </c>
      <c r="J4" s="24">
        <v>0</v>
      </c>
      <c r="K4" s="1">
        <v>1</v>
      </c>
      <c r="L4" s="1">
        <v>2</v>
      </c>
      <c r="M4" s="1"/>
      <c r="N4" s="1"/>
      <c r="O4" s="1">
        <v>1</v>
      </c>
      <c r="P4" s="1">
        <v>1</v>
      </c>
      <c r="Q4" s="1"/>
      <c r="R4" s="1"/>
      <c r="S4" s="1"/>
      <c r="T4" s="1"/>
      <c r="U4" s="1">
        <v>4</v>
      </c>
      <c r="V4" s="1"/>
      <c r="Z4" s="7">
        <f t="shared" si="0"/>
        <v>4</v>
      </c>
      <c r="AA4" s="7">
        <f t="shared" si="1"/>
        <v>25</v>
      </c>
      <c r="AB4" s="7">
        <v>5</v>
      </c>
      <c r="AC4" s="7"/>
      <c r="AD4" s="24" t="s">
        <v>26</v>
      </c>
      <c r="AF4" s="13">
        <v>0</v>
      </c>
    </row>
    <row r="5" spans="1:33" x14ac:dyDescent="0.2">
      <c r="A5" s="10">
        <v>4</v>
      </c>
      <c r="B5" s="15">
        <v>42688</v>
      </c>
      <c r="C5" s="15"/>
      <c r="D5" s="15"/>
      <c r="E5" s="19">
        <v>20</v>
      </c>
      <c r="F5" s="19" t="s">
        <v>8</v>
      </c>
      <c r="G5" s="19" t="s">
        <v>7</v>
      </c>
      <c r="H5" s="19">
        <v>59</v>
      </c>
      <c r="I5" s="10">
        <v>1</v>
      </c>
      <c r="J5" s="10">
        <v>0</v>
      </c>
      <c r="L5" s="1">
        <v>1</v>
      </c>
      <c r="O5" s="1">
        <v>1</v>
      </c>
      <c r="U5" s="1">
        <v>5</v>
      </c>
      <c r="Z5" s="7">
        <f t="shared" si="0"/>
        <v>5</v>
      </c>
      <c r="AA5" s="7">
        <f t="shared" si="1"/>
        <v>14</v>
      </c>
      <c r="AB5" s="7">
        <v>2</v>
      </c>
      <c r="AD5" s="1" t="s">
        <v>26</v>
      </c>
      <c r="AF5" s="13">
        <v>0</v>
      </c>
    </row>
    <row r="6" spans="1:33" x14ac:dyDescent="0.2">
      <c r="A6" s="10">
        <v>5</v>
      </c>
      <c r="B6" s="15">
        <v>42688</v>
      </c>
      <c r="C6" s="15"/>
      <c r="D6" s="15"/>
      <c r="E6" s="19">
        <v>20</v>
      </c>
      <c r="F6" s="19" t="s">
        <v>8</v>
      </c>
      <c r="G6" s="19" t="s">
        <v>7</v>
      </c>
      <c r="H6" s="19" t="s">
        <v>9</v>
      </c>
      <c r="I6" s="10">
        <v>1</v>
      </c>
      <c r="J6" s="10">
        <v>0</v>
      </c>
      <c r="K6" s="1">
        <v>0</v>
      </c>
      <c r="U6" s="1">
        <v>2</v>
      </c>
      <c r="Z6" s="7">
        <f t="shared" si="0"/>
        <v>2</v>
      </c>
      <c r="AA6" s="7">
        <f t="shared" si="1"/>
        <v>2</v>
      </c>
      <c r="AB6" s="7">
        <v>0</v>
      </c>
      <c r="AD6" s="1" t="s">
        <v>27</v>
      </c>
    </row>
    <row r="7" spans="1:33" x14ac:dyDescent="0.2">
      <c r="A7" s="10">
        <v>6</v>
      </c>
      <c r="B7" s="15">
        <v>42688</v>
      </c>
      <c r="C7" s="15"/>
      <c r="D7" s="15"/>
      <c r="E7" s="19">
        <v>20</v>
      </c>
      <c r="F7" s="19" t="s">
        <v>10</v>
      </c>
      <c r="G7" s="19" t="s">
        <v>11</v>
      </c>
      <c r="H7" s="19">
        <v>63</v>
      </c>
      <c r="I7" s="10">
        <v>1</v>
      </c>
      <c r="J7" s="10">
        <v>1</v>
      </c>
      <c r="U7" s="1">
        <v>0</v>
      </c>
      <c r="Z7" s="7">
        <f t="shared" si="0"/>
        <v>0</v>
      </c>
      <c r="AA7" s="7">
        <f t="shared" si="1"/>
        <v>0</v>
      </c>
      <c r="AB7" s="7">
        <v>0</v>
      </c>
      <c r="AD7" s="1" t="s">
        <v>26</v>
      </c>
      <c r="AG7" s="7" t="s">
        <v>68</v>
      </c>
    </row>
    <row r="8" spans="1:33" x14ac:dyDescent="0.2">
      <c r="A8" s="10">
        <v>7</v>
      </c>
      <c r="B8" s="15">
        <v>42688</v>
      </c>
      <c r="C8" s="15"/>
      <c r="D8" s="15"/>
      <c r="E8" s="19">
        <v>20</v>
      </c>
      <c r="F8" s="19" t="s">
        <v>10</v>
      </c>
      <c r="G8" s="19" t="s">
        <v>11</v>
      </c>
      <c r="H8" s="19">
        <v>61</v>
      </c>
      <c r="I8" s="10">
        <v>1</v>
      </c>
      <c r="J8" s="10">
        <v>0</v>
      </c>
      <c r="U8" s="1">
        <f>25-8</f>
        <v>17</v>
      </c>
      <c r="Z8" s="7">
        <f t="shared" si="0"/>
        <v>17</v>
      </c>
      <c r="AA8" s="7">
        <f t="shared" si="1"/>
        <v>17</v>
      </c>
      <c r="AB8" s="7">
        <v>1</v>
      </c>
      <c r="AD8" s="1" t="s">
        <v>27</v>
      </c>
      <c r="AG8" s="7" t="s">
        <v>74</v>
      </c>
    </row>
    <row r="9" spans="1:33" x14ac:dyDescent="0.2">
      <c r="A9" s="10">
        <v>8</v>
      </c>
      <c r="B9" s="15">
        <v>42688</v>
      </c>
      <c r="C9" s="15"/>
      <c r="D9" s="15"/>
      <c r="E9" s="19">
        <v>20</v>
      </c>
      <c r="F9" s="19" t="s">
        <v>10</v>
      </c>
      <c r="G9" s="19" t="s">
        <v>11</v>
      </c>
      <c r="H9" s="19" t="s">
        <v>12</v>
      </c>
      <c r="I9" s="10">
        <v>1</v>
      </c>
      <c r="J9" s="10">
        <v>0</v>
      </c>
      <c r="U9" s="1">
        <v>1</v>
      </c>
      <c r="Z9" s="7">
        <f t="shared" si="0"/>
        <v>1</v>
      </c>
      <c r="AA9" s="7">
        <f t="shared" si="1"/>
        <v>1</v>
      </c>
      <c r="AB9" s="7">
        <v>0</v>
      </c>
      <c r="AD9" s="1" t="s">
        <v>26</v>
      </c>
      <c r="AF9" s="13">
        <v>2</v>
      </c>
    </row>
    <row r="10" spans="1:33" s="24" customFormat="1" x14ac:dyDescent="0.2">
      <c r="A10" s="10">
        <v>9</v>
      </c>
      <c r="B10" s="25">
        <v>42688</v>
      </c>
      <c r="C10" s="25"/>
      <c r="D10" s="25"/>
      <c r="E10" s="26">
        <v>20</v>
      </c>
      <c r="F10" s="26" t="s">
        <v>10</v>
      </c>
      <c r="G10" s="26" t="s">
        <v>11</v>
      </c>
      <c r="H10" s="26" t="s">
        <v>12</v>
      </c>
      <c r="I10" s="24">
        <v>2</v>
      </c>
      <c r="J10" s="24">
        <v>1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>
        <v>1</v>
      </c>
      <c r="V10" s="1"/>
      <c r="Z10" s="7">
        <f t="shared" si="0"/>
        <v>1</v>
      </c>
      <c r="AA10" s="7">
        <f t="shared" si="1"/>
        <v>1</v>
      </c>
      <c r="AB10" s="7">
        <v>0</v>
      </c>
      <c r="AC10" s="7"/>
      <c r="AD10" s="24" t="s">
        <v>26</v>
      </c>
      <c r="AF10" s="13">
        <v>2</v>
      </c>
    </row>
    <row r="11" spans="1:33" x14ac:dyDescent="0.2">
      <c r="A11" s="10">
        <v>10</v>
      </c>
      <c r="B11" s="15">
        <v>42688</v>
      </c>
      <c r="C11" s="15"/>
      <c r="D11" s="15"/>
      <c r="E11" s="19">
        <v>20</v>
      </c>
      <c r="F11" s="19" t="s">
        <v>10</v>
      </c>
      <c r="G11" s="19" t="s">
        <v>11</v>
      </c>
      <c r="H11" s="19">
        <v>60</v>
      </c>
      <c r="I11" s="10">
        <v>1</v>
      </c>
      <c r="J11" s="10">
        <v>0</v>
      </c>
      <c r="L11" s="1">
        <v>1</v>
      </c>
      <c r="U11" s="1">
        <v>6</v>
      </c>
      <c r="Z11" s="7">
        <f t="shared" si="0"/>
        <v>6</v>
      </c>
      <c r="AA11" s="7">
        <f t="shared" si="1"/>
        <v>9</v>
      </c>
      <c r="AB11" s="7">
        <f>SUM(K11:Q11)</f>
        <v>1</v>
      </c>
      <c r="AD11" s="1" t="s">
        <v>26</v>
      </c>
    </row>
    <row r="12" spans="1:33" s="4" customFormat="1" x14ac:dyDescent="0.2">
      <c r="A12" s="11">
        <v>11</v>
      </c>
      <c r="B12" s="16">
        <v>42688</v>
      </c>
      <c r="C12" s="16"/>
      <c r="D12" s="16"/>
      <c r="E12" s="20">
        <v>20</v>
      </c>
      <c r="F12" s="20" t="s">
        <v>10</v>
      </c>
      <c r="G12" s="20" t="s">
        <v>11</v>
      </c>
      <c r="H12" s="20">
        <v>57</v>
      </c>
      <c r="I12" s="11">
        <v>1</v>
      </c>
      <c r="J12" s="11">
        <v>0</v>
      </c>
      <c r="K12" s="3"/>
      <c r="L12" s="3">
        <v>3</v>
      </c>
      <c r="M12" s="3"/>
      <c r="N12" s="3">
        <v>1</v>
      </c>
      <c r="O12" s="3"/>
      <c r="P12" s="3"/>
      <c r="Q12" s="3"/>
      <c r="R12" s="3"/>
      <c r="S12" s="3"/>
      <c r="T12" s="3"/>
      <c r="U12" s="3">
        <v>0</v>
      </c>
      <c r="V12" s="3"/>
      <c r="W12" s="3"/>
      <c r="X12" s="3"/>
      <c r="Y12" s="3"/>
      <c r="Z12" s="8">
        <f t="shared" si="0"/>
        <v>0</v>
      </c>
      <c r="AA12" s="8">
        <f t="shared" si="1"/>
        <v>14</v>
      </c>
      <c r="AB12" s="8">
        <f t="shared" ref="AB12:AB75" si="2">SUM(K12:Q12)</f>
        <v>4</v>
      </c>
      <c r="AC12" s="8"/>
      <c r="AD12" s="3" t="s">
        <v>26</v>
      </c>
      <c r="AE12" s="3"/>
      <c r="AF12" s="14"/>
      <c r="AG12" s="8"/>
    </row>
    <row r="13" spans="1:33" x14ac:dyDescent="0.2">
      <c r="A13" s="10">
        <v>12</v>
      </c>
      <c r="B13" s="15">
        <v>42720</v>
      </c>
      <c r="C13" s="15"/>
      <c r="D13" s="15"/>
      <c r="E13" s="19">
        <v>6</v>
      </c>
      <c r="F13" s="19" t="s">
        <v>6</v>
      </c>
      <c r="G13" s="19" t="s">
        <v>7</v>
      </c>
      <c r="H13" s="19">
        <v>44</v>
      </c>
      <c r="I13" s="10">
        <v>1</v>
      </c>
      <c r="J13" s="10">
        <v>0</v>
      </c>
      <c r="K13" s="29">
        <v>1</v>
      </c>
      <c r="L13" s="29">
        <v>2</v>
      </c>
      <c r="U13" s="1">
        <v>5</v>
      </c>
      <c r="Z13" s="7">
        <f t="shared" si="0"/>
        <v>5</v>
      </c>
      <c r="AA13" s="7">
        <f t="shared" si="1"/>
        <v>13</v>
      </c>
      <c r="AB13" s="7">
        <f t="shared" si="2"/>
        <v>3</v>
      </c>
      <c r="AD13" s="1" t="s">
        <v>26</v>
      </c>
    </row>
    <row r="14" spans="1:33" x14ac:dyDescent="0.2">
      <c r="A14" s="10">
        <v>13</v>
      </c>
      <c r="B14" s="15">
        <v>42720</v>
      </c>
      <c r="C14" s="15"/>
      <c r="D14" s="15"/>
      <c r="E14" s="19">
        <v>6</v>
      </c>
      <c r="F14" s="19" t="s">
        <v>6</v>
      </c>
      <c r="G14" s="19" t="s">
        <v>7</v>
      </c>
      <c r="H14" s="19">
        <v>45</v>
      </c>
      <c r="I14" s="10">
        <v>1</v>
      </c>
      <c r="J14" s="10">
        <v>0</v>
      </c>
      <c r="U14" s="1">
        <v>8</v>
      </c>
      <c r="Z14" s="7">
        <f t="shared" si="0"/>
        <v>8</v>
      </c>
      <c r="AA14" s="7">
        <f t="shared" si="1"/>
        <v>8</v>
      </c>
      <c r="AB14" s="7">
        <f t="shared" si="2"/>
        <v>0</v>
      </c>
      <c r="AD14" s="1" t="s">
        <v>26</v>
      </c>
    </row>
    <row r="15" spans="1:33" x14ac:dyDescent="0.2">
      <c r="A15" s="10">
        <v>14</v>
      </c>
      <c r="B15" s="15">
        <v>42720</v>
      </c>
      <c r="C15" s="15"/>
      <c r="D15" s="15"/>
      <c r="E15" s="19">
        <v>6</v>
      </c>
      <c r="F15" s="19" t="s">
        <v>6</v>
      </c>
      <c r="G15" s="19" t="s">
        <v>7</v>
      </c>
      <c r="H15" s="19">
        <v>43</v>
      </c>
      <c r="I15" s="10">
        <v>1</v>
      </c>
      <c r="J15" s="10">
        <v>0</v>
      </c>
      <c r="N15" s="1">
        <v>1</v>
      </c>
      <c r="U15" s="1">
        <v>4</v>
      </c>
      <c r="Z15" s="7">
        <f t="shared" si="0"/>
        <v>4</v>
      </c>
      <c r="AA15" s="7">
        <f t="shared" si="1"/>
        <v>9</v>
      </c>
      <c r="AB15" s="7">
        <f t="shared" si="2"/>
        <v>1</v>
      </c>
      <c r="AD15" s="1" t="s">
        <v>26</v>
      </c>
    </row>
    <row r="16" spans="1:33" x14ac:dyDescent="0.2">
      <c r="A16" s="10">
        <v>15</v>
      </c>
      <c r="B16" s="15">
        <v>42720</v>
      </c>
      <c r="C16" s="15"/>
      <c r="D16" s="15"/>
      <c r="E16" s="19">
        <v>15</v>
      </c>
      <c r="F16" s="19" t="s">
        <v>10</v>
      </c>
      <c r="G16" s="19" t="s">
        <v>11</v>
      </c>
      <c r="H16" s="19">
        <v>21</v>
      </c>
      <c r="I16" s="10">
        <v>1</v>
      </c>
      <c r="J16" s="10">
        <v>0</v>
      </c>
      <c r="L16" s="1">
        <v>1</v>
      </c>
      <c r="Q16" s="1">
        <v>1</v>
      </c>
      <c r="R16" s="1">
        <v>8</v>
      </c>
      <c r="U16" s="1">
        <v>2</v>
      </c>
      <c r="Z16" s="7">
        <f t="shared" si="0"/>
        <v>2</v>
      </c>
      <c r="AA16" s="7">
        <f t="shared" si="1"/>
        <v>13</v>
      </c>
      <c r="AB16" s="7">
        <f t="shared" si="2"/>
        <v>2</v>
      </c>
      <c r="AD16" s="1" t="s">
        <v>26</v>
      </c>
    </row>
    <row r="17" spans="1:33" x14ac:dyDescent="0.2">
      <c r="A17" s="10">
        <v>16</v>
      </c>
      <c r="B17" s="15">
        <v>42720</v>
      </c>
      <c r="C17" s="15"/>
      <c r="D17" s="15"/>
      <c r="E17" s="19">
        <v>15</v>
      </c>
      <c r="F17" s="19" t="s">
        <v>10</v>
      </c>
      <c r="G17" s="19" t="s">
        <v>11</v>
      </c>
      <c r="H17" s="19">
        <v>19</v>
      </c>
      <c r="I17" s="10">
        <v>1</v>
      </c>
      <c r="J17" s="10">
        <v>0</v>
      </c>
      <c r="M17" s="1">
        <v>1</v>
      </c>
      <c r="P17" s="1">
        <v>1</v>
      </c>
      <c r="U17" s="1">
        <v>8</v>
      </c>
      <c r="Z17" s="7">
        <f t="shared" si="0"/>
        <v>8</v>
      </c>
      <c r="AA17" s="7">
        <f t="shared" si="1"/>
        <v>19</v>
      </c>
      <c r="AB17" s="7">
        <f t="shared" si="2"/>
        <v>2</v>
      </c>
      <c r="AD17" s="1" t="s">
        <v>26</v>
      </c>
    </row>
    <row r="18" spans="1:33" x14ac:dyDescent="0.2">
      <c r="A18" s="10">
        <v>17</v>
      </c>
      <c r="B18" s="15">
        <v>42720</v>
      </c>
      <c r="C18" s="15"/>
      <c r="D18" s="15"/>
      <c r="E18" s="19">
        <v>15</v>
      </c>
      <c r="F18" s="19" t="s">
        <v>8</v>
      </c>
      <c r="G18" s="19" t="s">
        <v>7</v>
      </c>
      <c r="H18" s="19">
        <v>19</v>
      </c>
      <c r="I18" s="10">
        <v>1</v>
      </c>
      <c r="J18" s="10">
        <v>0</v>
      </c>
      <c r="K18" s="29">
        <v>1</v>
      </c>
      <c r="L18" s="29">
        <v>1</v>
      </c>
      <c r="M18" s="29">
        <v>1</v>
      </c>
      <c r="U18" s="1">
        <v>1</v>
      </c>
      <c r="Z18" s="7">
        <f t="shared" si="0"/>
        <v>1</v>
      </c>
      <c r="AA18" s="7">
        <f t="shared" si="1"/>
        <v>10</v>
      </c>
      <c r="AB18" s="7">
        <f t="shared" si="2"/>
        <v>3</v>
      </c>
      <c r="AD18" s="1" t="s">
        <v>26</v>
      </c>
    </row>
    <row r="19" spans="1:33" s="4" customFormat="1" x14ac:dyDescent="0.2">
      <c r="A19" s="11">
        <v>18</v>
      </c>
      <c r="B19" s="16">
        <v>42720</v>
      </c>
      <c r="C19" s="16"/>
      <c r="D19" s="16"/>
      <c r="E19" s="20">
        <v>15</v>
      </c>
      <c r="F19" s="20" t="s">
        <v>8</v>
      </c>
      <c r="G19" s="20" t="s">
        <v>7</v>
      </c>
      <c r="H19" s="20">
        <v>22</v>
      </c>
      <c r="I19" s="11">
        <v>1</v>
      </c>
      <c r="J19" s="11">
        <v>0</v>
      </c>
      <c r="K19" s="3"/>
      <c r="L19" s="3"/>
      <c r="M19" s="3"/>
      <c r="N19" s="3"/>
      <c r="O19" s="3">
        <v>1</v>
      </c>
      <c r="P19" s="3"/>
      <c r="Q19" s="3"/>
      <c r="R19" s="3"/>
      <c r="S19" s="3"/>
      <c r="T19" s="3"/>
      <c r="U19" s="3">
        <v>0</v>
      </c>
      <c r="V19" s="3"/>
      <c r="W19" s="3"/>
      <c r="X19" s="3"/>
      <c r="Y19" s="3"/>
      <c r="Z19" s="8">
        <f t="shared" si="0"/>
        <v>0</v>
      </c>
      <c r="AA19" s="8">
        <f t="shared" si="1"/>
        <v>6</v>
      </c>
      <c r="AB19" s="8">
        <f t="shared" si="2"/>
        <v>1</v>
      </c>
      <c r="AC19" s="8"/>
      <c r="AD19" s="3"/>
      <c r="AE19" s="3"/>
      <c r="AF19" s="14"/>
      <c r="AG19" s="8"/>
    </row>
    <row r="20" spans="1:33" x14ac:dyDescent="0.2">
      <c r="A20" s="10">
        <v>19</v>
      </c>
      <c r="B20" s="15">
        <v>42721</v>
      </c>
      <c r="C20" s="15"/>
      <c r="D20" s="15"/>
      <c r="E20" s="19">
        <v>6</v>
      </c>
      <c r="F20" s="19" t="s">
        <v>13</v>
      </c>
      <c r="G20" s="19" t="s">
        <v>11</v>
      </c>
      <c r="H20" s="19">
        <v>42</v>
      </c>
      <c r="I20" s="10">
        <v>1</v>
      </c>
      <c r="J20" s="10">
        <v>0</v>
      </c>
      <c r="U20" s="1">
        <v>9</v>
      </c>
      <c r="Z20" s="7">
        <f t="shared" si="0"/>
        <v>9</v>
      </c>
      <c r="AA20" s="7">
        <f t="shared" si="1"/>
        <v>9</v>
      </c>
      <c r="AB20" s="7">
        <f t="shared" si="2"/>
        <v>0</v>
      </c>
    </row>
    <row r="21" spans="1:33" x14ac:dyDescent="0.2">
      <c r="A21" s="10">
        <v>20</v>
      </c>
      <c r="B21" s="15">
        <v>42721</v>
      </c>
      <c r="C21" s="15"/>
      <c r="D21" s="15"/>
      <c r="E21" s="19">
        <v>6</v>
      </c>
      <c r="F21" s="19" t="s">
        <v>13</v>
      </c>
      <c r="G21" s="19" t="s">
        <v>11</v>
      </c>
      <c r="H21" s="19">
        <v>43</v>
      </c>
      <c r="I21" s="10">
        <v>1</v>
      </c>
      <c r="J21" s="10">
        <v>1</v>
      </c>
      <c r="U21" s="1">
        <v>8</v>
      </c>
      <c r="Z21" s="7">
        <f t="shared" si="0"/>
        <v>8</v>
      </c>
      <c r="AA21" s="7">
        <f t="shared" si="1"/>
        <v>8</v>
      </c>
      <c r="AB21" s="7">
        <f t="shared" si="2"/>
        <v>0</v>
      </c>
    </row>
    <row r="22" spans="1:33" s="24" customFormat="1" x14ac:dyDescent="0.2">
      <c r="A22" s="10">
        <v>21</v>
      </c>
      <c r="B22" s="25">
        <v>42721</v>
      </c>
      <c r="C22" s="25"/>
      <c r="D22" s="25"/>
      <c r="E22" s="26">
        <v>6</v>
      </c>
      <c r="F22" s="26" t="s">
        <v>13</v>
      </c>
      <c r="G22" s="26" t="s">
        <v>11</v>
      </c>
      <c r="H22" s="26">
        <v>43</v>
      </c>
      <c r="I22" s="24">
        <v>2</v>
      </c>
      <c r="J22" s="24">
        <v>0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>
        <v>6</v>
      </c>
      <c r="V22" s="1"/>
      <c r="Z22" s="7">
        <f t="shared" si="0"/>
        <v>6</v>
      </c>
      <c r="AA22" s="7">
        <f t="shared" si="1"/>
        <v>6</v>
      </c>
      <c r="AB22" s="7">
        <f t="shared" si="2"/>
        <v>0</v>
      </c>
      <c r="AC22" s="7"/>
      <c r="AF22" s="13"/>
    </row>
    <row r="23" spans="1:33" x14ac:dyDescent="0.2">
      <c r="A23" s="10">
        <v>22</v>
      </c>
      <c r="B23" s="15">
        <v>42721</v>
      </c>
      <c r="C23" s="15"/>
      <c r="D23" s="15"/>
      <c r="E23" s="19">
        <v>15</v>
      </c>
      <c r="F23" s="19" t="s">
        <v>13</v>
      </c>
      <c r="G23" s="19" t="s">
        <v>7</v>
      </c>
      <c r="H23" s="19">
        <v>17</v>
      </c>
      <c r="I23" s="10">
        <v>1</v>
      </c>
      <c r="J23" s="10">
        <v>0</v>
      </c>
      <c r="U23" s="1">
        <v>0</v>
      </c>
      <c r="Z23" s="7">
        <f t="shared" si="0"/>
        <v>0</v>
      </c>
      <c r="AA23" s="7">
        <f t="shared" si="1"/>
        <v>0</v>
      </c>
      <c r="AB23" s="7">
        <f t="shared" si="2"/>
        <v>0</v>
      </c>
    </row>
    <row r="24" spans="1:33" x14ac:dyDescent="0.2">
      <c r="A24" s="10">
        <v>23</v>
      </c>
      <c r="B24" s="15">
        <v>42721</v>
      </c>
      <c r="C24" s="15"/>
      <c r="D24" s="15"/>
      <c r="E24" s="19">
        <v>15</v>
      </c>
      <c r="F24" s="19" t="s">
        <v>13</v>
      </c>
      <c r="G24" s="19" t="s">
        <v>7</v>
      </c>
      <c r="H24" s="19">
        <v>21</v>
      </c>
      <c r="I24" s="10">
        <v>1</v>
      </c>
      <c r="J24" s="10">
        <v>1</v>
      </c>
      <c r="U24" s="1">
        <v>20</v>
      </c>
      <c r="Z24" s="7">
        <f t="shared" si="0"/>
        <v>20</v>
      </c>
      <c r="AA24" s="7">
        <f t="shared" si="1"/>
        <v>20</v>
      </c>
      <c r="AB24" s="7">
        <f t="shared" si="2"/>
        <v>0</v>
      </c>
    </row>
    <row r="25" spans="1:33" s="24" customFormat="1" x14ac:dyDescent="0.2">
      <c r="A25" s="10">
        <v>24</v>
      </c>
      <c r="B25" s="25">
        <v>42721</v>
      </c>
      <c r="C25" s="25"/>
      <c r="D25" s="25"/>
      <c r="E25" s="26">
        <v>15</v>
      </c>
      <c r="F25" s="26" t="s">
        <v>13</v>
      </c>
      <c r="G25" s="26" t="s">
        <v>7</v>
      </c>
      <c r="H25" s="26">
        <v>21</v>
      </c>
      <c r="I25" s="24">
        <v>2</v>
      </c>
      <c r="J25" s="24">
        <v>0</v>
      </c>
      <c r="K25" s="1">
        <v>1</v>
      </c>
      <c r="L25" s="1"/>
      <c r="M25" s="1"/>
      <c r="N25" s="1"/>
      <c r="O25" s="1"/>
      <c r="P25" s="1"/>
      <c r="Q25" s="1"/>
      <c r="R25" s="1"/>
      <c r="S25" s="1"/>
      <c r="T25" s="1"/>
      <c r="U25" s="1">
        <v>15</v>
      </c>
      <c r="V25" s="1"/>
      <c r="Z25" s="7">
        <f t="shared" si="0"/>
        <v>15</v>
      </c>
      <c r="AA25" s="7">
        <f t="shared" si="1"/>
        <v>17</v>
      </c>
      <c r="AB25" s="7">
        <f t="shared" si="2"/>
        <v>1</v>
      </c>
      <c r="AC25" s="7"/>
      <c r="AF25" s="13"/>
    </row>
    <row r="26" spans="1:33" s="4" customFormat="1" x14ac:dyDescent="0.2">
      <c r="A26" s="11">
        <v>25</v>
      </c>
      <c r="B26" s="16">
        <v>42721</v>
      </c>
      <c r="C26" s="16"/>
      <c r="D26" s="16"/>
      <c r="E26" s="20">
        <v>15</v>
      </c>
      <c r="F26" s="20" t="s">
        <v>13</v>
      </c>
      <c r="G26" s="20" t="s">
        <v>7</v>
      </c>
      <c r="H26" s="20" t="s">
        <v>14</v>
      </c>
      <c r="I26" s="11">
        <v>1</v>
      </c>
      <c r="J26" s="11">
        <v>0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>
        <v>0</v>
      </c>
      <c r="V26" s="3"/>
      <c r="W26" s="3"/>
      <c r="X26" s="3"/>
      <c r="Y26" s="3"/>
      <c r="Z26" s="8">
        <f t="shared" si="0"/>
        <v>0</v>
      </c>
      <c r="AA26" s="8">
        <f t="shared" si="1"/>
        <v>0</v>
      </c>
      <c r="AB26" s="8">
        <f t="shared" si="2"/>
        <v>0</v>
      </c>
      <c r="AC26" s="8"/>
      <c r="AD26" s="3"/>
      <c r="AE26" s="3"/>
      <c r="AF26" s="14"/>
      <c r="AG26" s="8"/>
    </row>
    <row r="27" spans="1:33" x14ac:dyDescent="0.2">
      <c r="A27" s="10">
        <v>26</v>
      </c>
      <c r="B27" s="15">
        <v>42722</v>
      </c>
      <c r="C27" s="15"/>
      <c r="D27" s="15"/>
      <c r="E27" s="19">
        <v>16</v>
      </c>
      <c r="F27" s="19" t="s">
        <v>8</v>
      </c>
      <c r="G27" s="19" t="s">
        <v>11</v>
      </c>
      <c r="H27" s="19">
        <v>32</v>
      </c>
      <c r="I27" s="10">
        <v>1</v>
      </c>
      <c r="J27" s="10">
        <v>1</v>
      </c>
      <c r="AB27" s="7">
        <f t="shared" si="2"/>
        <v>0</v>
      </c>
      <c r="AG27" s="7" t="s">
        <v>76</v>
      </c>
    </row>
    <row r="28" spans="1:33" s="24" customFormat="1" x14ac:dyDescent="0.2">
      <c r="A28" s="10">
        <v>27</v>
      </c>
      <c r="B28" s="25">
        <v>42722</v>
      </c>
      <c r="C28" s="25"/>
      <c r="D28" s="25"/>
      <c r="E28" s="26">
        <v>16</v>
      </c>
      <c r="F28" s="26" t="s">
        <v>8</v>
      </c>
      <c r="G28" s="26" t="s">
        <v>11</v>
      </c>
      <c r="H28" s="26">
        <v>32</v>
      </c>
      <c r="I28" s="24">
        <v>2</v>
      </c>
      <c r="J28" s="24">
        <v>0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>
        <v>5</v>
      </c>
      <c r="V28" s="1"/>
      <c r="Z28" s="7">
        <f t="shared" si="0"/>
        <v>5</v>
      </c>
      <c r="AA28" s="7">
        <f t="shared" si="1"/>
        <v>5</v>
      </c>
      <c r="AB28" s="7">
        <f t="shared" si="2"/>
        <v>0</v>
      </c>
      <c r="AC28" s="7"/>
      <c r="AF28" s="13"/>
      <c r="AG28" s="7" t="s">
        <v>76</v>
      </c>
    </row>
    <row r="29" spans="1:33" x14ac:dyDescent="0.2">
      <c r="A29" s="10">
        <v>28</v>
      </c>
      <c r="B29" s="15">
        <v>42722</v>
      </c>
      <c r="C29" s="15"/>
      <c r="D29" s="15"/>
      <c r="E29" s="19">
        <v>16</v>
      </c>
      <c r="F29" s="19" t="s">
        <v>8</v>
      </c>
      <c r="G29" s="19" t="s">
        <v>11</v>
      </c>
      <c r="H29" s="19">
        <v>26</v>
      </c>
      <c r="I29" s="10">
        <v>1</v>
      </c>
      <c r="J29" s="10">
        <v>1</v>
      </c>
      <c r="AB29" s="7">
        <f t="shared" si="2"/>
        <v>0</v>
      </c>
      <c r="AG29" s="7" t="s">
        <v>76</v>
      </c>
    </row>
    <row r="30" spans="1:33" s="24" customFormat="1" x14ac:dyDescent="0.2">
      <c r="A30" s="10">
        <v>29</v>
      </c>
      <c r="B30" s="25">
        <v>42722</v>
      </c>
      <c r="C30" s="25"/>
      <c r="D30" s="25"/>
      <c r="E30" s="26">
        <v>16</v>
      </c>
      <c r="F30" s="26" t="s">
        <v>8</v>
      </c>
      <c r="G30" s="26" t="s">
        <v>11</v>
      </c>
      <c r="H30" s="26">
        <v>26</v>
      </c>
      <c r="I30" s="24">
        <v>2</v>
      </c>
      <c r="J30" s="24">
        <v>0</v>
      </c>
      <c r="K30" s="1"/>
      <c r="L30" s="1">
        <v>1</v>
      </c>
      <c r="M30" s="1"/>
      <c r="N30" s="1"/>
      <c r="O30" s="1"/>
      <c r="P30" s="1"/>
      <c r="Q30" s="1"/>
      <c r="R30" s="1"/>
      <c r="S30" s="1"/>
      <c r="T30" s="1"/>
      <c r="U30" s="1"/>
      <c r="V30" s="1"/>
      <c r="Z30" s="7"/>
      <c r="AA30" s="7"/>
      <c r="AB30" s="7">
        <f t="shared" si="2"/>
        <v>1</v>
      </c>
      <c r="AC30" s="7"/>
      <c r="AF30" s="13"/>
      <c r="AG30" s="7" t="s">
        <v>76</v>
      </c>
    </row>
    <row r="31" spans="1:33" x14ac:dyDescent="0.2">
      <c r="A31" s="10">
        <v>30</v>
      </c>
      <c r="B31" s="15">
        <v>42722</v>
      </c>
      <c r="C31" s="15"/>
      <c r="D31" s="15"/>
      <c r="E31" s="19">
        <v>16</v>
      </c>
      <c r="F31" s="19" t="s">
        <v>8</v>
      </c>
      <c r="G31" s="19" t="s">
        <v>11</v>
      </c>
      <c r="H31" s="19" t="s">
        <v>14</v>
      </c>
      <c r="I31" s="10">
        <v>1</v>
      </c>
      <c r="J31" s="10">
        <v>0</v>
      </c>
      <c r="P31" s="1">
        <v>1</v>
      </c>
      <c r="AB31" s="7">
        <f t="shared" si="2"/>
        <v>1</v>
      </c>
      <c r="AG31" s="7" t="s">
        <v>76</v>
      </c>
    </row>
    <row r="32" spans="1:33" x14ac:dyDescent="0.2">
      <c r="A32" s="10">
        <v>31</v>
      </c>
      <c r="B32" s="15">
        <v>42722</v>
      </c>
      <c r="C32" s="15"/>
      <c r="D32" s="15"/>
      <c r="E32" s="19">
        <v>16</v>
      </c>
      <c r="F32" s="19" t="s">
        <v>8</v>
      </c>
      <c r="G32" s="19" t="s">
        <v>11</v>
      </c>
      <c r="H32" s="19">
        <v>27</v>
      </c>
      <c r="I32" s="10">
        <v>1</v>
      </c>
      <c r="J32" s="10">
        <v>0</v>
      </c>
      <c r="AB32" s="7">
        <f t="shared" si="2"/>
        <v>0</v>
      </c>
      <c r="AG32" s="7" t="s">
        <v>76</v>
      </c>
    </row>
    <row r="33" spans="1:33" x14ac:dyDescent="0.2">
      <c r="A33" s="10">
        <v>32</v>
      </c>
      <c r="B33" s="15">
        <v>42722</v>
      </c>
      <c r="C33" s="15"/>
      <c r="D33" s="15"/>
      <c r="E33" s="19">
        <v>17</v>
      </c>
      <c r="F33" s="19" t="s">
        <v>8</v>
      </c>
      <c r="G33" s="19" t="s">
        <v>11</v>
      </c>
      <c r="H33" s="19">
        <v>40</v>
      </c>
      <c r="I33" s="10">
        <v>1</v>
      </c>
      <c r="J33" s="10">
        <v>0</v>
      </c>
      <c r="K33" s="29">
        <v>1</v>
      </c>
      <c r="L33" s="29">
        <v>1</v>
      </c>
      <c r="AB33" s="7">
        <f t="shared" si="2"/>
        <v>2</v>
      </c>
      <c r="AG33" s="7" t="s">
        <v>76</v>
      </c>
    </row>
    <row r="34" spans="1:33" x14ac:dyDescent="0.2">
      <c r="A34" s="10">
        <v>33</v>
      </c>
      <c r="B34" s="15">
        <v>42722</v>
      </c>
      <c r="C34" s="15"/>
      <c r="D34" s="15"/>
      <c r="E34" s="19">
        <v>17</v>
      </c>
      <c r="F34" s="19" t="s">
        <v>8</v>
      </c>
      <c r="G34" s="19" t="s">
        <v>11</v>
      </c>
      <c r="H34" s="19">
        <v>35</v>
      </c>
      <c r="I34" s="10">
        <v>1</v>
      </c>
      <c r="J34" s="10">
        <v>0</v>
      </c>
      <c r="AB34" s="7">
        <f t="shared" si="2"/>
        <v>0</v>
      </c>
      <c r="AG34" s="7" t="s">
        <v>76</v>
      </c>
    </row>
    <row r="35" spans="1:33" x14ac:dyDescent="0.2">
      <c r="A35" s="10">
        <v>34</v>
      </c>
      <c r="B35" s="15">
        <v>42722</v>
      </c>
      <c r="C35" s="15"/>
      <c r="D35" s="15"/>
      <c r="E35" s="19">
        <v>17</v>
      </c>
      <c r="F35" s="19" t="s">
        <v>8</v>
      </c>
      <c r="G35" s="19" t="s">
        <v>11</v>
      </c>
      <c r="H35" s="19">
        <v>39</v>
      </c>
      <c r="I35" s="10">
        <v>1</v>
      </c>
      <c r="J35" s="10">
        <v>0</v>
      </c>
      <c r="AB35" s="7">
        <f t="shared" si="2"/>
        <v>0</v>
      </c>
      <c r="AG35" s="7" t="s">
        <v>76</v>
      </c>
    </row>
    <row r="36" spans="1:33" x14ac:dyDescent="0.2">
      <c r="A36" s="10">
        <v>35</v>
      </c>
      <c r="B36" s="15">
        <v>42722</v>
      </c>
      <c r="C36" s="15"/>
      <c r="D36" s="15"/>
      <c r="E36" s="19">
        <v>16</v>
      </c>
      <c r="F36" s="19" t="s">
        <v>13</v>
      </c>
      <c r="G36" s="19" t="s">
        <v>11</v>
      </c>
      <c r="H36" s="19">
        <v>29</v>
      </c>
      <c r="I36" s="10">
        <v>1</v>
      </c>
      <c r="J36" s="10">
        <v>0</v>
      </c>
      <c r="AB36" s="7">
        <f t="shared" si="2"/>
        <v>0</v>
      </c>
      <c r="AG36" s="7" t="s">
        <v>76</v>
      </c>
    </row>
    <row r="37" spans="1:33" x14ac:dyDescent="0.2">
      <c r="A37" s="10">
        <v>36</v>
      </c>
      <c r="B37" s="15">
        <v>42722</v>
      </c>
      <c r="C37" s="15"/>
      <c r="D37" s="15"/>
      <c r="E37" s="19">
        <v>16</v>
      </c>
      <c r="F37" s="19" t="s">
        <v>13</v>
      </c>
      <c r="G37" s="19" t="s">
        <v>11</v>
      </c>
      <c r="H37" s="19">
        <v>30</v>
      </c>
      <c r="I37" s="10">
        <v>1</v>
      </c>
      <c r="J37" s="10">
        <v>0</v>
      </c>
      <c r="AB37" s="7">
        <f t="shared" si="2"/>
        <v>0</v>
      </c>
      <c r="AG37" s="7" t="s">
        <v>76</v>
      </c>
    </row>
    <row r="38" spans="1:33" x14ac:dyDescent="0.2">
      <c r="A38" s="10">
        <v>37</v>
      </c>
      <c r="B38" s="15">
        <v>42722</v>
      </c>
      <c r="C38" s="15"/>
      <c r="D38" s="15"/>
      <c r="E38" s="19">
        <v>16</v>
      </c>
      <c r="F38" s="19" t="s">
        <v>13</v>
      </c>
      <c r="G38" s="19" t="s">
        <v>11</v>
      </c>
      <c r="H38" s="19">
        <v>28</v>
      </c>
      <c r="I38" s="10">
        <v>1</v>
      </c>
      <c r="J38" s="10">
        <v>0</v>
      </c>
      <c r="AB38" s="7">
        <f t="shared" si="2"/>
        <v>0</v>
      </c>
      <c r="AG38" s="7" t="s">
        <v>76</v>
      </c>
    </row>
    <row r="39" spans="1:33" x14ac:dyDescent="0.2">
      <c r="A39" s="10">
        <v>38</v>
      </c>
      <c r="B39" s="15">
        <v>42722</v>
      </c>
      <c r="C39" s="15"/>
      <c r="D39" s="15"/>
      <c r="E39" s="19">
        <v>16</v>
      </c>
      <c r="F39" s="19" t="s">
        <v>6</v>
      </c>
      <c r="G39" s="19" t="s">
        <v>7</v>
      </c>
      <c r="H39" s="19">
        <v>27</v>
      </c>
      <c r="I39" s="10">
        <v>1</v>
      </c>
      <c r="J39" s="10">
        <v>0</v>
      </c>
      <c r="K39" s="29">
        <v>1</v>
      </c>
      <c r="AB39" s="7">
        <f t="shared" si="2"/>
        <v>1</v>
      </c>
      <c r="AG39" s="7" t="s">
        <v>76</v>
      </c>
    </row>
    <row r="40" spans="1:33" x14ac:dyDescent="0.2">
      <c r="A40" s="10">
        <v>39</v>
      </c>
      <c r="B40" s="15">
        <v>42722</v>
      </c>
      <c r="C40" s="15"/>
      <c r="D40" s="15"/>
      <c r="E40" s="19">
        <v>16</v>
      </c>
      <c r="F40" s="19" t="s">
        <v>6</v>
      </c>
      <c r="G40" s="19" t="s">
        <v>7</v>
      </c>
      <c r="H40" s="19">
        <v>31</v>
      </c>
      <c r="I40" s="10">
        <v>1</v>
      </c>
      <c r="J40" s="10">
        <v>0</v>
      </c>
      <c r="AB40" s="7">
        <f t="shared" si="2"/>
        <v>0</v>
      </c>
      <c r="AG40" s="7" t="s">
        <v>76</v>
      </c>
    </row>
    <row r="41" spans="1:33" x14ac:dyDescent="0.2">
      <c r="A41" s="10">
        <v>40</v>
      </c>
      <c r="B41" s="15">
        <v>42722</v>
      </c>
      <c r="C41" s="15"/>
      <c r="D41" s="15"/>
      <c r="E41" s="19">
        <v>16</v>
      </c>
      <c r="F41" s="19" t="s">
        <v>6</v>
      </c>
      <c r="G41" s="19" t="s">
        <v>7</v>
      </c>
      <c r="H41" s="19">
        <v>25</v>
      </c>
      <c r="I41" s="10">
        <v>1</v>
      </c>
      <c r="J41" s="10">
        <v>0</v>
      </c>
      <c r="AB41" s="7">
        <f t="shared" si="2"/>
        <v>0</v>
      </c>
      <c r="AG41" s="7" t="s">
        <v>76</v>
      </c>
    </row>
    <row r="42" spans="1:33" x14ac:dyDescent="0.2">
      <c r="A42" s="10">
        <v>41</v>
      </c>
      <c r="B42" s="15">
        <v>42722</v>
      </c>
      <c r="C42" s="15"/>
      <c r="D42" s="15"/>
      <c r="E42" s="19">
        <v>16</v>
      </c>
      <c r="F42" s="19" t="s">
        <v>10</v>
      </c>
      <c r="G42" s="19" t="s">
        <v>7</v>
      </c>
      <c r="H42" s="19">
        <v>30</v>
      </c>
      <c r="I42" s="10">
        <v>1</v>
      </c>
      <c r="J42" s="10">
        <v>0</v>
      </c>
      <c r="AB42" s="7">
        <f t="shared" si="2"/>
        <v>0</v>
      </c>
      <c r="AG42" s="7" t="s">
        <v>76</v>
      </c>
    </row>
    <row r="43" spans="1:33" s="4" customFormat="1" x14ac:dyDescent="0.2">
      <c r="A43" s="11">
        <v>42</v>
      </c>
      <c r="B43" s="16">
        <v>42722</v>
      </c>
      <c r="C43" s="16"/>
      <c r="D43" s="16"/>
      <c r="E43" s="20">
        <v>16</v>
      </c>
      <c r="F43" s="20" t="s">
        <v>10</v>
      </c>
      <c r="G43" s="20" t="s">
        <v>7</v>
      </c>
      <c r="H43" s="20">
        <v>29</v>
      </c>
      <c r="I43" s="11">
        <v>1</v>
      </c>
      <c r="J43" s="11">
        <v>0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8"/>
      <c r="AA43" s="8"/>
      <c r="AB43" s="8">
        <f t="shared" si="2"/>
        <v>0</v>
      </c>
      <c r="AC43" s="8"/>
      <c r="AD43" s="3"/>
      <c r="AE43" s="3"/>
      <c r="AF43" s="14"/>
      <c r="AG43" s="8" t="s">
        <v>76</v>
      </c>
    </row>
    <row r="44" spans="1:33" x14ac:dyDescent="0.2">
      <c r="A44" s="10">
        <v>43</v>
      </c>
      <c r="B44" s="15">
        <v>42725</v>
      </c>
      <c r="C44" s="15"/>
      <c r="D44" s="15"/>
      <c r="E44" s="19">
        <v>16</v>
      </c>
      <c r="F44" s="19" t="s">
        <v>10</v>
      </c>
      <c r="G44" s="19" t="s">
        <v>7</v>
      </c>
      <c r="H44" s="19">
        <v>32</v>
      </c>
      <c r="I44" s="10">
        <v>1</v>
      </c>
      <c r="J44" s="10">
        <v>0</v>
      </c>
      <c r="L44" s="1">
        <v>1</v>
      </c>
      <c r="U44" s="1">
        <v>15</v>
      </c>
      <c r="Z44" s="7">
        <f t="shared" ref="Z44" si="3">U44</f>
        <v>15</v>
      </c>
      <c r="AA44" s="7">
        <f t="shared" ref="AA44" si="4">U44+K44*K$1+L44*L$1+M44*M$1+N44*N$1+O44*O$1+P44*P$1+Q44*R44</f>
        <v>18</v>
      </c>
      <c r="AB44" s="7">
        <f t="shared" si="2"/>
        <v>1</v>
      </c>
    </row>
    <row r="45" spans="1:33" x14ac:dyDescent="0.2">
      <c r="A45" s="10">
        <v>44</v>
      </c>
      <c r="B45" s="15">
        <v>42725</v>
      </c>
      <c r="C45" s="15"/>
      <c r="D45" s="15"/>
      <c r="E45" s="19">
        <v>23</v>
      </c>
      <c r="F45" s="19" t="s">
        <v>6</v>
      </c>
      <c r="G45" s="19" t="s">
        <v>7</v>
      </c>
      <c r="H45" s="19">
        <v>81</v>
      </c>
      <c r="I45" s="10">
        <v>1</v>
      </c>
      <c r="J45" s="10">
        <v>0</v>
      </c>
      <c r="L45" s="1">
        <v>1</v>
      </c>
      <c r="AB45" s="7">
        <f t="shared" si="2"/>
        <v>1</v>
      </c>
    </row>
    <row r="46" spans="1:33" x14ac:dyDescent="0.2">
      <c r="A46" s="10">
        <v>45</v>
      </c>
      <c r="B46" s="15">
        <v>42725</v>
      </c>
      <c r="C46" s="15"/>
      <c r="D46" s="15"/>
      <c r="E46" s="19">
        <v>23</v>
      </c>
      <c r="F46" s="19" t="s">
        <v>6</v>
      </c>
      <c r="G46" s="19" t="s">
        <v>7</v>
      </c>
      <c r="H46" s="19">
        <v>88</v>
      </c>
      <c r="I46" s="10">
        <v>1</v>
      </c>
      <c r="J46" s="10">
        <v>1</v>
      </c>
      <c r="AB46" s="7">
        <f t="shared" si="2"/>
        <v>0</v>
      </c>
    </row>
    <row r="47" spans="1:33" s="24" customFormat="1" x14ac:dyDescent="0.2">
      <c r="A47" s="10">
        <v>46</v>
      </c>
      <c r="B47" s="25">
        <v>42725</v>
      </c>
      <c r="C47" s="25"/>
      <c r="D47" s="25"/>
      <c r="E47" s="26">
        <v>23</v>
      </c>
      <c r="F47" s="26" t="s">
        <v>6</v>
      </c>
      <c r="G47" s="26" t="s">
        <v>7</v>
      </c>
      <c r="H47" s="26">
        <v>88</v>
      </c>
      <c r="I47" s="24">
        <v>2</v>
      </c>
      <c r="J47" s="24">
        <v>0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>
        <v>15</v>
      </c>
      <c r="V47" s="1"/>
      <c r="Z47" s="7">
        <f t="shared" ref="Z47:Z49" si="5">U47</f>
        <v>15</v>
      </c>
      <c r="AA47" s="7">
        <f t="shared" ref="AA47:AA49" si="6">U47+K47*K$1+L47*L$1+M47*M$1+N47*N$1+O47*O$1+P47*P$1+Q47*R47</f>
        <v>15</v>
      </c>
      <c r="AB47" s="7">
        <f t="shared" si="2"/>
        <v>0</v>
      </c>
      <c r="AC47" s="7"/>
      <c r="AF47" s="13"/>
    </row>
    <row r="48" spans="1:33" x14ac:dyDescent="0.2">
      <c r="A48" s="10">
        <v>47</v>
      </c>
      <c r="B48" s="15">
        <v>42725</v>
      </c>
      <c r="C48" s="15"/>
      <c r="D48" s="15"/>
      <c r="E48" s="19">
        <v>23</v>
      </c>
      <c r="F48" s="19" t="s">
        <v>6</v>
      </c>
      <c r="G48" s="19" t="s">
        <v>7</v>
      </c>
      <c r="H48" s="19">
        <v>86</v>
      </c>
      <c r="I48" s="10">
        <v>1</v>
      </c>
      <c r="J48" s="10">
        <v>0</v>
      </c>
      <c r="K48" s="29">
        <v>1</v>
      </c>
      <c r="U48" s="1">
        <v>19</v>
      </c>
      <c r="Z48" s="7">
        <f t="shared" si="5"/>
        <v>19</v>
      </c>
      <c r="AA48" s="7">
        <f t="shared" si="6"/>
        <v>21</v>
      </c>
      <c r="AB48" s="7">
        <f t="shared" si="2"/>
        <v>1</v>
      </c>
    </row>
    <row r="49" spans="1:32" s="2" customFormat="1" x14ac:dyDescent="0.2">
      <c r="A49" s="10">
        <v>48</v>
      </c>
      <c r="B49" s="15">
        <v>42725</v>
      </c>
      <c r="C49" s="15"/>
      <c r="D49" s="15"/>
      <c r="E49" s="19">
        <v>24</v>
      </c>
      <c r="F49" s="19" t="s">
        <v>6</v>
      </c>
      <c r="G49" s="19" t="s">
        <v>7</v>
      </c>
      <c r="H49" s="19">
        <v>94</v>
      </c>
      <c r="I49" s="10">
        <v>1</v>
      </c>
      <c r="J49" s="10">
        <v>0</v>
      </c>
      <c r="K49" s="29">
        <v>1</v>
      </c>
      <c r="L49" s="29">
        <v>1</v>
      </c>
      <c r="M49" s="29">
        <v>1</v>
      </c>
      <c r="N49" s="1"/>
      <c r="O49" s="1"/>
      <c r="P49" s="1"/>
      <c r="Q49" s="1"/>
      <c r="R49" s="1"/>
      <c r="S49" s="1"/>
      <c r="T49" s="1"/>
      <c r="U49" s="1">
        <v>14</v>
      </c>
      <c r="V49" s="1"/>
      <c r="W49" s="1"/>
      <c r="X49" s="1"/>
      <c r="Z49" s="7">
        <f t="shared" si="5"/>
        <v>14</v>
      </c>
      <c r="AA49" s="7">
        <f t="shared" si="6"/>
        <v>23</v>
      </c>
      <c r="AB49" s="7">
        <f t="shared" si="2"/>
        <v>3</v>
      </c>
      <c r="AC49" s="7"/>
      <c r="AF49" s="13"/>
    </row>
    <row r="50" spans="1:32" s="2" customFormat="1" x14ac:dyDescent="0.2">
      <c r="A50" s="10">
        <v>49</v>
      </c>
      <c r="B50" s="15">
        <v>42725</v>
      </c>
      <c r="C50" s="15"/>
      <c r="D50" s="15"/>
      <c r="E50" s="19">
        <v>24</v>
      </c>
      <c r="F50" s="19" t="s">
        <v>10</v>
      </c>
      <c r="G50" s="19" t="s">
        <v>7</v>
      </c>
      <c r="H50" s="19">
        <v>95</v>
      </c>
      <c r="I50" s="10">
        <v>1</v>
      </c>
      <c r="J50" s="10">
        <v>1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Z50" s="7"/>
      <c r="AA50" s="7"/>
      <c r="AB50" s="7">
        <f t="shared" si="2"/>
        <v>0</v>
      </c>
      <c r="AC50" s="7"/>
      <c r="AF50" s="13"/>
    </row>
    <row r="51" spans="1:32" s="24" customFormat="1" x14ac:dyDescent="0.2">
      <c r="A51" s="10">
        <v>50</v>
      </c>
      <c r="B51" s="25">
        <v>42725</v>
      </c>
      <c r="C51" s="25"/>
      <c r="D51" s="25"/>
      <c r="E51" s="26">
        <v>24</v>
      </c>
      <c r="F51" s="26" t="s">
        <v>10</v>
      </c>
      <c r="G51" s="26" t="s">
        <v>7</v>
      </c>
      <c r="H51" s="26">
        <v>95</v>
      </c>
      <c r="I51" s="24">
        <v>2</v>
      </c>
      <c r="J51" s="24">
        <v>1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Z51" s="7"/>
      <c r="AA51" s="7"/>
      <c r="AB51" s="7">
        <f t="shared" si="2"/>
        <v>0</v>
      </c>
      <c r="AC51" s="7"/>
      <c r="AF51" s="13"/>
    </row>
    <row r="52" spans="1:32" s="24" customFormat="1" x14ac:dyDescent="0.2">
      <c r="A52" s="10">
        <v>51</v>
      </c>
      <c r="B52" s="25">
        <v>42725</v>
      </c>
      <c r="C52" s="25"/>
      <c r="D52" s="25"/>
      <c r="E52" s="26">
        <v>24</v>
      </c>
      <c r="F52" s="26" t="s">
        <v>10</v>
      </c>
      <c r="G52" s="26" t="s">
        <v>7</v>
      </c>
      <c r="H52" s="26">
        <v>95</v>
      </c>
      <c r="I52" s="24">
        <v>3</v>
      </c>
      <c r="J52" s="24">
        <v>0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>
        <v>4</v>
      </c>
      <c r="V52" s="1"/>
      <c r="Z52" s="7">
        <f t="shared" ref="Z52:Z75" si="7">U52</f>
        <v>4</v>
      </c>
      <c r="AA52" s="7">
        <f t="shared" ref="AA52:AA75" si="8">U52+K52*K$1+L52*L$1+M52*M$1+N52*N$1+O52*O$1+P52*P$1+Q52*R52</f>
        <v>4</v>
      </c>
      <c r="AB52" s="7">
        <f t="shared" si="2"/>
        <v>0</v>
      </c>
      <c r="AC52" s="7"/>
      <c r="AF52" s="13"/>
    </row>
    <row r="53" spans="1:32" s="2" customFormat="1" x14ac:dyDescent="0.2">
      <c r="A53" s="10">
        <v>52</v>
      </c>
      <c r="B53" s="15">
        <v>42725</v>
      </c>
      <c r="C53" s="15"/>
      <c r="D53" s="15"/>
      <c r="E53" s="19">
        <v>24</v>
      </c>
      <c r="F53" s="19" t="s">
        <v>10</v>
      </c>
      <c r="G53" s="19" t="s">
        <v>7</v>
      </c>
      <c r="H53" s="19">
        <v>96</v>
      </c>
      <c r="I53" s="10">
        <v>1</v>
      </c>
      <c r="J53" s="10">
        <v>0</v>
      </c>
      <c r="K53" s="1"/>
      <c r="L53" s="1">
        <v>1</v>
      </c>
      <c r="M53" s="1"/>
      <c r="N53" s="1"/>
      <c r="O53" s="1"/>
      <c r="P53" s="1"/>
      <c r="Q53" s="1"/>
      <c r="R53" s="1"/>
      <c r="S53" s="1"/>
      <c r="T53" s="1"/>
      <c r="U53" s="1">
        <v>14</v>
      </c>
      <c r="V53" s="1"/>
      <c r="W53" s="1"/>
      <c r="X53" s="1"/>
      <c r="Z53" s="7">
        <f t="shared" si="7"/>
        <v>14</v>
      </c>
      <c r="AA53" s="7">
        <f t="shared" si="8"/>
        <v>17</v>
      </c>
      <c r="AB53" s="7">
        <f t="shared" si="2"/>
        <v>1</v>
      </c>
      <c r="AC53" s="7"/>
      <c r="AF53" s="13"/>
    </row>
    <row r="54" spans="1:32" s="2" customFormat="1" x14ac:dyDescent="0.2">
      <c r="A54" s="10">
        <v>53</v>
      </c>
      <c r="B54" s="15">
        <v>42725</v>
      </c>
      <c r="C54" s="15"/>
      <c r="D54" s="15"/>
      <c r="E54" s="19">
        <v>24</v>
      </c>
      <c r="F54" s="19" t="s">
        <v>29</v>
      </c>
      <c r="G54" s="19" t="s">
        <v>11</v>
      </c>
      <c r="H54" s="19">
        <v>89</v>
      </c>
      <c r="I54" s="10">
        <v>1</v>
      </c>
      <c r="J54" s="10">
        <v>0</v>
      </c>
      <c r="K54" s="1"/>
      <c r="L54" s="1">
        <v>3</v>
      </c>
      <c r="M54" s="1"/>
      <c r="N54" s="1">
        <v>1</v>
      </c>
      <c r="O54" s="1"/>
      <c r="P54" s="1"/>
      <c r="Q54" s="1"/>
      <c r="R54" s="1"/>
      <c r="S54" s="1"/>
      <c r="T54" s="1"/>
      <c r="U54" s="1">
        <v>25</v>
      </c>
      <c r="V54" s="1"/>
      <c r="W54" s="1"/>
      <c r="X54" s="1"/>
      <c r="Z54" s="7">
        <f t="shared" si="7"/>
        <v>25</v>
      </c>
      <c r="AA54" s="7">
        <f t="shared" si="8"/>
        <v>39</v>
      </c>
      <c r="AB54" s="7">
        <f t="shared" si="2"/>
        <v>4</v>
      </c>
      <c r="AC54" s="7"/>
      <c r="AF54" s="13"/>
    </row>
    <row r="55" spans="1:32" s="2" customFormat="1" x14ac:dyDescent="0.2">
      <c r="A55" s="10">
        <v>54</v>
      </c>
      <c r="B55" s="15">
        <v>42725</v>
      </c>
      <c r="C55" s="15"/>
      <c r="D55" s="15"/>
      <c r="E55" s="19">
        <v>24</v>
      </c>
      <c r="F55" s="19" t="s">
        <v>29</v>
      </c>
      <c r="G55" s="19" t="s">
        <v>11</v>
      </c>
      <c r="H55" s="19">
        <v>90</v>
      </c>
      <c r="I55" s="10">
        <v>1</v>
      </c>
      <c r="J55" s="10">
        <v>0</v>
      </c>
      <c r="K55" s="1"/>
      <c r="L55" s="1"/>
      <c r="M55" s="1"/>
      <c r="N55" s="1"/>
      <c r="O55" s="1"/>
      <c r="P55" s="1"/>
      <c r="Q55" s="1">
        <v>1</v>
      </c>
      <c r="R55" s="1">
        <v>16</v>
      </c>
      <c r="S55" s="1"/>
      <c r="T55" s="1"/>
      <c r="U55" s="1">
        <v>20</v>
      </c>
      <c r="V55" s="1"/>
      <c r="W55" s="1"/>
      <c r="X55" s="1"/>
      <c r="Z55" s="7">
        <f t="shared" si="7"/>
        <v>20</v>
      </c>
      <c r="AA55" s="7">
        <f t="shared" si="8"/>
        <v>36</v>
      </c>
      <c r="AB55" s="7">
        <f t="shared" si="2"/>
        <v>1</v>
      </c>
      <c r="AC55" s="7"/>
      <c r="AF55" s="13"/>
    </row>
    <row r="56" spans="1:32" s="2" customFormat="1" x14ac:dyDescent="0.2">
      <c r="A56" s="10">
        <v>55</v>
      </c>
      <c r="B56" s="15">
        <v>42727</v>
      </c>
      <c r="C56" s="15"/>
      <c r="D56" s="15"/>
      <c r="E56" s="19">
        <v>22</v>
      </c>
      <c r="F56" s="19" t="s">
        <v>6</v>
      </c>
      <c r="G56" s="19" t="s">
        <v>11</v>
      </c>
      <c r="H56" s="19">
        <v>76</v>
      </c>
      <c r="I56" s="10">
        <v>1</v>
      </c>
      <c r="J56" s="10">
        <v>0</v>
      </c>
      <c r="K56" s="29">
        <v>3</v>
      </c>
      <c r="L56" s="29">
        <v>1</v>
      </c>
      <c r="M56" s="1"/>
      <c r="N56" s="1"/>
      <c r="O56" s="1"/>
      <c r="P56" s="1"/>
      <c r="Q56" s="1"/>
      <c r="R56" s="1"/>
      <c r="S56" s="1"/>
      <c r="T56" s="1"/>
      <c r="U56" s="1">
        <v>30</v>
      </c>
      <c r="V56" s="1"/>
      <c r="W56" s="1"/>
      <c r="X56" s="1"/>
      <c r="Z56" s="7">
        <f t="shared" si="7"/>
        <v>30</v>
      </c>
      <c r="AA56" s="7">
        <f t="shared" si="8"/>
        <v>39</v>
      </c>
      <c r="AB56" s="7">
        <f t="shared" si="2"/>
        <v>4</v>
      </c>
      <c r="AC56" s="7"/>
      <c r="AF56" s="13"/>
    </row>
    <row r="57" spans="1:32" s="2" customFormat="1" x14ac:dyDescent="0.2">
      <c r="A57" s="10">
        <v>56</v>
      </c>
      <c r="B57" s="15">
        <v>42727</v>
      </c>
      <c r="C57" s="15"/>
      <c r="D57" s="15"/>
      <c r="E57" s="19">
        <v>22</v>
      </c>
      <c r="F57" s="19" t="s">
        <v>6</v>
      </c>
      <c r="G57" s="19" t="s">
        <v>11</v>
      </c>
      <c r="H57" s="19">
        <v>77</v>
      </c>
      <c r="I57" s="10">
        <v>1</v>
      </c>
      <c r="J57" s="10">
        <v>0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>
        <v>14</v>
      </c>
      <c r="V57" s="1"/>
      <c r="W57" s="1"/>
      <c r="X57" s="1"/>
      <c r="Z57" s="7">
        <f t="shared" si="7"/>
        <v>14</v>
      </c>
      <c r="AA57" s="7">
        <f t="shared" si="8"/>
        <v>14</v>
      </c>
      <c r="AB57" s="7">
        <f t="shared" si="2"/>
        <v>0</v>
      </c>
      <c r="AC57" s="7"/>
      <c r="AF57" s="13"/>
    </row>
    <row r="58" spans="1:32" s="2" customFormat="1" x14ac:dyDescent="0.2">
      <c r="A58" s="10">
        <v>57</v>
      </c>
      <c r="B58" s="15">
        <v>42727</v>
      </c>
      <c r="C58" s="15"/>
      <c r="D58" s="15"/>
      <c r="E58" s="19">
        <v>22</v>
      </c>
      <c r="F58" s="19" t="s">
        <v>6</v>
      </c>
      <c r="G58" s="19" t="s">
        <v>11</v>
      </c>
      <c r="H58" s="19">
        <v>78</v>
      </c>
      <c r="I58" s="10">
        <v>1</v>
      </c>
      <c r="J58" s="10">
        <v>0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>
        <v>13</v>
      </c>
      <c r="V58" s="1"/>
      <c r="W58" s="1"/>
      <c r="X58" s="1"/>
      <c r="Z58" s="7">
        <f t="shared" si="7"/>
        <v>13</v>
      </c>
      <c r="AA58" s="7">
        <f t="shared" si="8"/>
        <v>13</v>
      </c>
      <c r="AB58" s="7">
        <f t="shared" si="2"/>
        <v>0</v>
      </c>
      <c r="AC58" s="7"/>
      <c r="AF58" s="13"/>
    </row>
    <row r="59" spans="1:32" s="2" customFormat="1" x14ac:dyDescent="0.2">
      <c r="A59" s="10">
        <v>58</v>
      </c>
      <c r="B59" s="15">
        <v>42727</v>
      </c>
      <c r="C59" s="15"/>
      <c r="D59" s="15"/>
      <c r="E59" s="19">
        <v>22</v>
      </c>
      <c r="F59" s="19" t="s">
        <v>6</v>
      </c>
      <c r="G59" s="19" t="s">
        <v>11</v>
      </c>
      <c r="H59" s="19">
        <v>79</v>
      </c>
      <c r="I59" s="10">
        <v>1</v>
      </c>
      <c r="J59" s="10">
        <v>0</v>
      </c>
      <c r="K59" s="29">
        <v>1</v>
      </c>
      <c r="L59" s="1"/>
      <c r="M59" s="1"/>
      <c r="N59" s="1"/>
      <c r="O59" s="1"/>
      <c r="P59" s="1"/>
      <c r="Q59" s="1"/>
      <c r="R59" s="1"/>
      <c r="S59" s="1"/>
      <c r="T59" s="1"/>
      <c r="U59" s="1">
        <v>3</v>
      </c>
      <c r="V59" s="1"/>
      <c r="W59" s="1"/>
      <c r="X59" s="1"/>
      <c r="Z59" s="7">
        <f t="shared" si="7"/>
        <v>3</v>
      </c>
      <c r="AA59" s="7">
        <f t="shared" si="8"/>
        <v>5</v>
      </c>
      <c r="AB59" s="7">
        <f t="shared" si="2"/>
        <v>1</v>
      </c>
      <c r="AC59" s="7"/>
      <c r="AF59" s="13"/>
    </row>
    <row r="60" spans="1:32" s="2" customFormat="1" x14ac:dyDescent="0.2">
      <c r="A60" s="10">
        <v>59</v>
      </c>
      <c r="B60" s="15">
        <v>42727</v>
      </c>
      <c r="C60" s="15"/>
      <c r="D60" s="15"/>
      <c r="E60" s="19">
        <v>22</v>
      </c>
      <c r="F60" s="19" t="s">
        <v>13</v>
      </c>
      <c r="G60" s="19" t="s">
        <v>7</v>
      </c>
      <c r="H60" s="19">
        <v>76</v>
      </c>
      <c r="I60" s="10">
        <v>1</v>
      </c>
      <c r="J60" s="10">
        <v>0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>
        <v>5</v>
      </c>
      <c r="V60" s="1"/>
      <c r="W60" s="1"/>
      <c r="X60" s="1"/>
      <c r="Z60" s="7">
        <f t="shared" si="7"/>
        <v>5</v>
      </c>
      <c r="AA60" s="7">
        <f t="shared" si="8"/>
        <v>5</v>
      </c>
      <c r="AB60" s="7">
        <f t="shared" si="2"/>
        <v>0</v>
      </c>
      <c r="AC60" s="7"/>
      <c r="AF60" s="13"/>
    </row>
    <row r="61" spans="1:32" s="2" customFormat="1" x14ac:dyDescent="0.2">
      <c r="A61" s="10">
        <v>60</v>
      </c>
      <c r="B61" s="15">
        <v>42727</v>
      </c>
      <c r="C61" s="15"/>
      <c r="D61" s="15"/>
      <c r="E61" s="19">
        <v>22</v>
      </c>
      <c r="F61" s="19" t="s">
        <v>13</v>
      </c>
      <c r="G61" s="19" t="s">
        <v>7</v>
      </c>
      <c r="H61" s="19">
        <v>75</v>
      </c>
      <c r="I61" s="10">
        <v>1</v>
      </c>
      <c r="J61" s="10">
        <v>0</v>
      </c>
      <c r="K61" s="29">
        <v>1</v>
      </c>
      <c r="L61" s="1"/>
      <c r="M61" s="1"/>
      <c r="N61" s="1"/>
      <c r="O61" s="1"/>
      <c r="P61" s="1"/>
      <c r="Q61" s="1"/>
      <c r="R61" s="1"/>
      <c r="S61" s="1"/>
      <c r="T61" s="1"/>
      <c r="U61" s="1">
        <v>22</v>
      </c>
      <c r="V61" s="1"/>
      <c r="W61" s="1"/>
      <c r="X61" s="1"/>
      <c r="Z61" s="7">
        <f t="shared" si="7"/>
        <v>22</v>
      </c>
      <c r="AA61" s="7">
        <f t="shared" si="8"/>
        <v>24</v>
      </c>
      <c r="AB61" s="7">
        <f t="shared" si="2"/>
        <v>1</v>
      </c>
      <c r="AC61" s="7"/>
      <c r="AF61" s="13"/>
    </row>
    <row r="62" spans="1:32" s="2" customFormat="1" x14ac:dyDescent="0.2">
      <c r="A62" s="10">
        <v>61</v>
      </c>
      <c r="B62" s="15">
        <v>42727</v>
      </c>
      <c r="C62" s="15"/>
      <c r="D62" s="15"/>
      <c r="E62" s="19">
        <v>24</v>
      </c>
      <c r="F62" s="19" t="s">
        <v>6</v>
      </c>
      <c r="G62" s="19" t="s">
        <v>7</v>
      </c>
      <c r="H62" s="19">
        <v>92</v>
      </c>
      <c r="I62" s="10">
        <v>1</v>
      </c>
      <c r="J62" s="10">
        <v>0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>
        <v>3</v>
      </c>
      <c r="V62" s="1"/>
      <c r="W62" s="1"/>
      <c r="X62" s="1"/>
      <c r="Z62" s="7">
        <f t="shared" si="7"/>
        <v>3</v>
      </c>
      <c r="AA62" s="7">
        <f t="shared" si="8"/>
        <v>3</v>
      </c>
      <c r="AB62" s="7">
        <f t="shared" si="2"/>
        <v>0</v>
      </c>
      <c r="AC62" s="7"/>
      <c r="AF62" s="13"/>
    </row>
    <row r="63" spans="1:32" s="2" customFormat="1" x14ac:dyDescent="0.2">
      <c r="A63" s="10">
        <v>62</v>
      </c>
      <c r="B63" s="15">
        <v>42727</v>
      </c>
      <c r="C63" s="15"/>
      <c r="D63" s="15"/>
      <c r="E63" s="19">
        <v>24</v>
      </c>
      <c r="F63" s="19" t="s">
        <v>6</v>
      </c>
      <c r="G63" s="19" t="s">
        <v>7</v>
      </c>
      <c r="H63" s="19">
        <v>90</v>
      </c>
      <c r="I63" s="10">
        <v>1</v>
      </c>
      <c r="J63" s="10">
        <v>0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>
        <v>10</v>
      </c>
      <c r="V63" s="1"/>
      <c r="W63" s="1"/>
      <c r="X63" s="1"/>
      <c r="Z63" s="7">
        <f t="shared" si="7"/>
        <v>10</v>
      </c>
      <c r="AA63" s="7">
        <f t="shared" si="8"/>
        <v>10</v>
      </c>
      <c r="AB63" s="7">
        <f t="shared" si="2"/>
        <v>0</v>
      </c>
      <c r="AC63" s="7"/>
      <c r="AF63" s="13"/>
    </row>
    <row r="64" spans="1:32" s="2" customFormat="1" x14ac:dyDescent="0.2">
      <c r="A64" s="10">
        <v>63</v>
      </c>
      <c r="B64" s="15">
        <v>42727</v>
      </c>
      <c r="C64" s="15"/>
      <c r="D64" s="15"/>
      <c r="E64" s="19">
        <v>17</v>
      </c>
      <c r="F64" s="19" t="s">
        <v>10</v>
      </c>
      <c r="G64" s="19" t="s">
        <v>7</v>
      </c>
      <c r="H64" s="19">
        <v>40</v>
      </c>
      <c r="I64" s="10">
        <v>1</v>
      </c>
      <c r="J64" s="10">
        <v>0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>
        <v>30</v>
      </c>
      <c r="V64" s="1"/>
      <c r="W64" s="1"/>
      <c r="X64" s="1"/>
      <c r="Z64" s="7">
        <f t="shared" si="7"/>
        <v>30</v>
      </c>
      <c r="AA64" s="7">
        <f t="shared" si="8"/>
        <v>30</v>
      </c>
      <c r="AB64" s="7">
        <f t="shared" si="2"/>
        <v>0</v>
      </c>
      <c r="AC64" s="7"/>
      <c r="AF64" s="13"/>
    </row>
    <row r="65" spans="1:33" x14ac:dyDescent="0.2">
      <c r="A65" s="10">
        <v>64</v>
      </c>
      <c r="B65" s="15">
        <v>42727</v>
      </c>
      <c r="C65" s="15"/>
      <c r="D65" s="15"/>
      <c r="E65" s="19">
        <v>17</v>
      </c>
      <c r="F65" s="19" t="s">
        <v>10</v>
      </c>
      <c r="G65" s="19" t="s">
        <v>7</v>
      </c>
      <c r="H65" s="19">
        <v>36</v>
      </c>
      <c r="I65" s="10">
        <v>1</v>
      </c>
      <c r="J65" s="10">
        <v>0</v>
      </c>
      <c r="L65" s="1">
        <v>1</v>
      </c>
      <c r="M65" s="1">
        <v>1</v>
      </c>
      <c r="Q65" s="1">
        <v>1</v>
      </c>
      <c r="R65" s="1">
        <v>8</v>
      </c>
      <c r="U65" s="1">
        <v>28</v>
      </c>
      <c r="Z65" s="7">
        <f t="shared" si="7"/>
        <v>28</v>
      </c>
      <c r="AA65" s="7">
        <f t="shared" si="8"/>
        <v>43</v>
      </c>
      <c r="AB65" s="7">
        <f t="shared" si="2"/>
        <v>3</v>
      </c>
    </row>
    <row r="66" spans="1:33" x14ac:dyDescent="0.2">
      <c r="A66" s="10">
        <v>65</v>
      </c>
      <c r="B66" s="15">
        <v>42727</v>
      </c>
      <c r="C66" s="15"/>
      <c r="D66" s="15"/>
      <c r="E66" s="19">
        <v>17</v>
      </c>
      <c r="F66" s="19" t="s">
        <v>10</v>
      </c>
      <c r="G66" s="19" t="s">
        <v>7</v>
      </c>
      <c r="H66" s="19">
        <v>38</v>
      </c>
      <c r="I66" s="10">
        <v>1</v>
      </c>
      <c r="J66" s="10">
        <v>0</v>
      </c>
      <c r="K66" s="29">
        <v>1</v>
      </c>
      <c r="U66" s="1">
        <v>21</v>
      </c>
      <c r="Z66" s="7">
        <f t="shared" si="7"/>
        <v>21</v>
      </c>
      <c r="AA66" s="7">
        <f t="shared" si="8"/>
        <v>23</v>
      </c>
      <c r="AB66" s="7">
        <f t="shared" si="2"/>
        <v>1</v>
      </c>
    </row>
    <row r="67" spans="1:33" x14ac:dyDescent="0.2">
      <c r="A67" s="10">
        <v>66</v>
      </c>
      <c r="B67" s="15">
        <v>42727</v>
      </c>
      <c r="C67" s="15"/>
      <c r="D67" s="15"/>
      <c r="E67" s="19">
        <v>21</v>
      </c>
      <c r="F67" s="19" t="s">
        <v>8</v>
      </c>
      <c r="G67" s="19" t="s">
        <v>11</v>
      </c>
      <c r="H67" s="19">
        <v>70</v>
      </c>
      <c r="I67" s="10">
        <v>1</v>
      </c>
      <c r="J67" s="10">
        <v>0</v>
      </c>
      <c r="K67" s="29">
        <v>1</v>
      </c>
      <c r="U67" s="1">
        <v>10</v>
      </c>
      <c r="Z67" s="7">
        <f t="shared" si="7"/>
        <v>10</v>
      </c>
      <c r="AA67" s="7">
        <f t="shared" si="8"/>
        <v>12</v>
      </c>
      <c r="AB67" s="7">
        <f t="shared" si="2"/>
        <v>1</v>
      </c>
    </row>
    <row r="68" spans="1:33" x14ac:dyDescent="0.2">
      <c r="A68" s="10">
        <v>67</v>
      </c>
      <c r="B68" s="15">
        <v>42727</v>
      </c>
      <c r="C68" s="15"/>
      <c r="D68" s="15"/>
      <c r="E68" s="19">
        <v>21</v>
      </c>
      <c r="F68" s="19" t="s">
        <v>8</v>
      </c>
      <c r="G68" s="19" t="s">
        <v>11</v>
      </c>
      <c r="H68" s="19">
        <v>67</v>
      </c>
      <c r="I68" s="10">
        <v>1</v>
      </c>
      <c r="J68" s="10">
        <v>0</v>
      </c>
      <c r="K68" s="29">
        <v>1</v>
      </c>
      <c r="U68" s="1">
        <v>27</v>
      </c>
      <c r="Z68" s="7">
        <f t="shared" si="7"/>
        <v>27</v>
      </c>
      <c r="AA68" s="7">
        <f t="shared" si="8"/>
        <v>29</v>
      </c>
      <c r="AB68" s="7">
        <f t="shared" si="2"/>
        <v>1</v>
      </c>
    </row>
    <row r="69" spans="1:33" x14ac:dyDescent="0.2">
      <c r="A69" s="10">
        <v>68</v>
      </c>
      <c r="B69" s="15">
        <v>42727</v>
      </c>
      <c r="C69" s="15"/>
      <c r="D69" s="15"/>
      <c r="E69" s="19">
        <v>21</v>
      </c>
      <c r="F69" s="19" t="s">
        <v>8</v>
      </c>
      <c r="G69" s="19" t="s">
        <v>11</v>
      </c>
      <c r="H69" s="19" t="s">
        <v>14</v>
      </c>
      <c r="I69" s="10">
        <v>1</v>
      </c>
      <c r="J69" s="10">
        <v>0</v>
      </c>
      <c r="U69" s="1">
        <v>0</v>
      </c>
      <c r="Z69" s="7">
        <f t="shared" si="7"/>
        <v>0</v>
      </c>
      <c r="AA69" s="7">
        <f t="shared" si="8"/>
        <v>0</v>
      </c>
      <c r="AB69" s="7">
        <f t="shared" si="2"/>
        <v>0</v>
      </c>
    </row>
    <row r="70" spans="1:33" x14ac:dyDescent="0.2">
      <c r="A70" s="10">
        <v>69</v>
      </c>
      <c r="B70" s="15">
        <v>42727</v>
      </c>
      <c r="C70" s="15"/>
      <c r="D70" s="15"/>
      <c r="E70" s="19">
        <v>23</v>
      </c>
      <c r="F70" s="19" t="s">
        <v>10</v>
      </c>
      <c r="G70" s="19" t="s">
        <v>7</v>
      </c>
      <c r="H70" s="19">
        <v>84</v>
      </c>
      <c r="I70" s="10">
        <v>1</v>
      </c>
      <c r="J70" s="10">
        <v>0</v>
      </c>
      <c r="N70" s="1">
        <v>1</v>
      </c>
      <c r="O70" s="1">
        <v>1</v>
      </c>
      <c r="U70" s="1">
        <v>52</v>
      </c>
      <c r="Z70" s="7">
        <f t="shared" si="7"/>
        <v>52</v>
      </c>
      <c r="AA70" s="7">
        <f t="shared" si="8"/>
        <v>63</v>
      </c>
      <c r="AB70" s="7">
        <f t="shared" si="2"/>
        <v>2</v>
      </c>
    </row>
    <row r="71" spans="1:33" x14ac:dyDescent="0.2">
      <c r="A71" s="10">
        <v>70</v>
      </c>
      <c r="B71" s="15">
        <v>42727</v>
      </c>
      <c r="C71" s="15"/>
      <c r="D71" s="15"/>
      <c r="E71" s="19">
        <v>21</v>
      </c>
      <c r="F71" s="19" t="s">
        <v>10</v>
      </c>
      <c r="G71" s="19" t="s">
        <v>7</v>
      </c>
      <c r="H71" s="19">
        <v>64</v>
      </c>
      <c r="I71" s="10">
        <v>1</v>
      </c>
      <c r="J71" s="10">
        <v>0</v>
      </c>
      <c r="K71" s="29">
        <v>2</v>
      </c>
      <c r="U71" s="1">
        <v>21</v>
      </c>
      <c r="Z71" s="7">
        <f t="shared" si="7"/>
        <v>21</v>
      </c>
      <c r="AA71" s="7">
        <f t="shared" si="8"/>
        <v>25</v>
      </c>
      <c r="AB71" s="7">
        <f t="shared" si="2"/>
        <v>2</v>
      </c>
    </row>
    <row r="72" spans="1:33" x14ac:dyDescent="0.2">
      <c r="A72" s="10">
        <v>71</v>
      </c>
      <c r="B72" s="15">
        <v>42727</v>
      </c>
      <c r="C72" s="15"/>
      <c r="D72" s="15"/>
      <c r="E72" s="19">
        <v>21</v>
      </c>
      <c r="F72" s="19" t="s">
        <v>10</v>
      </c>
      <c r="G72" s="19" t="s">
        <v>7</v>
      </c>
      <c r="H72" s="19">
        <v>65</v>
      </c>
      <c r="I72" s="10">
        <v>1</v>
      </c>
      <c r="J72" s="10">
        <v>0</v>
      </c>
      <c r="K72" s="29">
        <v>1</v>
      </c>
      <c r="L72" s="29">
        <v>1</v>
      </c>
      <c r="M72" s="29">
        <v>1</v>
      </c>
      <c r="N72" s="29">
        <v>1</v>
      </c>
      <c r="U72" s="1">
        <v>21</v>
      </c>
      <c r="Z72" s="7">
        <f t="shared" si="7"/>
        <v>21</v>
      </c>
      <c r="AA72" s="7">
        <f t="shared" si="8"/>
        <v>35</v>
      </c>
      <c r="AB72" s="7">
        <f t="shared" si="2"/>
        <v>4</v>
      </c>
    </row>
    <row r="73" spans="1:33" x14ac:dyDescent="0.2">
      <c r="A73" s="10">
        <v>72</v>
      </c>
      <c r="B73" s="15">
        <v>42727</v>
      </c>
      <c r="C73" s="15"/>
      <c r="D73" s="15"/>
      <c r="E73" s="19">
        <v>21</v>
      </c>
      <c r="F73" s="19" t="s">
        <v>10</v>
      </c>
      <c r="G73" s="19" t="s">
        <v>7</v>
      </c>
      <c r="H73" s="19" t="s">
        <v>15</v>
      </c>
      <c r="I73" s="10">
        <v>1</v>
      </c>
      <c r="J73" s="10">
        <v>0</v>
      </c>
      <c r="U73" s="1">
        <v>0</v>
      </c>
      <c r="Z73" s="7">
        <f t="shared" si="7"/>
        <v>0</v>
      </c>
      <c r="AA73" s="7">
        <f t="shared" si="8"/>
        <v>0</v>
      </c>
      <c r="AB73" s="7">
        <f t="shared" si="2"/>
        <v>0</v>
      </c>
    </row>
    <row r="74" spans="1:33" x14ac:dyDescent="0.2">
      <c r="A74" s="10">
        <v>73</v>
      </c>
      <c r="B74" s="15">
        <v>42727</v>
      </c>
      <c r="C74" s="15"/>
      <c r="D74" s="15"/>
      <c r="E74" s="19">
        <v>21</v>
      </c>
      <c r="F74" s="19" t="s">
        <v>6</v>
      </c>
      <c r="G74" s="19" t="s">
        <v>7</v>
      </c>
      <c r="H74" s="19">
        <v>70</v>
      </c>
      <c r="I74" s="10">
        <v>1</v>
      </c>
      <c r="J74" s="10">
        <v>0</v>
      </c>
      <c r="K74" s="29">
        <v>1</v>
      </c>
      <c r="L74" s="29">
        <v>1</v>
      </c>
      <c r="U74" s="1">
        <v>45</v>
      </c>
      <c r="Z74" s="7">
        <f t="shared" si="7"/>
        <v>45</v>
      </c>
      <c r="AA74" s="7">
        <f t="shared" si="8"/>
        <v>50</v>
      </c>
      <c r="AB74" s="7">
        <f t="shared" si="2"/>
        <v>2</v>
      </c>
    </row>
    <row r="75" spans="1:33" x14ac:dyDescent="0.2">
      <c r="A75" s="10">
        <v>74</v>
      </c>
      <c r="B75" s="15">
        <v>42727</v>
      </c>
      <c r="C75" s="15"/>
      <c r="D75" s="15"/>
      <c r="E75" s="19">
        <v>21</v>
      </c>
      <c r="F75" s="19" t="s">
        <v>6</v>
      </c>
      <c r="G75" s="19" t="s">
        <v>7</v>
      </c>
      <c r="H75" s="19">
        <v>71</v>
      </c>
      <c r="I75" s="10">
        <v>1</v>
      </c>
      <c r="J75" s="10">
        <v>0</v>
      </c>
      <c r="U75" s="1">
        <v>25</v>
      </c>
      <c r="Z75" s="7">
        <f t="shared" si="7"/>
        <v>25</v>
      </c>
      <c r="AA75" s="7">
        <f t="shared" si="8"/>
        <v>25</v>
      </c>
      <c r="AB75" s="7">
        <f t="shared" si="2"/>
        <v>0</v>
      </c>
    </row>
    <row r="76" spans="1:33" s="24" customFormat="1" x14ac:dyDescent="0.2">
      <c r="A76" s="10">
        <v>75</v>
      </c>
      <c r="B76" s="25">
        <v>42727</v>
      </c>
      <c r="C76" s="25"/>
      <c r="D76" s="25"/>
      <c r="E76" s="26">
        <v>21</v>
      </c>
      <c r="F76" s="26" t="s">
        <v>6</v>
      </c>
      <c r="G76" s="26" t="s">
        <v>7</v>
      </c>
      <c r="H76" s="26">
        <v>71</v>
      </c>
      <c r="I76" s="24">
        <v>2</v>
      </c>
      <c r="J76" s="24">
        <v>1</v>
      </c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Z76" s="7"/>
      <c r="AA76" s="7"/>
      <c r="AB76" s="7">
        <f t="shared" ref="AB76:AB139" si="9">SUM(K76:Q76)</f>
        <v>0</v>
      </c>
      <c r="AC76" s="7"/>
      <c r="AF76" s="13"/>
    </row>
    <row r="77" spans="1:33" x14ac:dyDescent="0.2">
      <c r="A77" s="10">
        <v>76</v>
      </c>
      <c r="B77" s="15">
        <v>42727</v>
      </c>
      <c r="C77" s="15"/>
      <c r="D77" s="15"/>
      <c r="E77" s="19">
        <v>21</v>
      </c>
      <c r="F77" s="19" t="s">
        <v>6</v>
      </c>
      <c r="G77" s="19" t="s">
        <v>7</v>
      </c>
      <c r="H77" s="19">
        <v>67</v>
      </c>
      <c r="I77" s="10">
        <v>1</v>
      </c>
      <c r="J77" s="10">
        <v>0</v>
      </c>
      <c r="N77" s="1">
        <v>2</v>
      </c>
      <c r="U77" s="1">
        <v>22</v>
      </c>
      <c r="Z77" s="7">
        <f t="shared" ref="Z77:Z78" si="10">U77</f>
        <v>22</v>
      </c>
      <c r="AA77" s="7">
        <f t="shared" ref="AA77:AA78" si="11">U77+K77*K$1+L77*L$1+M77*M$1+N77*N$1+O77*O$1+P77*P$1+Q77*R77</f>
        <v>32</v>
      </c>
      <c r="AB77" s="7">
        <f t="shared" si="9"/>
        <v>2</v>
      </c>
    </row>
    <row r="78" spans="1:33" s="4" customFormat="1" x14ac:dyDescent="0.2">
      <c r="A78" s="11">
        <v>77</v>
      </c>
      <c r="B78" s="16">
        <v>42727</v>
      </c>
      <c r="C78" s="11"/>
      <c r="D78" s="11"/>
      <c r="E78" s="20">
        <v>21</v>
      </c>
      <c r="F78" s="20" t="s">
        <v>13</v>
      </c>
      <c r="G78" s="20" t="s">
        <v>11</v>
      </c>
      <c r="H78" s="20">
        <v>65</v>
      </c>
      <c r="I78" s="11">
        <v>1</v>
      </c>
      <c r="J78" s="11">
        <v>0</v>
      </c>
      <c r="K78" s="3"/>
      <c r="L78" s="3"/>
      <c r="M78" s="3"/>
      <c r="N78" s="3"/>
      <c r="O78" s="3"/>
      <c r="P78" s="3"/>
      <c r="Q78" s="3">
        <v>1</v>
      </c>
      <c r="R78" s="3">
        <v>12</v>
      </c>
      <c r="S78" s="3"/>
      <c r="T78" s="3"/>
      <c r="U78" s="3">
        <v>14</v>
      </c>
      <c r="V78" s="3"/>
      <c r="W78" s="3"/>
      <c r="X78" s="3"/>
      <c r="Y78" s="3"/>
      <c r="Z78" s="8">
        <f t="shared" si="10"/>
        <v>14</v>
      </c>
      <c r="AA78" s="8">
        <f t="shared" si="11"/>
        <v>26</v>
      </c>
      <c r="AB78" s="8">
        <f t="shared" si="9"/>
        <v>1</v>
      </c>
      <c r="AC78" s="8"/>
      <c r="AD78" s="3"/>
      <c r="AE78" s="3"/>
      <c r="AF78" s="14">
        <v>1</v>
      </c>
      <c r="AG78" s="8" t="s">
        <v>75</v>
      </c>
    </row>
    <row r="79" spans="1:33" x14ac:dyDescent="0.2">
      <c r="A79" s="10">
        <v>78</v>
      </c>
      <c r="B79" s="15">
        <v>42730</v>
      </c>
      <c r="E79" s="19">
        <v>15</v>
      </c>
      <c r="F79" s="19" t="s">
        <v>6</v>
      </c>
      <c r="G79" s="19" t="s">
        <v>11</v>
      </c>
      <c r="H79" s="19">
        <v>27</v>
      </c>
      <c r="I79" s="10">
        <v>1</v>
      </c>
      <c r="J79" s="10">
        <v>0</v>
      </c>
      <c r="S79" s="1">
        <v>3</v>
      </c>
      <c r="T79" s="1">
        <v>2</v>
      </c>
      <c r="V79" s="1">
        <v>5</v>
      </c>
      <c r="W79" s="23">
        <f>S79/(S79+T79)</f>
        <v>0.6</v>
      </c>
      <c r="X79" s="23" t="s">
        <v>66</v>
      </c>
      <c r="Y79" s="1">
        <v>10</v>
      </c>
      <c r="Z79" s="7">
        <f>V79-(K79*K$1+L79*L$1+M79*M$1+N79*N$1+O79*O$1+P79*P$1+Q79*R79)</f>
        <v>5</v>
      </c>
      <c r="AB79" s="7">
        <f t="shared" si="9"/>
        <v>0</v>
      </c>
      <c r="AC79" s="22">
        <f>(V79/Y79)</f>
        <v>0.5</v>
      </c>
      <c r="AF79" s="13">
        <v>0</v>
      </c>
    </row>
    <row r="80" spans="1:33" x14ac:dyDescent="0.2">
      <c r="A80" s="10">
        <v>79</v>
      </c>
      <c r="B80" s="15">
        <v>42730</v>
      </c>
      <c r="E80" s="19">
        <v>15</v>
      </c>
      <c r="F80" s="19" t="s">
        <v>6</v>
      </c>
      <c r="G80" s="19" t="s">
        <v>11</v>
      </c>
      <c r="H80" s="19">
        <v>23</v>
      </c>
      <c r="I80" s="10">
        <v>1</v>
      </c>
      <c r="J80" s="10">
        <v>0</v>
      </c>
      <c r="N80" s="1">
        <v>1</v>
      </c>
      <c r="S80" s="1">
        <v>0</v>
      </c>
      <c r="T80" s="1">
        <v>3</v>
      </c>
      <c r="V80" s="1">
        <v>3</v>
      </c>
      <c r="W80" s="23">
        <f t="shared" ref="W80:W143" si="12">S80/(S80+T80)</f>
        <v>0</v>
      </c>
      <c r="X80" s="23" t="s">
        <v>66</v>
      </c>
      <c r="Y80" s="1">
        <v>25</v>
      </c>
      <c r="Z80" s="7">
        <f>V80-(K80*K$1+L80*L$1+M80*M$1+N80*N$1+O80*O$1+P80*P$1+Q80*R80)</f>
        <v>-2</v>
      </c>
      <c r="AB80" s="7">
        <f t="shared" si="9"/>
        <v>1</v>
      </c>
      <c r="AC80" s="22">
        <f>(V80/Y80)</f>
        <v>0.12</v>
      </c>
      <c r="AF80" s="13">
        <v>0</v>
      </c>
    </row>
    <row r="81" spans="1:33" x14ac:dyDescent="0.2">
      <c r="A81" s="10">
        <v>80</v>
      </c>
      <c r="B81" s="15">
        <v>42730</v>
      </c>
      <c r="E81" s="19">
        <v>10</v>
      </c>
      <c r="F81" s="19" t="s">
        <v>8</v>
      </c>
      <c r="G81" s="19" t="s">
        <v>11</v>
      </c>
      <c r="H81" s="19">
        <v>63</v>
      </c>
      <c r="I81" s="10">
        <v>1</v>
      </c>
      <c r="J81" s="10">
        <v>0</v>
      </c>
      <c r="L81" s="1">
        <v>1</v>
      </c>
      <c r="S81" s="1">
        <v>2</v>
      </c>
      <c r="T81" s="1">
        <v>3</v>
      </c>
      <c r="V81" s="1">
        <v>5</v>
      </c>
      <c r="W81" s="23">
        <f t="shared" si="12"/>
        <v>0.4</v>
      </c>
      <c r="X81" s="23" t="s">
        <v>67</v>
      </c>
      <c r="Y81" s="1">
        <v>15</v>
      </c>
      <c r="Z81" s="7">
        <f t="shared" ref="Z81:Z144" si="13">V81-(K81*K$1+L81*L$1+M81*M$1+N81*N$1+O81*O$1+P81*P$1+Q81*R81)</f>
        <v>2</v>
      </c>
      <c r="AB81" s="7">
        <f t="shared" si="9"/>
        <v>1</v>
      </c>
      <c r="AC81" s="22">
        <f>(V81/Y81)</f>
        <v>0.33333333333333331</v>
      </c>
      <c r="AF81" s="13">
        <v>0</v>
      </c>
      <c r="AG81" s="7" t="s">
        <v>69</v>
      </c>
    </row>
    <row r="82" spans="1:33" x14ac:dyDescent="0.2">
      <c r="A82" s="10">
        <v>81</v>
      </c>
      <c r="B82" s="15">
        <v>42730</v>
      </c>
      <c r="E82" s="19">
        <v>10</v>
      </c>
      <c r="F82" s="19" t="s">
        <v>8</v>
      </c>
      <c r="G82" s="19" t="s">
        <v>11</v>
      </c>
      <c r="H82" s="19">
        <v>60</v>
      </c>
      <c r="I82" s="10">
        <v>1</v>
      </c>
      <c r="J82" s="10">
        <v>0</v>
      </c>
      <c r="Q82" s="1">
        <v>1</v>
      </c>
      <c r="S82" s="1">
        <v>5</v>
      </c>
      <c r="T82" s="1">
        <v>9</v>
      </c>
      <c r="V82" s="1">
        <v>14</v>
      </c>
      <c r="W82" s="23">
        <f t="shared" si="12"/>
        <v>0.35714285714285715</v>
      </c>
      <c r="X82" s="23" t="s">
        <v>66</v>
      </c>
      <c r="Y82" s="1">
        <v>15</v>
      </c>
      <c r="Z82" s="7">
        <f t="shared" si="13"/>
        <v>14</v>
      </c>
      <c r="AB82" s="7">
        <f t="shared" si="9"/>
        <v>1</v>
      </c>
      <c r="AC82" s="22">
        <f>(V82/Y82)</f>
        <v>0.93333333333333335</v>
      </c>
      <c r="AF82" s="13">
        <v>1</v>
      </c>
    </row>
    <row r="83" spans="1:33" x14ac:dyDescent="0.2">
      <c r="A83" s="10">
        <v>82</v>
      </c>
      <c r="B83" s="15">
        <v>42730</v>
      </c>
      <c r="E83" s="19">
        <v>22</v>
      </c>
      <c r="F83" s="19" t="s">
        <v>8</v>
      </c>
      <c r="G83" s="19" t="s">
        <v>7</v>
      </c>
      <c r="H83" s="19">
        <v>78</v>
      </c>
      <c r="I83" s="10">
        <v>1</v>
      </c>
      <c r="J83" s="10">
        <v>1</v>
      </c>
      <c r="S83" s="1">
        <v>1</v>
      </c>
      <c r="T83" s="1">
        <v>0</v>
      </c>
      <c r="V83" s="1">
        <v>1</v>
      </c>
      <c r="W83" s="23">
        <f t="shared" si="12"/>
        <v>1</v>
      </c>
      <c r="X83" s="23"/>
      <c r="Y83" s="1">
        <v>23</v>
      </c>
      <c r="Z83" s="7">
        <f t="shared" si="13"/>
        <v>1</v>
      </c>
      <c r="AB83" s="7">
        <f t="shared" si="9"/>
        <v>0</v>
      </c>
      <c r="AC83" s="22">
        <f>(V83/Y83)</f>
        <v>4.3478260869565216E-2</v>
      </c>
    </row>
    <row r="84" spans="1:33" s="24" customFormat="1" x14ac:dyDescent="0.2">
      <c r="A84" s="10">
        <v>83</v>
      </c>
      <c r="B84" s="25">
        <v>42730</v>
      </c>
      <c r="E84" s="26">
        <v>22</v>
      </c>
      <c r="F84" s="26" t="s">
        <v>8</v>
      </c>
      <c r="G84" s="26" t="s">
        <v>7</v>
      </c>
      <c r="H84" s="26">
        <v>78</v>
      </c>
      <c r="I84" s="24">
        <v>2</v>
      </c>
      <c r="J84" s="24">
        <v>0</v>
      </c>
      <c r="K84" s="1"/>
      <c r="L84" s="1"/>
      <c r="M84" s="1"/>
      <c r="N84" s="1"/>
      <c r="O84" s="1"/>
      <c r="P84" s="1"/>
      <c r="Q84" s="1"/>
      <c r="R84" s="1"/>
      <c r="S84" s="1">
        <v>2</v>
      </c>
      <c r="T84" s="1">
        <v>15</v>
      </c>
      <c r="U84" s="1"/>
      <c r="V84" s="1">
        <v>17</v>
      </c>
      <c r="W84" s="23">
        <f t="shared" si="12"/>
        <v>0.11764705882352941</v>
      </c>
      <c r="X84" s="27" t="s">
        <v>66</v>
      </c>
      <c r="Y84" s="24">
        <v>23</v>
      </c>
      <c r="Z84" s="7">
        <f t="shared" si="13"/>
        <v>17</v>
      </c>
      <c r="AA84" s="7"/>
      <c r="AB84" s="7">
        <f t="shared" si="9"/>
        <v>0</v>
      </c>
      <c r="AC84" s="22">
        <f>(V84/Y84)</f>
        <v>0.73913043478260865</v>
      </c>
      <c r="AF84" s="13">
        <v>0</v>
      </c>
    </row>
    <row r="85" spans="1:33" x14ac:dyDescent="0.2">
      <c r="A85" s="10">
        <v>84</v>
      </c>
      <c r="B85" s="15">
        <v>42730</v>
      </c>
      <c r="E85" s="19">
        <v>22</v>
      </c>
      <c r="F85" s="19" t="s">
        <v>8</v>
      </c>
      <c r="G85" s="19" t="s">
        <v>7</v>
      </c>
      <c r="H85" s="19">
        <v>80</v>
      </c>
      <c r="I85" s="10">
        <v>1</v>
      </c>
      <c r="J85" s="10">
        <v>0</v>
      </c>
      <c r="S85" s="1">
        <v>0</v>
      </c>
      <c r="T85" s="1">
        <v>1</v>
      </c>
      <c r="V85" s="1">
        <v>1</v>
      </c>
      <c r="W85" s="23">
        <f t="shared" si="12"/>
        <v>0</v>
      </c>
      <c r="X85" s="23" t="s">
        <v>67</v>
      </c>
      <c r="Y85" s="1">
        <v>1</v>
      </c>
      <c r="Z85" s="7">
        <f t="shared" si="13"/>
        <v>1</v>
      </c>
      <c r="AB85" s="7">
        <f t="shared" si="9"/>
        <v>0</v>
      </c>
      <c r="AC85" s="22">
        <f>(V85/Y85)</f>
        <v>1</v>
      </c>
      <c r="AF85" s="13">
        <v>1</v>
      </c>
      <c r="AG85" s="7" t="s">
        <v>53</v>
      </c>
    </row>
    <row r="86" spans="1:33" x14ac:dyDescent="0.2">
      <c r="A86" s="10">
        <v>85</v>
      </c>
      <c r="B86" s="15">
        <v>42730</v>
      </c>
      <c r="E86" s="19">
        <v>22</v>
      </c>
      <c r="F86" s="19" t="s">
        <v>8</v>
      </c>
      <c r="G86" s="19" t="s">
        <v>7</v>
      </c>
      <c r="H86" s="19">
        <v>77</v>
      </c>
      <c r="I86" s="10">
        <v>1</v>
      </c>
      <c r="J86" s="10">
        <v>0</v>
      </c>
      <c r="S86" s="1">
        <v>1</v>
      </c>
      <c r="T86" s="1">
        <v>5</v>
      </c>
      <c r="V86" s="1">
        <v>6</v>
      </c>
      <c r="W86" s="23">
        <f t="shared" si="12"/>
        <v>0.16666666666666666</v>
      </c>
      <c r="X86" s="23" t="s">
        <v>66</v>
      </c>
      <c r="Y86" s="1">
        <v>28</v>
      </c>
      <c r="Z86" s="7">
        <f t="shared" si="13"/>
        <v>6</v>
      </c>
      <c r="AB86" s="7">
        <f t="shared" si="9"/>
        <v>0</v>
      </c>
      <c r="AC86" s="22">
        <f>(V86/Y86)</f>
        <v>0.21428571428571427</v>
      </c>
      <c r="AF86" s="13">
        <v>0</v>
      </c>
    </row>
    <row r="87" spans="1:33" x14ac:dyDescent="0.2">
      <c r="A87" s="10">
        <v>86</v>
      </c>
      <c r="B87" s="15">
        <v>42730</v>
      </c>
      <c r="E87" s="19">
        <v>13</v>
      </c>
      <c r="F87" s="19" t="s">
        <v>8</v>
      </c>
      <c r="G87" s="19" t="s">
        <v>11</v>
      </c>
      <c r="H87" s="19">
        <v>2</v>
      </c>
      <c r="I87" s="10">
        <v>1</v>
      </c>
      <c r="J87" s="10">
        <v>0</v>
      </c>
      <c r="S87" s="1">
        <v>3</v>
      </c>
      <c r="T87" s="1">
        <v>8</v>
      </c>
      <c r="V87" s="1">
        <v>11</v>
      </c>
      <c r="W87" s="23">
        <f t="shared" si="12"/>
        <v>0.27272727272727271</v>
      </c>
      <c r="X87" s="23" t="s">
        <v>66</v>
      </c>
      <c r="Y87" s="1">
        <v>18</v>
      </c>
      <c r="Z87" s="7">
        <f t="shared" si="13"/>
        <v>11</v>
      </c>
      <c r="AB87" s="7">
        <f t="shared" si="9"/>
        <v>0</v>
      </c>
      <c r="AC87" s="22">
        <f>(V87/Y87)</f>
        <v>0.61111111111111116</v>
      </c>
      <c r="AF87" s="13">
        <v>0</v>
      </c>
    </row>
    <row r="88" spans="1:33" x14ac:dyDescent="0.2">
      <c r="A88" s="10">
        <v>87</v>
      </c>
      <c r="B88" s="15">
        <v>42730</v>
      </c>
      <c r="E88" s="19">
        <v>13</v>
      </c>
      <c r="F88" s="19" t="s">
        <v>8</v>
      </c>
      <c r="G88" s="19" t="s">
        <v>11</v>
      </c>
      <c r="H88" s="19">
        <v>3</v>
      </c>
      <c r="I88" s="10">
        <v>1</v>
      </c>
      <c r="J88" s="10">
        <v>0</v>
      </c>
      <c r="S88" s="1">
        <v>6</v>
      </c>
      <c r="T88" s="1">
        <v>2</v>
      </c>
      <c r="V88" s="1">
        <v>8</v>
      </c>
      <c r="W88" s="23">
        <f t="shared" si="12"/>
        <v>0.75</v>
      </c>
      <c r="X88" s="23" t="s">
        <v>67</v>
      </c>
      <c r="Y88" s="1">
        <v>5</v>
      </c>
      <c r="Z88" s="7">
        <f t="shared" si="13"/>
        <v>8</v>
      </c>
      <c r="AB88" s="7">
        <f t="shared" si="9"/>
        <v>0</v>
      </c>
      <c r="AC88" s="22">
        <f>(V88/Y88)</f>
        <v>1.6</v>
      </c>
      <c r="AF88" s="13">
        <v>0</v>
      </c>
    </row>
    <row r="89" spans="1:33" x14ac:dyDescent="0.2">
      <c r="A89" s="10">
        <v>88</v>
      </c>
      <c r="B89" s="15">
        <v>42730</v>
      </c>
      <c r="E89" s="19">
        <v>11</v>
      </c>
      <c r="F89" s="19" t="s">
        <v>10</v>
      </c>
      <c r="G89" s="19" t="s">
        <v>7</v>
      </c>
      <c r="H89" s="19">
        <v>84</v>
      </c>
      <c r="I89" s="10">
        <v>1</v>
      </c>
      <c r="J89" s="10">
        <v>0</v>
      </c>
      <c r="K89" s="1">
        <v>2</v>
      </c>
      <c r="Q89" s="1">
        <v>1</v>
      </c>
      <c r="R89" s="1">
        <v>8</v>
      </c>
      <c r="S89" s="1">
        <v>1</v>
      </c>
      <c r="T89" s="1">
        <v>8</v>
      </c>
      <c r="V89" s="1">
        <v>9</v>
      </c>
      <c r="W89" s="23">
        <f t="shared" si="12"/>
        <v>0.1111111111111111</v>
      </c>
      <c r="X89" s="23" t="s">
        <v>67</v>
      </c>
      <c r="Y89" s="1">
        <v>28</v>
      </c>
      <c r="Z89" s="7">
        <f t="shared" si="13"/>
        <v>-3</v>
      </c>
      <c r="AB89" s="7">
        <f t="shared" si="9"/>
        <v>3</v>
      </c>
      <c r="AC89" s="22">
        <f>(V89/Y89)</f>
        <v>0.32142857142857145</v>
      </c>
      <c r="AF89" s="13">
        <v>2</v>
      </c>
    </row>
    <row r="90" spans="1:33" x14ac:dyDescent="0.2">
      <c r="A90" s="10">
        <v>89</v>
      </c>
      <c r="B90" s="15">
        <v>42730</v>
      </c>
      <c r="E90" s="19">
        <v>11</v>
      </c>
      <c r="F90" s="19" t="s">
        <v>10</v>
      </c>
      <c r="G90" s="19" t="s">
        <v>7</v>
      </c>
      <c r="H90" s="19">
        <v>81.2</v>
      </c>
      <c r="I90" s="10">
        <v>1</v>
      </c>
      <c r="J90" s="10">
        <v>1</v>
      </c>
      <c r="S90" s="1">
        <v>0</v>
      </c>
      <c r="T90" s="1">
        <v>1</v>
      </c>
      <c r="V90" s="1">
        <v>1</v>
      </c>
      <c r="W90" s="23">
        <f t="shared" si="12"/>
        <v>0</v>
      </c>
      <c r="X90" s="23"/>
      <c r="Y90" s="1">
        <v>28</v>
      </c>
      <c r="Z90" s="7">
        <f t="shared" si="13"/>
        <v>1</v>
      </c>
      <c r="AB90" s="7">
        <f t="shared" si="9"/>
        <v>0</v>
      </c>
      <c r="AC90" s="22">
        <f>(V90/Y90)</f>
        <v>3.5714285714285712E-2</v>
      </c>
      <c r="AF90" s="13">
        <v>2</v>
      </c>
    </row>
    <row r="91" spans="1:33" s="24" customFormat="1" x14ac:dyDescent="0.2">
      <c r="A91" s="10">
        <v>90</v>
      </c>
      <c r="B91" s="25">
        <v>42730</v>
      </c>
      <c r="E91" s="26">
        <v>11</v>
      </c>
      <c r="F91" s="26" t="s">
        <v>10</v>
      </c>
      <c r="G91" s="26" t="s">
        <v>7</v>
      </c>
      <c r="H91" s="26">
        <v>81.2</v>
      </c>
      <c r="I91" s="24">
        <v>2</v>
      </c>
      <c r="J91" s="24">
        <v>0</v>
      </c>
      <c r="K91" s="1"/>
      <c r="L91" s="1"/>
      <c r="M91" s="1"/>
      <c r="N91" s="1"/>
      <c r="O91" s="1"/>
      <c r="P91" s="1"/>
      <c r="Q91" s="1"/>
      <c r="R91" s="1"/>
      <c r="S91" s="1">
        <v>3</v>
      </c>
      <c r="T91" s="1">
        <v>1</v>
      </c>
      <c r="U91" s="1"/>
      <c r="V91" s="1">
        <v>4</v>
      </c>
      <c r="W91" s="23">
        <f t="shared" si="12"/>
        <v>0.75</v>
      </c>
      <c r="X91" s="27" t="s">
        <v>67</v>
      </c>
      <c r="Y91" s="24">
        <v>10</v>
      </c>
      <c r="Z91" s="7">
        <f t="shared" si="13"/>
        <v>4</v>
      </c>
      <c r="AA91" s="7"/>
      <c r="AB91" s="7">
        <f t="shared" si="9"/>
        <v>0</v>
      </c>
      <c r="AC91" s="22">
        <f>(V91/Y91)</f>
        <v>0.4</v>
      </c>
      <c r="AF91" s="13">
        <v>2</v>
      </c>
    </row>
    <row r="92" spans="1:33" x14ac:dyDescent="0.2">
      <c r="A92" s="10">
        <v>91</v>
      </c>
      <c r="B92" s="15">
        <v>42730</v>
      </c>
      <c r="E92" s="19">
        <v>11</v>
      </c>
      <c r="F92" s="19" t="s">
        <v>10</v>
      </c>
      <c r="G92" s="19" t="s">
        <v>7</v>
      </c>
      <c r="H92" s="19">
        <v>81.099999999999994</v>
      </c>
      <c r="I92" s="10">
        <v>1</v>
      </c>
      <c r="J92" s="10">
        <v>0</v>
      </c>
      <c r="S92" s="1">
        <v>2</v>
      </c>
      <c r="T92" s="1">
        <v>1</v>
      </c>
      <c r="V92" s="1">
        <v>3</v>
      </c>
      <c r="W92" s="23">
        <f t="shared" si="12"/>
        <v>0.66666666666666663</v>
      </c>
      <c r="X92" s="23" t="s">
        <v>66</v>
      </c>
      <c r="Y92" s="1">
        <v>20</v>
      </c>
      <c r="Z92" s="7">
        <f t="shared" si="13"/>
        <v>3</v>
      </c>
      <c r="AB92" s="7">
        <f t="shared" si="9"/>
        <v>0</v>
      </c>
      <c r="AC92" s="22">
        <f>(V92/Y92)</f>
        <v>0.15</v>
      </c>
      <c r="AF92" s="13">
        <v>2</v>
      </c>
    </row>
    <row r="93" spans="1:33" x14ac:dyDescent="0.2">
      <c r="A93" s="10">
        <v>92</v>
      </c>
      <c r="B93" s="15">
        <v>42730</v>
      </c>
      <c r="E93" s="19">
        <v>14</v>
      </c>
      <c r="F93" s="19" t="s">
        <v>13</v>
      </c>
      <c r="G93" s="19" t="s">
        <v>7</v>
      </c>
      <c r="H93" s="19">
        <v>15</v>
      </c>
      <c r="I93" s="10">
        <v>1</v>
      </c>
      <c r="J93" s="10">
        <v>0</v>
      </c>
      <c r="K93" s="1">
        <v>1</v>
      </c>
      <c r="S93" s="1">
        <v>1</v>
      </c>
      <c r="T93" s="1">
        <v>7</v>
      </c>
      <c r="V93" s="1">
        <v>8</v>
      </c>
      <c r="W93" s="23">
        <f t="shared" si="12"/>
        <v>0.125</v>
      </c>
      <c r="X93" s="23" t="s">
        <v>67</v>
      </c>
      <c r="Y93" s="1">
        <v>8</v>
      </c>
      <c r="Z93" s="7">
        <f t="shared" si="13"/>
        <v>6</v>
      </c>
      <c r="AB93" s="7">
        <f t="shared" si="9"/>
        <v>1</v>
      </c>
      <c r="AC93" s="22">
        <f>(V93/Y93)</f>
        <v>1</v>
      </c>
      <c r="AF93" s="13">
        <v>0</v>
      </c>
    </row>
    <row r="94" spans="1:33" x14ac:dyDescent="0.2">
      <c r="A94" s="10">
        <v>93</v>
      </c>
      <c r="B94" s="15">
        <v>42730</v>
      </c>
      <c r="E94" s="19">
        <v>14</v>
      </c>
      <c r="F94" s="19" t="s">
        <v>13</v>
      </c>
      <c r="G94" s="19" t="s">
        <v>7</v>
      </c>
      <c r="H94" s="19">
        <v>13</v>
      </c>
      <c r="I94" s="10">
        <v>1</v>
      </c>
      <c r="J94" s="10">
        <v>0</v>
      </c>
      <c r="S94" s="1">
        <v>2</v>
      </c>
      <c r="T94" s="1">
        <v>3</v>
      </c>
      <c r="V94" s="1">
        <v>5</v>
      </c>
      <c r="W94" s="23">
        <f t="shared" si="12"/>
        <v>0.4</v>
      </c>
      <c r="X94" s="23" t="s">
        <v>67</v>
      </c>
      <c r="Y94" s="1">
        <v>19</v>
      </c>
      <c r="Z94" s="7">
        <f t="shared" si="13"/>
        <v>5</v>
      </c>
      <c r="AB94" s="7">
        <f t="shared" si="9"/>
        <v>0</v>
      </c>
      <c r="AC94" s="22">
        <f>(V94/Y94)</f>
        <v>0.26315789473684209</v>
      </c>
      <c r="AF94" s="13">
        <v>0</v>
      </c>
    </row>
    <row r="95" spans="1:33" s="4" customFormat="1" x14ac:dyDescent="0.2">
      <c r="A95" s="11">
        <v>94</v>
      </c>
      <c r="B95" s="16">
        <v>42730</v>
      </c>
      <c r="C95" s="11"/>
      <c r="D95" s="11"/>
      <c r="E95" s="20">
        <v>14</v>
      </c>
      <c r="F95" s="20" t="s">
        <v>13</v>
      </c>
      <c r="G95" s="20" t="s">
        <v>7</v>
      </c>
      <c r="H95" s="20">
        <v>12</v>
      </c>
      <c r="I95" s="11">
        <v>1</v>
      </c>
      <c r="J95" s="11">
        <v>0</v>
      </c>
      <c r="K95" s="3">
        <v>1</v>
      </c>
      <c r="L95" s="3"/>
      <c r="M95" s="3"/>
      <c r="N95" s="3"/>
      <c r="O95" s="3"/>
      <c r="P95" s="3"/>
      <c r="Q95" s="3"/>
      <c r="R95" s="3"/>
      <c r="S95" s="3">
        <v>1</v>
      </c>
      <c r="T95" s="3">
        <v>9</v>
      </c>
      <c r="U95" s="3"/>
      <c r="V95" s="3">
        <v>10</v>
      </c>
      <c r="W95" s="28">
        <f t="shared" si="12"/>
        <v>0.1</v>
      </c>
      <c r="X95" s="28" t="s">
        <v>67</v>
      </c>
      <c r="Y95" s="3">
        <v>34</v>
      </c>
      <c r="Z95" s="8">
        <f t="shared" si="13"/>
        <v>8</v>
      </c>
      <c r="AA95" s="8"/>
      <c r="AB95" s="8">
        <f t="shared" si="9"/>
        <v>1</v>
      </c>
      <c r="AC95" s="30">
        <f>(V95/Y95)</f>
        <v>0.29411764705882354</v>
      </c>
      <c r="AD95" s="3"/>
      <c r="AE95" s="3"/>
      <c r="AF95" s="14">
        <v>0</v>
      </c>
      <c r="AG95" s="8"/>
    </row>
    <row r="96" spans="1:33" x14ac:dyDescent="0.2">
      <c r="A96" s="10">
        <v>95</v>
      </c>
      <c r="B96" s="15">
        <v>42376</v>
      </c>
      <c r="E96" s="19">
        <v>18</v>
      </c>
      <c r="F96" s="19" t="s">
        <v>13</v>
      </c>
      <c r="G96" s="19" t="s">
        <v>11</v>
      </c>
      <c r="H96" s="19">
        <v>45</v>
      </c>
      <c r="I96" s="10">
        <v>1</v>
      </c>
      <c r="J96" s="10">
        <v>0</v>
      </c>
      <c r="S96" s="1">
        <v>2</v>
      </c>
      <c r="T96" s="1">
        <v>9</v>
      </c>
      <c r="V96" s="1">
        <v>11</v>
      </c>
      <c r="W96" s="23">
        <f t="shared" si="12"/>
        <v>0.18181818181818182</v>
      </c>
      <c r="X96" s="23" t="s">
        <v>67</v>
      </c>
      <c r="Y96" s="2"/>
      <c r="Z96" s="7">
        <f t="shared" si="13"/>
        <v>11</v>
      </c>
      <c r="AB96" s="7">
        <f t="shared" si="9"/>
        <v>0</v>
      </c>
      <c r="AD96" s="2"/>
      <c r="AE96" s="2"/>
    </row>
    <row r="97" spans="1:32" s="2" customFormat="1" x14ac:dyDescent="0.2">
      <c r="A97" s="10">
        <v>96</v>
      </c>
      <c r="B97" s="15">
        <v>42376</v>
      </c>
      <c r="C97" s="10"/>
      <c r="D97" s="10"/>
      <c r="E97" s="19">
        <v>18</v>
      </c>
      <c r="F97" s="19" t="s">
        <v>13</v>
      </c>
      <c r="G97" s="19" t="s">
        <v>11</v>
      </c>
      <c r="H97" s="19" t="s">
        <v>30</v>
      </c>
      <c r="I97" s="10">
        <v>1</v>
      </c>
      <c r="J97" s="10">
        <v>0</v>
      </c>
      <c r="K97" s="1"/>
      <c r="L97" s="1"/>
      <c r="M97" s="1"/>
      <c r="N97" s="1"/>
      <c r="O97" s="1"/>
      <c r="P97" s="1"/>
      <c r="Q97" s="1"/>
      <c r="R97" s="1"/>
      <c r="S97" s="1">
        <v>7</v>
      </c>
      <c r="T97" s="1">
        <v>5</v>
      </c>
      <c r="U97" s="1"/>
      <c r="V97" s="1">
        <v>12</v>
      </c>
      <c r="W97" s="23">
        <f t="shared" si="12"/>
        <v>0.58333333333333337</v>
      </c>
      <c r="X97" s="23"/>
      <c r="Z97" s="7">
        <f t="shared" si="13"/>
        <v>12</v>
      </c>
      <c r="AA97" s="7"/>
      <c r="AB97" s="7">
        <f t="shared" si="9"/>
        <v>0</v>
      </c>
      <c r="AC97" s="7"/>
      <c r="AF97" s="13"/>
    </row>
    <row r="98" spans="1:32" s="2" customFormat="1" x14ac:dyDescent="0.2">
      <c r="A98" s="10">
        <v>97</v>
      </c>
      <c r="B98" s="15">
        <v>42376</v>
      </c>
      <c r="C98" s="10"/>
      <c r="D98" s="10"/>
      <c r="E98" s="19">
        <v>18</v>
      </c>
      <c r="F98" s="19" t="s">
        <v>13</v>
      </c>
      <c r="G98" s="19" t="s">
        <v>11</v>
      </c>
      <c r="H98" s="19" t="s">
        <v>31</v>
      </c>
      <c r="I98" s="10">
        <v>1</v>
      </c>
      <c r="J98" s="10">
        <v>0</v>
      </c>
      <c r="K98" s="1">
        <v>1</v>
      </c>
      <c r="L98" s="1"/>
      <c r="M98" s="1"/>
      <c r="N98" s="1"/>
      <c r="O98" s="1"/>
      <c r="P98" s="1"/>
      <c r="Q98" s="1"/>
      <c r="R98" s="1"/>
      <c r="S98" s="1">
        <v>4</v>
      </c>
      <c r="T98" s="1">
        <v>4</v>
      </c>
      <c r="U98" s="1"/>
      <c r="V98" s="1">
        <v>8</v>
      </c>
      <c r="W98" s="23">
        <f t="shared" si="12"/>
        <v>0.5</v>
      </c>
      <c r="X98" s="23" t="s">
        <v>67</v>
      </c>
      <c r="Z98" s="7">
        <f t="shared" si="13"/>
        <v>6</v>
      </c>
      <c r="AA98" s="7"/>
      <c r="AB98" s="7">
        <f t="shared" si="9"/>
        <v>1</v>
      </c>
      <c r="AC98" s="7"/>
      <c r="AF98" s="13"/>
    </row>
    <row r="99" spans="1:32" s="2" customFormat="1" x14ac:dyDescent="0.2">
      <c r="A99" s="10">
        <v>98</v>
      </c>
      <c r="B99" s="15">
        <v>42376</v>
      </c>
      <c r="C99" s="10"/>
      <c r="D99" s="10"/>
      <c r="E99" s="19">
        <v>18</v>
      </c>
      <c r="F99" s="19" t="s">
        <v>6</v>
      </c>
      <c r="G99" s="19" t="s">
        <v>11</v>
      </c>
      <c r="H99" s="19">
        <v>44</v>
      </c>
      <c r="I99" s="10">
        <v>1</v>
      </c>
      <c r="J99" s="10">
        <v>0</v>
      </c>
      <c r="K99" s="1"/>
      <c r="L99" s="1"/>
      <c r="M99" s="1"/>
      <c r="N99" s="1"/>
      <c r="O99" s="1"/>
      <c r="P99" s="1"/>
      <c r="Q99" s="1"/>
      <c r="R99" s="1"/>
      <c r="S99" s="1">
        <v>0</v>
      </c>
      <c r="T99" s="1">
        <v>4</v>
      </c>
      <c r="U99" s="1"/>
      <c r="V99" s="1">
        <v>4</v>
      </c>
      <c r="W99" s="23">
        <f t="shared" si="12"/>
        <v>0</v>
      </c>
      <c r="X99" s="23" t="s">
        <v>66</v>
      </c>
      <c r="Z99" s="7">
        <f t="shared" si="13"/>
        <v>4</v>
      </c>
      <c r="AA99" s="7"/>
      <c r="AB99" s="7">
        <f t="shared" si="9"/>
        <v>0</v>
      </c>
      <c r="AC99" s="7"/>
      <c r="AF99" s="13"/>
    </row>
    <row r="100" spans="1:32" s="2" customFormat="1" x14ac:dyDescent="0.2">
      <c r="A100" s="10">
        <v>99</v>
      </c>
      <c r="B100" s="15">
        <v>42376</v>
      </c>
      <c r="C100" s="10"/>
      <c r="D100" s="10"/>
      <c r="E100" s="19">
        <v>18</v>
      </c>
      <c r="F100" s="19" t="s">
        <v>6</v>
      </c>
      <c r="G100" s="19" t="s">
        <v>11</v>
      </c>
      <c r="H100" s="19">
        <v>41</v>
      </c>
      <c r="I100" s="10">
        <v>1</v>
      </c>
      <c r="J100" s="10">
        <v>0</v>
      </c>
      <c r="K100" s="1">
        <v>1</v>
      </c>
      <c r="L100" s="1"/>
      <c r="M100" s="1"/>
      <c r="N100" s="1"/>
      <c r="O100" s="1"/>
      <c r="P100" s="1"/>
      <c r="Q100" s="1"/>
      <c r="R100" s="1"/>
      <c r="S100" s="1">
        <v>1</v>
      </c>
      <c r="T100" s="1">
        <v>12</v>
      </c>
      <c r="U100" s="1"/>
      <c r="V100" s="1">
        <v>13</v>
      </c>
      <c r="W100" s="23">
        <f t="shared" si="12"/>
        <v>7.6923076923076927E-2</v>
      </c>
      <c r="X100" s="23"/>
      <c r="Z100" s="7">
        <f t="shared" si="13"/>
        <v>11</v>
      </c>
      <c r="AA100" s="7"/>
      <c r="AB100" s="7">
        <f t="shared" si="9"/>
        <v>1</v>
      </c>
      <c r="AC100" s="7"/>
      <c r="AF100" s="13"/>
    </row>
    <row r="101" spans="1:32" s="2" customFormat="1" x14ac:dyDescent="0.2">
      <c r="A101" s="10">
        <v>100</v>
      </c>
      <c r="B101" s="15">
        <v>42376</v>
      </c>
      <c r="C101" s="10"/>
      <c r="D101" s="10"/>
      <c r="E101" s="19">
        <v>18</v>
      </c>
      <c r="F101" s="19" t="s">
        <v>6</v>
      </c>
      <c r="G101" s="19" t="s">
        <v>11</v>
      </c>
      <c r="H101" s="19">
        <v>47</v>
      </c>
      <c r="I101" s="10">
        <v>1</v>
      </c>
      <c r="J101" s="10">
        <v>0</v>
      </c>
      <c r="K101" s="1"/>
      <c r="L101" s="1"/>
      <c r="M101" s="1"/>
      <c r="N101" s="1">
        <v>1</v>
      </c>
      <c r="O101" s="1"/>
      <c r="P101" s="1"/>
      <c r="Q101" s="1"/>
      <c r="R101" s="1"/>
      <c r="S101" s="1">
        <v>3</v>
      </c>
      <c r="T101" s="1">
        <v>20</v>
      </c>
      <c r="U101" s="1"/>
      <c r="V101" s="1">
        <v>23</v>
      </c>
      <c r="W101" s="23">
        <f t="shared" si="12"/>
        <v>0.13043478260869565</v>
      </c>
      <c r="X101" s="23" t="s">
        <v>66</v>
      </c>
      <c r="Z101" s="7">
        <f t="shared" si="13"/>
        <v>18</v>
      </c>
      <c r="AA101" s="7"/>
      <c r="AB101" s="7">
        <f t="shared" si="9"/>
        <v>1</v>
      </c>
      <c r="AC101" s="7"/>
      <c r="AF101" s="13"/>
    </row>
    <row r="102" spans="1:32" s="2" customFormat="1" x14ac:dyDescent="0.2">
      <c r="A102" s="10">
        <v>101</v>
      </c>
      <c r="B102" s="15">
        <v>42376</v>
      </c>
      <c r="C102" s="10"/>
      <c r="D102" s="10"/>
      <c r="E102" s="19">
        <v>17</v>
      </c>
      <c r="F102" s="19" t="s">
        <v>13</v>
      </c>
      <c r="G102" s="19" t="s">
        <v>11</v>
      </c>
      <c r="H102" s="19">
        <v>33</v>
      </c>
      <c r="I102" s="10">
        <v>1</v>
      </c>
      <c r="J102" s="10">
        <v>0</v>
      </c>
      <c r="K102" s="1"/>
      <c r="L102" s="1"/>
      <c r="M102" s="1"/>
      <c r="N102" s="1"/>
      <c r="O102" s="1"/>
      <c r="P102" s="1"/>
      <c r="Q102" s="1"/>
      <c r="R102" s="1"/>
      <c r="S102" s="1">
        <v>1</v>
      </c>
      <c r="T102" s="1">
        <v>1</v>
      </c>
      <c r="U102" s="1"/>
      <c r="V102" s="1">
        <v>2</v>
      </c>
      <c r="W102" s="23">
        <f t="shared" si="12"/>
        <v>0.5</v>
      </c>
      <c r="X102" s="23" t="s">
        <v>66</v>
      </c>
      <c r="Z102" s="7">
        <f t="shared" si="13"/>
        <v>2</v>
      </c>
      <c r="AA102" s="7"/>
      <c r="AB102" s="7">
        <f t="shared" si="9"/>
        <v>0</v>
      </c>
      <c r="AC102" s="7"/>
      <c r="AF102" s="13"/>
    </row>
    <row r="103" spans="1:32" s="2" customFormat="1" x14ac:dyDescent="0.2">
      <c r="A103" s="10">
        <v>102</v>
      </c>
      <c r="B103" s="15">
        <v>42376</v>
      </c>
      <c r="C103" s="10"/>
      <c r="D103" s="10"/>
      <c r="E103" s="19">
        <v>17</v>
      </c>
      <c r="F103" s="19" t="s">
        <v>13</v>
      </c>
      <c r="G103" s="19" t="s">
        <v>11</v>
      </c>
      <c r="H103" s="19">
        <v>36</v>
      </c>
      <c r="I103" s="10">
        <v>1</v>
      </c>
      <c r="J103" s="10">
        <v>0</v>
      </c>
      <c r="K103" s="1"/>
      <c r="L103" s="1">
        <v>1</v>
      </c>
      <c r="M103" s="1">
        <v>1</v>
      </c>
      <c r="N103" s="1"/>
      <c r="O103" s="1"/>
      <c r="P103" s="1"/>
      <c r="Q103" s="1"/>
      <c r="R103" s="1"/>
      <c r="S103" s="1">
        <v>4</v>
      </c>
      <c r="T103" s="1">
        <v>10</v>
      </c>
      <c r="U103" s="1"/>
      <c r="V103" s="1">
        <v>14</v>
      </c>
      <c r="W103" s="23">
        <f t="shared" si="12"/>
        <v>0.2857142857142857</v>
      </c>
      <c r="X103" s="23" t="s">
        <v>67</v>
      </c>
      <c r="Z103" s="7">
        <f t="shared" si="13"/>
        <v>7</v>
      </c>
      <c r="AA103" s="7"/>
      <c r="AB103" s="7">
        <f t="shared" si="9"/>
        <v>2</v>
      </c>
      <c r="AC103" s="7"/>
      <c r="AF103" s="13"/>
    </row>
    <row r="104" spans="1:32" s="2" customFormat="1" x14ac:dyDescent="0.2">
      <c r="A104" s="10">
        <v>103</v>
      </c>
      <c r="B104" s="15">
        <v>42376</v>
      </c>
      <c r="C104" s="10"/>
      <c r="D104" s="10"/>
      <c r="E104" s="19">
        <v>18</v>
      </c>
      <c r="F104" s="19" t="s">
        <v>8</v>
      </c>
      <c r="G104" s="19" t="s">
        <v>11</v>
      </c>
      <c r="H104" s="19">
        <v>41</v>
      </c>
      <c r="I104" s="10">
        <v>1</v>
      </c>
      <c r="J104" s="10">
        <v>0</v>
      </c>
      <c r="K104" s="1"/>
      <c r="L104" s="1"/>
      <c r="M104" s="1"/>
      <c r="N104" s="1"/>
      <c r="O104" s="1"/>
      <c r="P104" s="1"/>
      <c r="Q104" s="1"/>
      <c r="R104" s="1"/>
      <c r="S104" s="1">
        <v>4</v>
      </c>
      <c r="T104" s="1">
        <v>9</v>
      </c>
      <c r="U104" s="1"/>
      <c r="V104" s="1">
        <v>13</v>
      </c>
      <c r="W104" s="23">
        <f t="shared" si="12"/>
        <v>0.30769230769230771</v>
      </c>
      <c r="X104" s="23" t="s">
        <v>66</v>
      </c>
      <c r="Z104" s="7">
        <f t="shared" si="13"/>
        <v>13</v>
      </c>
      <c r="AA104" s="7"/>
      <c r="AB104" s="7">
        <f t="shared" si="9"/>
        <v>0</v>
      </c>
      <c r="AC104" s="7"/>
      <c r="AF104" s="13"/>
    </row>
    <row r="105" spans="1:32" s="2" customFormat="1" x14ac:dyDescent="0.2">
      <c r="A105" s="10">
        <v>104</v>
      </c>
      <c r="B105" s="15">
        <v>42376</v>
      </c>
      <c r="C105" s="10"/>
      <c r="D105" s="10"/>
      <c r="E105" s="19">
        <v>18</v>
      </c>
      <c r="F105" s="19" t="s">
        <v>8</v>
      </c>
      <c r="G105" s="19" t="s">
        <v>11</v>
      </c>
      <c r="H105" s="19">
        <v>47</v>
      </c>
      <c r="I105" s="10">
        <v>1</v>
      </c>
      <c r="J105" s="10">
        <v>0</v>
      </c>
      <c r="K105" s="1"/>
      <c r="L105" s="1"/>
      <c r="M105" s="1"/>
      <c r="N105" s="1"/>
      <c r="O105" s="1"/>
      <c r="P105" s="1"/>
      <c r="Q105" s="1"/>
      <c r="R105" s="1"/>
      <c r="S105" s="1">
        <v>0</v>
      </c>
      <c r="T105" s="1">
        <v>5</v>
      </c>
      <c r="U105" s="1"/>
      <c r="V105" s="1">
        <v>5</v>
      </c>
      <c r="W105" s="23">
        <f t="shared" si="12"/>
        <v>0</v>
      </c>
      <c r="X105" s="23" t="s">
        <v>66</v>
      </c>
      <c r="Z105" s="7">
        <f t="shared" si="13"/>
        <v>5</v>
      </c>
      <c r="AA105" s="7"/>
      <c r="AB105" s="7">
        <f t="shared" si="9"/>
        <v>0</v>
      </c>
      <c r="AC105" s="7"/>
      <c r="AF105" s="13"/>
    </row>
    <row r="106" spans="1:32" s="2" customFormat="1" x14ac:dyDescent="0.2">
      <c r="A106" s="10">
        <v>105</v>
      </c>
      <c r="B106" s="15">
        <v>42376</v>
      </c>
      <c r="C106" s="10"/>
      <c r="D106" s="10"/>
      <c r="E106" s="19">
        <v>17</v>
      </c>
      <c r="F106" s="19" t="s">
        <v>6</v>
      </c>
      <c r="G106" s="19" t="s">
        <v>7</v>
      </c>
      <c r="H106" s="19">
        <v>39</v>
      </c>
      <c r="I106" s="10">
        <v>1</v>
      </c>
      <c r="J106" s="10">
        <v>0</v>
      </c>
      <c r="K106" s="1">
        <v>1</v>
      </c>
      <c r="L106" s="1"/>
      <c r="M106" s="1"/>
      <c r="N106" s="1"/>
      <c r="O106" s="1">
        <v>1</v>
      </c>
      <c r="P106" s="1"/>
      <c r="Q106" s="1"/>
      <c r="R106" s="1"/>
      <c r="S106" s="1">
        <v>3</v>
      </c>
      <c r="T106" s="1">
        <v>13</v>
      </c>
      <c r="U106" s="1"/>
      <c r="V106" s="1">
        <v>16</v>
      </c>
      <c r="W106" s="23">
        <f t="shared" si="12"/>
        <v>0.1875</v>
      </c>
      <c r="X106" s="23" t="s">
        <v>67</v>
      </c>
      <c r="Z106" s="7">
        <f t="shared" si="13"/>
        <v>8</v>
      </c>
      <c r="AA106" s="7"/>
      <c r="AB106" s="7">
        <f t="shared" si="9"/>
        <v>2</v>
      </c>
      <c r="AC106" s="7"/>
      <c r="AF106" s="13"/>
    </row>
    <row r="107" spans="1:32" s="24" customFormat="1" x14ac:dyDescent="0.2">
      <c r="A107" s="10">
        <v>106</v>
      </c>
      <c r="B107" s="25">
        <v>42376</v>
      </c>
      <c r="E107" s="26">
        <v>17</v>
      </c>
      <c r="F107" s="26" t="s">
        <v>6</v>
      </c>
      <c r="G107" s="26" t="s">
        <v>7</v>
      </c>
      <c r="H107" s="26">
        <v>39</v>
      </c>
      <c r="I107" s="24">
        <v>2</v>
      </c>
      <c r="J107" s="24">
        <v>1</v>
      </c>
      <c r="K107" s="1"/>
      <c r="L107" s="1"/>
      <c r="M107" s="1"/>
      <c r="N107" s="1"/>
      <c r="O107" s="1"/>
      <c r="P107" s="1"/>
      <c r="Q107" s="1"/>
      <c r="R107" s="1"/>
      <c r="S107" s="1">
        <v>0</v>
      </c>
      <c r="T107" s="1">
        <v>6</v>
      </c>
      <c r="U107" s="1"/>
      <c r="V107" s="1">
        <v>6</v>
      </c>
      <c r="W107" s="23">
        <f t="shared" si="12"/>
        <v>0</v>
      </c>
      <c r="X107" s="27"/>
      <c r="Z107" s="7">
        <f t="shared" si="13"/>
        <v>6</v>
      </c>
      <c r="AA107" s="7"/>
      <c r="AB107" s="7">
        <f t="shared" si="9"/>
        <v>0</v>
      </c>
      <c r="AC107" s="7"/>
      <c r="AF107" s="13"/>
    </row>
    <row r="108" spans="1:32" s="2" customFormat="1" x14ac:dyDescent="0.2">
      <c r="A108" s="10">
        <v>107</v>
      </c>
      <c r="B108" s="15">
        <v>42376</v>
      </c>
      <c r="C108" s="10"/>
      <c r="D108" s="10"/>
      <c r="E108" s="19">
        <v>17</v>
      </c>
      <c r="F108" s="19" t="s">
        <v>6</v>
      </c>
      <c r="G108" s="19" t="s">
        <v>7</v>
      </c>
      <c r="H108" s="19">
        <v>35</v>
      </c>
      <c r="I108" s="10">
        <v>1</v>
      </c>
      <c r="J108" s="10">
        <v>0</v>
      </c>
      <c r="K108" s="1">
        <v>2</v>
      </c>
      <c r="L108" s="1"/>
      <c r="M108" s="1"/>
      <c r="N108" s="1"/>
      <c r="O108" s="1"/>
      <c r="P108" s="1"/>
      <c r="Q108" s="1"/>
      <c r="R108" s="1"/>
      <c r="S108" s="1">
        <v>0</v>
      </c>
      <c r="T108" s="1">
        <v>10</v>
      </c>
      <c r="U108" s="1"/>
      <c r="V108" s="1">
        <v>10</v>
      </c>
      <c r="W108" s="23">
        <f t="shared" si="12"/>
        <v>0</v>
      </c>
      <c r="X108" s="23" t="s">
        <v>67</v>
      </c>
      <c r="Z108" s="7">
        <f t="shared" si="13"/>
        <v>6</v>
      </c>
      <c r="AA108" s="7"/>
      <c r="AB108" s="7">
        <f t="shared" si="9"/>
        <v>2</v>
      </c>
      <c r="AC108" s="7"/>
      <c r="AF108" s="13"/>
    </row>
    <row r="109" spans="1:32" s="2" customFormat="1" x14ac:dyDescent="0.2">
      <c r="A109" s="10">
        <v>108</v>
      </c>
      <c r="B109" s="15">
        <v>42376</v>
      </c>
      <c r="C109" s="10"/>
      <c r="D109" s="10"/>
      <c r="E109" s="19">
        <v>17</v>
      </c>
      <c r="F109" s="19" t="s">
        <v>6</v>
      </c>
      <c r="G109" s="19" t="s">
        <v>7</v>
      </c>
      <c r="H109" s="19">
        <v>37</v>
      </c>
      <c r="I109" s="10">
        <v>1</v>
      </c>
      <c r="J109" s="10">
        <v>0</v>
      </c>
      <c r="K109" s="1">
        <v>1</v>
      </c>
      <c r="L109" s="1"/>
      <c r="M109" s="1"/>
      <c r="N109" s="1"/>
      <c r="O109" s="1"/>
      <c r="P109" s="1"/>
      <c r="Q109" s="1"/>
      <c r="R109" s="1"/>
      <c r="S109" s="1">
        <v>2</v>
      </c>
      <c r="T109" s="1">
        <v>14</v>
      </c>
      <c r="U109" s="1"/>
      <c r="V109" s="1">
        <v>16</v>
      </c>
      <c r="W109" s="23">
        <f t="shared" si="12"/>
        <v>0.125</v>
      </c>
      <c r="X109" s="23" t="s">
        <v>67</v>
      </c>
      <c r="Z109" s="7">
        <f t="shared" si="13"/>
        <v>14</v>
      </c>
      <c r="AA109" s="7"/>
      <c r="AB109" s="7">
        <f t="shared" si="9"/>
        <v>1</v>
      </c>
      <c r="AC109" s="7"/>
      <c r="AF109" s="13"/>
    </row>
    <row r="110" spans="1:32" s="2" customFormat="1" x14ac:dyDescent="0.2">
      <c r="A110" s="10">
        <v>109</v>
      </c>
      <c r="B110" s="15">
        <v>42376</v>
      </c>
      <c r="C110" s="10"/>
      <c r="D110" s="10"/>
      <c r="E110" s="19">
        <v>3</v>
      </c>
      <c r="F110" s="19" t="s">
        <v>8</v>
      </c>
      <c r="G110" s="19" t="s">
        <v>7</v>
      </c>
      <c r="H110" s="19">
        <v>24</v>
      </c>
      <c r="I110" s="10">
        <v>1</v>
      </c>
      <c r="J110" s="10">
        <v>0</v>
      </c>
      <c r="K110" s="1">
        <v>1</v>
      </c>
      <c r="L110" s="1"/>
      <c r="M110" s="1"/>
      <c r="N110" s="1"/>
      <c r="O110" s="1"/>
      <c r="P110" s="1"/>
      <c r="Q110" s="1"/>
      <c r="R110" s="1"/>
      <c r="S110" s="1">
        <v>1</v>
      </c>
      <c r="T110" s="1">
        <v>7</v>
      </c>
      <c r="U110" s="1"/>
      <c r="V110" s="1">
        <v>8</v>
      </c>
      <c r="W110" s="23">
        <f t="shared" si="12"/>
        <v>0.125</v>
      </c>
      <c r="X110" s="23" t="s">
        <v>67</v>
      </c>
      <c r="Z110" s="7">
        <f t="shared" si="13"/>
        <v>6</v>
      </c>
      <c r="AA110" s="7"/>
      <c r="AB110" s="7">
        <f t="shared" si="9"/>
        <v>1</v>
      </c>
      <c r="AC110" s="7"/>
      <c r="AF110" s="13"/>
    </row>
    <row r="111" spans="1:32" s="2" customFormat="1" x14ac:dyDescent="0.2">
      <c r="A111" s="10">
        <v>110</v>
      </c>
      <c r="B111" s="15">
        <v>42376</v>
      </c>
      <c r="C111" s="10"/>
      <c r="D111" s="10"/>
      <c r="E111" s="19">
        <v>3</v>
      </c>
      <c r="F111" s="19" t="s">
        <v>8</v>
      </c>
      <c r="G111" s="19" t="s">
        <v>7</v>
      </c>
      <c r="H111" s="19">
        <v>19</v>
      </c>
      <c r="I111" s="10">
        <v>1</v>
      </c>
      <c r="J111" s="10">
        <v>0</v>
      </c>
      <c r="K111" s="1"/>
      <c r="L111" s="1"/>
      <c r="M111" s="1"/>
      <c r="N111" s="1"/>
      <c r="O111" s="1"/>
      <c r="P111" s="1"/>
      <c r="Q111" s="1"/>
      <c r="R111" s="1"/>
      <c r="S111" s="1">
        <v>0</v>
      </c>
      <c r="T111" s="1">
        <v>8</v>
      </c>
      <c r="U111" s="1"/>
      <c r="V111" s="1">
        <v>8</v>
      </c>
      <c r="W111" s="23">
        <f t="shared" si="12"/>
        <v>0</v>
      </c>
      <c r="X111" s="23" t="s">
        <v>66</v>
      </c>
      <c r="Z111" s="7">
        <f t="shared" si="13"/>
        <v>8</v>
      </c>
      <c r="AA111" s="7"/>
      <c r="AB111" s="7">
        <f t="shared" si="9"/>
        <v>0</v>
      </c>
      <c r="AC111" s="7"/>
      <c r="AF111" s="13"/>
    </row>
    <row r="112" spans="1:32" s="2" customFormat="1" x14ac:dyDescent="0.2">
      <c r="A112" s="10">
        <v>111</v>
      </c>
      <c r="B112" s="15">
        <v>42376</v>
      </c>
      <c r="C112" s="10"/>
      <c r="D112" s="10"/>
      <c r="E112" s="19">
        <v>3</v>
      </c>
      <c r="F112" s="19" t="s">
        <v>8</v>
      </c>
      <c r="G112" s="19" t="s">
        <v>7</v>
      </c>
      <c r="H112" s="19">
        <v>22</v>
      </c>
      <c r="I112" s="10">
        <v>1</v>
      </c>
      <c r="J112" s="10">
        <v>0</v>
      </c>
      <c r="K112" s="1"/>
      <c r="L112" s="1"/>
      <c r="M112" s="1"/>
      <c r="N112" s="1"/>
      <c r="O112" s="1"/>
      <c r="P112" s="1"/>
      <c r="Q112" s="1"/>
      <c r="R112" s="1"/>
      <c r="S112" s="1">
        <v>2</v>
      </c>
      <c r="T112" s="1">
        <v>14</v>
      </c>
      <c r="U112" s="1"/>
      <c r="V112" s="1">
        <v>16</v>
      </c>
      <c r="W112" s="23">
        <f t="shared" si="12"/>
        <v>0.125</v>
      </c>
      <c r="X112" s="23" t="s">
        <v>66</v>
      </c>
      <c r="Y112" s="1"/>
      <c r="Z112" s="7">
        <f t="shared" si="13"/>
        <v>16</v>
      </c>
      <c r="AA112" s="7"/>
      <c r="AB112" s="7">
        <f t="shared" si="9"/>
        <v>0</v>
      </c>
      <c r="AC112" s="7"/>
      <c r="AD112" s="1"/>
      <c r="AE112" s="1"/>
      <c r="AF112" s="13"/>
    </row>
    <row r="113" spans="1:33" s="4" customFormat="1" x14ac:dyDescent="0.2">
      <c r="A113" s="11">
        <v>112</v>
      </c>
      <c r="B113" s="16">
        <v>42376</v>
      </c>
      <c r="C113" s="11"/>
      <c r="D113" s="11"/>
      <c r="E113" s="20">
        <v>20</v>
      </c>
      <c r="F113" s="20" t="s">
        <v>13</v>
      </c>
      <c r="G113" s="20" t="s">
        <v>7</v>
      </c>
      <c r="H113" s="20">
        <v>58</v>
      </c>
      <c r="I113" s="11">
        <v>1</v>
      </c>
      <c r="J113" s="11">
        <v>0</v>
      </c>
      <c r="K113" s="3">
        <v>1</v>
      </c>
      <c r="L113" s="3"/>
      <c r="M113" s="3"/>
      <c r="N113" s="3"/>
      <c r="O113" s="3"/>
      <c r="P113" s="3"/>
      <c r="Q113" s="3"/>
      <c r="R113" s="3"/>
      <c r="S113" s="3">
        <v>0</v>
      </c>
      <c r="T113" s="3">
        <v>5</v>
      </c>
      <c r="U113" s="3"/>
      <c r="V113" s="3">
        <v>5</v>
      </c>
      <c r="W113" s="28">
        <f t="shared" si="12"/>
        <v>0</v>
      </c>
      <c r="X113" s="28" t="s">
        <v>67</v>
      </c>
      <c r="Y113" s="3"/>
      <c r="Z113" s="8">
        <f t="shared" si="13"/>
        <v>3</v>
      </c>
      <c r="AA113" s="8"/>
      <c r="AB113" s="8">
        <f t="shared" si="9"/>
        <v>1</v>
      </c>
      <c r="AC113" s="8"/>
      <c r="AD113" s="3"/>
      <c r="AE113" s="3"/>
      <c r="AF113" s="14"/>
      <c r="AG113" s="8"/>
    </row>
    <row r="114" spans="1:33" x14ac:dyDescent="0.2">
      <c r="A114" s="10">
        <v>113</v>
      </c>
      <c r="B114" s="15">
        <v>42743</v>
      </c>
      <c r="C114" s="10" t="s">
        <v>42</v>
      </c>
      <c r="D114" s="10" t="s">
        <v>42</v>
      </c>
      <c r="E114" s="19">
        <v>20</v>
      </c>
      <c r="F114" s="19" t="s">
        <v>13</v>
      </c>
      <c r="G114" s="19" t="s">
        <v>7</v>
      </c>
      <c r="H114" s="19">
        <v>57</v>
      </c>
      <c r="I114" s="10">
        <v>1</v>
      </c>
      <c r="J114" s="10">
        <v>0</v>
      </c>
      <c r="S114" s="1">
        <v>0</v>
      </c>
      <c r="T114" s="1">
        <v>1</v>
      </c>
      <c r="V114" s="1">
        <v>1</v>
      </c>
      <c r="W114" s="23">
        <f>S114/(S114+T114)</f>
        <v>0</v>
      </c>
      <c r="Z114" s="7">
        <f>V114-(K114*K$1+L114*L$1+M114*M$1+N114*N$1+O114*O$1+P114*P$1+Q114*R114)</f>
        <v>1</v>
      </c>
      <c r="AB114" s="7">
        <f>SUM(K114:Q114)</f>
        <v>0</v>
      </c>
    </row>
    <row r="115" spans="1:33" x14ac:dyDescent="0.2">
      <c r="A115" s="10">
        <v>114</v>
      </c>
      <c r="B115" s="15">
        <v>42743</v>
      </c>
      <c r="C115" s="10" t="s">
        <v>42</v>
      </c>
      <c r="D115" s="10" t="s">
        <v>42</v>
      </c>
      <c r="E115" s="19">
        <v>20</v>
      </c>
      <c r="F115" s="19" t="s">
        <v>13</v>
      </c>
      <c r="G115" s="19" t="s">
        <v>7</v>
      </c>
      <c r="H115" s="19">
        <v>61</v>
      </c>
      <c r="I115" s="10">
        <v>1</v>
      </c>
      <c r="J115" s="10">
        <v>0</v>
      </c>
      <c r="S115" s="1">
        <v>1</v>
      </c>
      <c r="T115" s="1">
        <v>4</v>
      </c>
      <c r="V115" s="1">
        <v>5</v>
      </c>
      <c r="W115" s="23">
        <f>S115/(S115+T115)</f>
        <v>0.2</v>
      </c>
      <c r="Z115" s="7">
        <f>V115-(K115*K$1+L115*L$1+M115*M$1+N115*N$1+O115*O$1+P115*P$1+Q115*R115)</f>
        <v>5</v>
      </c>
      <c r="AB115" s="7">
        <f>SUM(K115:Q115)</f>
        <v>0</v>
      </c>
    </row>
    <row r="116" spans="1:33" x14ac:dyDescent="0.2">
      <c r="A116" s="10">
        <v>115</v>
      </c>
      <c r="B116" s="15">
        <v>42743</v>
      </c>
      <c r="C116" s="10" t="s">
        <v>42</v>
      </c>
      <c r="D116" s="10" t="s">
        <v>42</v>
      </c>
      <c r="E116" s="19">
        <v>20</v>
      </c>
      <c r="F116" s="19" t="s">
        <v>13</v>
      </c>
      <c r="G116" s="19" t="s">
        <v>7</v>
      </c>
      <c r="H116" s="19">
        <v>63</v>
      </c>
      <c r="I116" s="10">
        <v>1</v>
      </c>
      <c r="J116" s="10">
        <v>0</v>
      </c>
      <c r="K116" s="29">
        <v>1</v>
      </c>
      <c r="M116" s="1">
        <v>1</v>
      </c>
      <c r="S116" s="1">
        <v>1</v>
      </c>
      <c r="T116" s="1">
        <v>14</v>
      </c>
      <c r="V116" s="1">
        <v>16</v>
      </c>
      <c r="W116" s="23">
        <f>S116/(S116+T116)</f>
        <v>6.6666666666666666E-2</v>
      </c>
      <c r="Z116" s="7">
        <f>V116-(K116*K$1+L116*L$1+M116*M$1+N116*N$1+O116*O$1+P116*P$1+Q116*R116)</f>
        <v>10</v>
      </c>
      <c r="AB116" s="7">
        <f>SUM(K116:Q116)</f>
        <v>2</v>
      </c>
      <c r="AG116" s="7" t="s">
        <v>77</v>
      </c>
    </row>
    <row r="117" spans="1:33" x14ac:dyDescent="0.2">
      <c r="A117" s="10">
        <v>116</v>
      </c>
      <c r="B117" s="15">
        <v>42743</v>
      </c>
      <c r="E117" s="19">
        <v>11</v>
      </c>
      <c r="F117" s="19" t="s">
        <v>13</v>
      </c>
      <c r="G117" s="19" t="s">
        <v>7</v>
      </c>
      <c r="H117" s="19" t="s">
        <v>32</v>
      </c>
      <c r="I117" s="10">
        <v>1</v>
      </c>
      <c r="J117" s="10">
        <v>0</v>
      </c>
      <c r="K117" s="1">
        <v>1</v>
      </c>
      <c r="S117" s="1">
        <v>5</v>
      </c>
      <c r="T117" s="1">
        <v>10</v>
      </c>
      <c r="V117" s="1">
        <v>15</v>
      </c>
      <c r="W117" s="23">
        <f t="shared" si="12"/>
        <v>0.33333333333333331</v>
      </c>
      <c r="Z117" s="7">
        <f t="shared" si="13"/>
        <v>13</v>
      </c>
      <c r="AB117" s="7">
        <f t="shared" si="9"/>
        <v>1</v>
      </c>
    </row>
    <row r="118" spans="1:33" x14ac:dyDescent="0.2">
      <c r="A118" s="10">
        <v>117</v>
      </c>
      <c r="B118" s="15">
        <v>42743</v>
      </c>
      <c r="E118" s="19">
        <v>11</v>
      </c>
      <c r="F118" s="19" t="s">
        <v>6</v>
      </c>
      <c r="G118" s="19" t="s">
        <v>7</v>
      </c>
      <c r="H118" s="19" t="s">
        <v>33</v>
      </c>
      <c r="I118" s="10">
        <v>1</v>
      </c>
      <c r="J118" s="10">
        <v>0</v>
      </c>
      <c r="S118" s="1">
        <v>1</v>
      </c>
      <c r="T118" s="1">
        <v>12</v>
      </c>
      <c r="V118" s="1">
        <v>13</v>
      </c>
      <c r="W118" s="23">
        <f t="shared" si="12"/>
        <v>7.6923076923076927E-2</v>
      </c>
      <c r="Z118" s="7">
        <f t="shared" si="13"/>
        <v>13</v>
      </c>
      <c r="AB118" s="7">
        <f t="shared" si="9"/>
        <v>0</v>
      </c>
    </row>
    <row r="119" spans="1:33" x14ac:dyDescent="0.2">
      <c r="A119" s="10">
        <v>118</v>
      </c>
      <c r="B119" s="15">
        <v>42743</v>
      </c>
      <c r="E119" s="19">
        <v>11</v>
      </c>
      <c r="F119" s="19" t="s">
        <v>6</v>
      </c>
      <c r="G119" s="19" t="s">
        <v>7</v>
      </c>
      <c r="H119" s="19">
        <v>85</v>
      </c>
      <c r="I119" s="10">
        <v>1</v>
      </c>
      <c r="J119" s="10">
        <v>0</v>
      </c>
      <c r="S119" s="1">
        <v>0</v>
      </c>
      <c r="T119" s="1">
        <v>3</v>
      </c>
      <c r="V119" s="1">
        <v>3</v>
      </c>
      <c r="W119" s="23">
        <f t="shared" si="12"/>
        <v>0</v>
      </c>
      <c r="Z119" s="7">
        <f t="shared" si="13"/>
        <v>3</v>
      </c>
      <c r="AB119" s="7">
        <f t="shared" si="9"/>
        <v>0</v>
      </c>
    </row>
    <row r="120" spans="1:33" x14ac:dyDescent="0.2">
      <c r="A120" s="10">
        <v>119</v>
      </c>
      <c r="B120" s="15">
        <v>42743</v>
      </c>
      <c r="E120" s="19">
        <v>13</v>
      </c>
      <c r="F120" s="19" t="s">
        <v>6</v>
      </c>
      <c r="G120" s="19" t="s">
        <v>7</v>
      </c>
      <c r="H120" s="19">
        <v>7</v>
      </c>
      <c r="I120" s="10">
        <v>1</v>
      </c>
      <c r="J120" s="10">
        <v>0</v>
      </c>
      <c r="M120" s="1">
        <v>1</v>
      </c>
      <c r="N120" s="1">
        <v>1</v>
      </c>
      <c r="S120" s="1">
        <v>0</v>
      </c>
      <c r="T120" s="1">
        <v>15</v>
      </c>
      <c r="V120" s="1">
        <v>15</v>
      </c>
      <c r="W120" s="23">
        <f t="shared" si="12"/>
        <v>0</v>
      </c>
      <c r="Z120" s="7">
        <f t="shared" si="13"/>
        <v>6</v>
      </c>
      <c r="AB120" s="7">
        <f t="shared" si="9"/>
        <v>2</v>
      </c>
    </row>
    <row r="121" spans="1:33" x14ac:dyDescent="0.2">
      <c r="A121" s="10">
        <v>120</v>
      </c>
      <c r="B121" s="15">
        <v>42743</v>
      </c>
      <c r="E121" s="19">
        <v>13</v>
      </c>
      <c r="F121" s="19" t="s">
        <v>6</v>
      </c>
      <c r="G121" s="19" t="s">
        <v>7</v>
      </c>
      <c r="H121" s="19">
        <v>5</v>
      </c>
      <c r="I121" s="10">
        <v>1</v>
      </c>
      <c r="J121" s="10">
        <v>0</v>
      </c>
      <c r="O121" s="1">
        <v>1</v>
      </c>
      <c r="S121" s="1">
        <v>3</v>
      </c>
      <c r="T121" s="1">
        <v>26</v>
      </c>
      <c r="V121" s="1">
        <v>29</v>
      </c>
      <c r="W121" s="23">
        <f t="shared" si="12"/>
        <v>0.10344827586206896</v>
      </c>
      <c r="Z121" s="7">
        <f t="shared" si="13"/>
        <v>23</v>
      </c>
      <c r="AB121" s="7">
        <f t="shared" si="9"/>
        <v>1</v>
      </c>
    </row>
    <row r="122" spans="1:33" x14ac:dyDescent="0.2">
      <c r="A122" s="10">
        <v>121</v>
      </c>
      <c r="B122" s="15">
        <v>42743</v>
      </c>
      <c r="E122" s="19">
        <v>13</v>
      </c>
      <c r="F122" s="19" t="s">
        <v>6</v>
      </c>
      <c r="G122" s="19" t="s">
        <v>7</v>
      </c>
      <c r="H122" s="19" t="s">
        <v>29</v>
      </c>
      <c r="I122" s="10">
        <v>1</v>
      </c>
      <c r="J122" s="10">
        <v>0</v>
      </c>
      <c r="S122" s="1">
        <v>3</v>
      </c>
      <c r="T122" s="1">
        <v>6</v>
      </c>
      <c r="V122" s="1">
        <v>10</v>
      </c>
      <c r="W122" s="23">
        <f t="shared" si="12"/>
        <v>0.33333333333333331</v>
      </c>
      <c r="Z122" s="7">
        <f t="shared" si="13"/>
        <v>10</v>
      </c>
      <c r="AB122" s="7">
        <f t="shared" si="9"/>
        <v>0</v>
      </c>
    </row>
    <row r="123" spans="1:33" x14ac:dyDescent="0.2">
      <c r="A123" s="10">
        <v>122</v>
      </c>
      <c r="B123" s="15">
        <v>42743</v>
      </c>
      <c r="E123" s="19">
        <v>9</v>
      </c>
      <c r="F123" s="19" t="s">
        <v>10</v>
      </c>
      <c r="G123" s="19" t="s">
        <v>11</v>
      </c>
      <c r="H123" s="19">
        <v>74</v>
      </c>
      <c r="I123" s="10">
        <v>1</v>
      </c>
      <c r="J123" s="17" t="s">
        <v>35</v>
      </c>
      <c r="W123" s="23"/>
      <c r="Z123" s="7">
        <f t="shared" si="13"/>
        <v>0</v>
      </c>
      <c r="AB123" s="7">
        <f t="shared" si="9"/>
        <v>0</v>
      </c>
    </row>
    <row r="124" spans="1:33" s="24" customFormat="1" x14ac:dyDescent="0.2">
      <c r="A124" s="10">
        <v>123</v>
      </c>
      <c r="B124" s="25">
        <v>42743</v>
      </c>
      <c r="E124" s="26">
        <v>9</v>
      </c>
      <c r="F124" s="26" t="s">
        <v>10</v>
      </c>
      <c r="G124" s="26" t="s">
        <v>11</v>
      </c>
      <c r="H124" s="26">
        <v>74</v>
      </c>
      <c r="I124" s="24">
        <v>2</v>
      </c>
      <c r="J124" s="24" t="s">
        <v>35</v>
      </c>
      <c r="K124" s="1"/>
      <c r="L124" s="1"/>
      <c r="M124" s="1"/>
      <c r="N124" s="1"/>
      <c r="O124" s="1"/>
      <c r="P124" s="1"/>
      <c r="Q124" s="1"/>
      <c r="R124" s="1"/>
      <c r="S124" s="1">
        <v>0</v>
      </c>
      <c r="T124" s="1">
        <v>11</v>
      </c>
      <c r="U124" s="1"/>
      <c r="V124" s="1">
        <v>11</v>
      </c>
      <c r="W124" s="23">
        <f t="shared" si="12"/>
        <v>0</v>
      </c>
      <c r="Z124" s="7">
        <f t="shared" si="13"/>
        <v>11</v>
      </c>
      <c r="AA124" s="7"/>
      <c r="AB124" s="7">
        <f t="shared" si="9"/>
        <v>0</v>
      </c>
      <c r="AC124" s="7"/>
      <c r="AF124" s="13"/>
    </row>
    <row r="125" spans="1:33" x14ac:dyDescent="0.2">
      <c r="A125" s="10">
        <v>124</v>
      </c>
      <c r="B125" s="15">
        <v>42743</v>
      </c>
      <c r="E125" s="19">
        <v>9</v>
      </c>
      <c r="F125" s="19" t="s">
        <v>10</v>
      </c>
      <c r="G125" s="19" t="s">
        <v>11</v>
      </c>
      <c r="H125" s="19">
        <v>78</v>
      </c>
      <c r="I125" s="10">
        <v>1</v>
      </c>
      <c r="J125" s="10">
        <v>0</v>
      </c>
      <c r="S125" s="1">
        <v>1</v>
      </c>
      <c r="T125" s="1">
        <v>9</v>
      </c>
      <c r="V125" s="1">
        <v>9</v>
      </c>
      <c r="W125" s="23">
        <f t="shared" si="12"/>
        <v>0.1</v>
      </c>
      <c r="Z125" s="7">
        <f t="shared" si="13"/>
        <v>9</v>
      </c>
      <c r="AB125" s="7">
        <f t="shared" si="9"/>
        <v>0</v>
      </c>
    </row>
    <row r="126" spans="1:33" x14ac:dyDescent="0.2">
      <c r="A126" s="10">
        <v>125</v>
      </c>
      <c r="B126" s="15">
        <v>42743</v>
      </c>
      <c r="E126" s="19">
        <v>2</v>
      </c>
      <c r="F126" s="19" t="s">
        <v>6</v>
      </c>
      <c r="G126" s="19" t="s">
        <v>7</v>
      </c>
      <c r="H126" s="19">
        <v>13</v>
      </c>
      <c r="I126" s="10">
        <v>1</v>
      </c>
      <c r="J126" s="10">
        <v>0</v>
      </c>
      <c r="K126" s="29">
        <v>1</v>
      </c>
      <c r="S126" s="1">
        <v>0</v>
      </c>
      <c r="T126" s="1">
        <v>15</v>
      </c>
      <c r="V126" s="1">
        <v>16</v>
      </c>
      <c r="W126" s="23">
        <f t="shared" si="12"/>
        <v>0</v>
      </c>
      <c r="Z126" s="7">
        <f t="shared" si="13"/>
        <v>14</v>
      </c>
      <c r="AB126" s="7">
        <f t="shared" si="9"/>
        <v>1</v>
      </c>
    </row>
    <row r="127" spans="1:33" x14ac:dyDescent="0.2">
      <c r="A127" s="10">
        <v>126</v>
      </c>
      <c r="B127" s="15">
        <v>42743</v>
      </c>
      <c r="E127" s="19">
        <v>2</v>
      </c>
      <c r="F127" s="19" t="s">
        <v>6</v>
      </c>
      <c r="G127" s="19" t="s">
        <v>7</v>
      </c>
      <c r="H127" s="19">
        <v>15</v>
      </c>
      <c r="I127" s="10">
        <v>1</v>
      </c>
      <c r="J127" s="10">
        <v>0</v>
      </c>
      <c r="L127" s="1">
        <v>1</v>
      </c>
      <c r="S127" s="1">
        <v>0</v>
      </c>
      <c r="T127" s="1">
        <v>17</v>
      </c>
      <c r="V127" s="1">
        <v>17</v>
      </c>
      <c r="W127" s="23">
        <f t="shared" si="12"/>
        <v>0</v>
      </c>
      <c r="Z127" s="7">
        <f t="shared" si="13"/>
        <v>14</v>
      </c>
      <c r="AB127" s="7">
        <f t="shared" si="9"/>
        <v>1</v>
      </c>
    </row>
    <row r="128" spans="1:33" x14ac:dyDescent="0.2">
      <c r="A128" s="10">
        <v>127</v>
      </c>
      <c r="B128" s="15">
        <v>42743</v>
      </c>
      <c r="E128" s="19">
        <v>2</v>
      </c>
      <c r="F128" s="19" t="s">
        <v>6</v>
      </c>
      <c r="G128" s="19" t="s">
        <v>11</v>
      </c>
      <c r="H128" s="19">
        <v>11</v>
      </c>
      <c r="I128" s="10">
        <v>1</v>
      </c>
      <c r="J128" s="10">
        <v>0</v>
      </c>
      <c r="S128" s="1">
        <v>0</v>
      </c>
      <c r="T128" s="1">
        <v>13</v>
      </c>
      <c r="V128" s="1">
        <v>13</v>
      </c>
      <c r="W128" s="23">
        <f t="shared" si="12"/>
        <v>0</v>
      </c>
      <c r="Z128" s="7">
        <f t="shared" si="13"/>
        <v>13</v>
      </c>
      <c r="AB128" s="7">
        <f t="shared" si="9"/>
        <v>0</v>
      </c>
    </row>
    <row r="129" spans="1:33" x14ac:dyDescent="0.2">
      <c r="A129" s="10">
        <v>128</v>
      </c>
      <c r="B129" s="15">
        <v>42743</v>
      </c>
      <c r="E129" s="19">
        <v>20</v>
      </c>
      <c r="F129" s="19" t="s">
        <v>6</v>
      </c>
      <c r="G129" s="19" t="s">
        <v>11</v>
      </c>
      <c r="H129" s="19" t="s">
        <v>29</v>
      </c>
      <c r="I129" s="10">
        <v>1</v>
      </c>
      <c r="J129" s="10">
        <v>0</v>
      </c>
      <c r="S129" s="1">
        <v>0</v>
      </c>
      <c r="T129" s="1">
        <v>26</v>
      </c>
      <c r="V129" s="1">
        <v>28</v>
      </c>
      <c r="W129" s="23">
        <f t="shared" si="12"/>
        <v>0</v>
      </c>
      <c r="Z129" s="7">
        <f t="shared" si="13"/>
        <v>28</v>
      </c>
      <c r="AB129" s="7">
        <f t="shared" si="9"/>
        <v>0</v>
      </c>
    </row>
    <row r="130" spans="1:33" x14ac:dyDescent="0.2">
      <c r="A130" s="10">
        <v>129</v>
      </c>
      <c r="B130" s="15">
        <v>42743</v>
      </c>
      <c r="E130" s="19">
        <v>11</v>
      </c>
      <c r="F130" s="19" t="s">
        <v>8</v>
      </c>
      <c r="G130" s="19" t="s">
        <v>11</v>
      </c>
      <c r="H130" s="19">
        <v>86</v>
      </c>
      <c r="I130" s="10">
        <v>1</v>
      </c>
      <c r="J130" s="10">
        <v>0</v>
      </c>
      <c r="N130" s="1">
        <v>1</v>
      </c>
      <c r="S130" s="1">
        <v>0</v>
      </c>
      <c r="T130" s="1">
        <v>9</v>
      </c>
      <c r="V130" s="1">
        <v>9</v>
      </c>
      <c r="W130" s="23">
        <f t="shared" si="12"/>
        <v>0</v>
      </c>
      <c r="Z130" s="7">
        <f t="shared" si="13"/>
        <v>4</v>
      </c>
      <c r="AB130" s="7">
        <f t="shared" si="9"/>
        <v>1</v>
      </c>
    </row>
    <row r="131" spans="1:33" x14ac:dyDescent="0.2">
      <c r="A131" s="10">
        <v>130</v>
      </c>
      <c r="B131" s="15">
        <v>42743</v>
      </c>
      <c r="E131" s="19">
        <v>11</v>
      </c>
      <c r="F131" s="19" t="s">
        <v>8</v>
      </c>
      <c r="G131" s="19" t="s">
        <v>11</v>
      </c>
      <c r="H131" s="19" t="s">
        <v>34</v>
      </c>
      <c r="I131" s="10">
        <v>1</v>
      </c>
      <c r="J131" s="10">
        <v>0</v>
      </c>
      <c r="M131" s="1">
        <v>2</v>
      </c>
      <c r="S131" s="1">
        <v>2</v>
      </c>
      <c r="T131" s="1">
        <v>3</v>
      </c>
      <c r="V131" s="1">
        <v>6</v>
      </c>
      <c r="W131" s="23">
        <f t="shared" si="12"/>
        <v>0.4</v>
      </c>
      <c r="Z131" s="7">
        <f t="shared" si="13"/>
        <v>-2</v>
      </c>
      <c r="AB131" s="7">
        <f t="shared" si="9"/>
        <v>2</v>
      </c>
    </row>
    <row r="132" spans="1:33" x14ac:dyDescent="0.2">
      <c r="A132" s="10">
        <v>131</v>
      </c>
      <c r="B132" s="15">
        <v>42743</v>
      </c>
      <c r="E132" s="19">
        <v>10</v>
      </c>
      <c r="F132" s="19" t="s">
        <v>6</v>
      </c>
      <c r="G132" s="19" t="s">
        <v>7</v>
      </c>
      <c r="H132" s="19">
        <v>57</v>
      </c>
      <c r="I132" s="10">
        <v>1</v>
      </c>
      <c r="J132" s="10">
        <v>0</v>
      </c>
      <c r="K132" s="29">
        <v>1</v>
      </c>
      <c r="S132" s="1">
        <v>7</v>
      </c>
      <c r="T132" s="1">
        <v>17</v>
      </c>
      <c r="V132" s="1">
        <v>24</v>
      </c>
      <c r="W132" s="23">
        <f t="shared" si="12"/>
        <v>0.29166666666666669</v>
      </c>
      <c r="Z132" s="7">
        <f t="shared" si="13"/>
        <v>22</v>
      </c>
      <c r="AB132" s="7">
        <f t="shared" si="9"/>
        <v>1</v>
      </c>
    </row>
    <row r="133" spans="1:33" x14ac:dyDescent="0.2">
      <c r="A133" s="10">
        <v>132</v>
      </c>
      <c r="B133" s="15">
        <v>42743</v>
      </c>
      <c r="E133" s="19">
        <v>10</v>
      </c>
      <c r="F133" s="19" t="s">
        <v>6</v>
      </c>
      <c r="G133" s="19" t="s">
        <v>7</v>
      </c>
      <c r="H133" s="19">
        <v>59</v>
      </c>
      <c r="I133" s="10">
        <v>1</v>
      </c>
      <c r="J133" s="10">
        <v>0</v>
      </c>
      <c r="S133" s="1">
        <v>1</v>
      </c>
      <c r="T133" s="1">
        <v>8</v>
      </c>
      <c r="V133" s="1">
        <v>10</v>
      </c>
      <c r="W133" s="23">
        <f t="shared" si="12"/>
        <v>0.1111111111111111</v>
      </c>
      <c r="Z133" s="7">
        <f t="shared" si="13"/>
        <v>10</v>
      </c>
      <c r="AB133" s="7">
        <f t="shared" si="9"/>
        <v>0</v>
      </c>
    </row>
    <row r="134" spans="1:33" x14ac:dyDescent="0.2">
      <c r="A134" s="10">
        <v>133</v>
      </c>
      <c r="B134" s="15">
        <v>42743</v>
      </c>
      <c r="E134" s="19">
        <v>10</v>
      </c>
      <c r="F134" s="19" t="s">
        <v>6</v>
      </c>
      <c r="G134" s="19" t="s">
        <v>7</v>
      </c>
      <c r="H134" s="19" t="s">
        <v>34</v>
      </c>
      <c r="I134" s="10">
        <v>1</v>
      </c>
      <c r="J134" s="10">
        <v>0</v>
      </c>
      <c r="S134" s="1">
        <v>4</v>
      </c>
      <c r="T134" s="1">
        <v>17</v>
      </c>
      <c r="V134" s="1">
        <v>7</v>
      </c>
      <c r="W134" s="23">
        <f t="shared" si="12"/>
        <v>0.19047619047619047</v>
      </c>
      <c r="Z134" s="7">
        <f t="shared" si="13"/>
        <v>7</v>
      </c>
      <c r="AB134" s="7">
        <f t="shared" si="9"/>
        <v>0</v>
      </c>
    </row>
    <row r="135" spans="1:33" x14ac:dyDescent="0.2">
      <c r="A135" s="10">
        <v>134</v>
      </c>
      <c r="B135" s="15">
        <v>42743</v>
      </c>
      <c r="E135" s="19">
        <v>19</v>
      </c>
      <c r="F135" s="19" t="s">
        <v>8</v>
      </c>
      <c r="G135" s="19" t="s">
        <v>7</v>
      </c>
      <c r="H135" s="19" t="s">
        <v>29</v>
      </c>
      <c r="I135" s="10">
        <v>1</v>
      </c>
      <c r="J135" s="10">
        <v>0</v>
      </c>
      <c r="K135" s="1">
        <v>1</v>
      </c>
      <c r="W135" s="23"/>
      <c r="Z135" s="7">
        <f t="shared" si="13"/>
        <v>-2</v>
      </c>
      <c r="AB135" s="7">
        <f t="shared" si="9"/>
        <v>1</v>
      </c>
    </row>
    <row r="136" spans="1:33" s="24" customFormat="1" x14ac:dyDescent="0.2">
      <c r="A136" s="10">
        <v>135</v>
      </c>
      <c r="B136" s="25">
        <v>42743</v>
      </c>
      <c r="E136" s="26">
        <v>19</v>
      </c>
      <c r="F136" s="26" t="s">
        <v>8</v>
      </c>
      <c r="G136" s="26" t="s">
        <v>7</v>
      </c>
      <c r="H136" s="26" t="s">
        <v>29</v>
      </c>
      <c r="I136" s="24">
        <v>2</v>
      </c>
      <c r="J136" s="24">
        <v>1</v>
      </c>
      <c r="K136" s="1"/>
      <c r="L136" s="1"/>
      <c r="M136" s="1"/>
      <c r="N136" s="1"/>
      <c r="O136" s="1"/>
      <c r="P136" s="1"/>
      <c r="Q136" s="1"/>
      <c r="R136" s="1"/>
      <c r="S136" s="1">
        <v>1</v>
      </c>
      <c r="T136" s="1">
        <v>9</v>
      </c>
      <c r="U136" s="1"/>
      <c r="V136" s="1">
        <v>10</v>
      </c>
      <c r="W136" s="23">
        <f t="shared" si="12"/>
        <v>0.1</v>
      </c>
      <c r="Z136" s="7">
        <f t="shared" si="13"/>
        <v>10</v>
      </c>
      <c r="AA136" s="7"/>
      <c r="AB136" s="7">
        <f t="shared" si="9"/>
        <v>0</v>
      </c>
      <c r="AC136" s="7"/>
      <c r="AF136" s="13"/>
    </row>
    <row r="137" spans="1:33" s="4" customFormat="1" x14ac:dyDescent="0.2">
      <c r="A137" s="11">
        <v>136</v>
      </c>
      <c r="B137" s="16">
        <v>42743</v>
      </c>
      <c r="C137" s="11"/>
      <c r="D137" s="11"/>
      <c r="E137" s="20">
        <v>19</v>
      </c>
      <c r="F137" s="20" t="s">
        <v>8</v>
      </c>
      <c r="G137" s="20" t="s">
        <v>7</v>
      </c>
      <c r="H137" s="20">
        <v>51</v>
      </c>
      <c r="I137" s="11">
        <v>1</v>
      </c>
      <c r="J137" s="11">
        <v>0</v>
      </c>
      <c r="K137" s="3"/>
      <c r="L137" s="3">
        <v>1</v>
      </c>
      <c r="M137" s="3"/>
      <c r="N137" s="3"/>
      <c r="O137" s="3"/>
      <c r="P137" s="3"/>
      <c r="Q137" s="3"/>
      <c r="R137" s="3"/>
      <c r="S137" s="3">
        <v>2</v>
      </c>
      <c r="T137" s="3">
        <v>2</v>
      </c>
      <c r="U137" s="3"/>
      <c r="V137" s="3">
        <v>4</v>
      </c>
      <c r="W137" s="28">
        <f t="shared" si="12"/>
        <v>0.5</v>
      </c>
      <c r="X137" s="3"/>
      <c r="Y137" s="3"/>
      <c r="Z137" s="8">
        <f t="shared" si="13"/>
        <v>1</v>
      </c>
      <c r="AA137" s="8"/>
      <c r="AB137" s="8">
        <f t="shared" si="9"/>
        <v>1</v>
      </c>
      <c r="AC137" s="8"/>
      <c r="AD137" s="3"/>
      <c r="AE137" s="3"/>
      <c r="AF137" s="14"/>
      <c r="AG137" s="8"/>
    </row>
    <row r="138" spans="1:33" x14ac:dyDescent="0.2">
      <c r="A138" s="10">
        <v>137</v>
      </c>
      <c r="B138" s="15">
        <v>42756</v>
      </c>
      <c r="E138" s="19">
        <v>19</v>
      </c>
      <c r="F138" s="19" t="s">
        <v>6</v>
      </c>
      <c r="G138" s="19" t="s">
        <v>11</v>
      </c>
      <c r="H138" s="19" t="s">
        <v>38</v>
      </c>
      <c r="I138" s="10">
        <v>1</v>
      </c>
      <c r="J138" s="10">
        <v>0</v>
      </c>
      <c r="S138" s="1">
        <v>1</v>
      </c>
      <c r="T138" s="1">
        <v>6</v>
      </c>
      <c r="V138" s="1">
        <v>7</v>
      </c>
      <c r="W138" s="23">
        <f t="shared" si="12"/>
        <v>0.14285714285714285</v>
      </c>
      <c r="Z138" s="7">
        <f t="shared" si="13"/>
        <v>7</v>
      </c>
      <c r="AB138" s="7">
        <f t="shared" si="9"/>
        <v>0</v>
      </c>
    </row>
    <row r="139" spans="1:33" x14ac:dyDescent="0.2">
      <c r="A139" s="10">
        <v>138</v>
      </c>
      <c r="B139" s="15">
        <v>42756</v>
      </c>
      <c r="E139" s="19">
        <v>19</v>
      </c>
      <c r="F139" s="19" t="s">
        <v>8</v>
      </c>
      <c r="G139" s="19" t="s">
        <v>7</v>
      </c>
      <c r="H139" s="19">
        <v>56</v>
      </c>
      <c r="I139" s="10">
        <v>1</v>
      </c>
      <c r="J139" s="10">
        <v>0</v>
      </c>
      <c r="K139" s="29">
        <v>4</v>
      </c>
      <c r="L139" s="29">
        <v>1</v>
      </c>
      <c r="S139" s="1">
        <v>1</v>
      </c>
      <c r="T139" s="1">
        <v>12</v>
      </c>
      <c r="V139" s="1">
        <v>14</v>
      </c>
      <c r="W139" s="23">
        <f t="shared" si="12"/>
        <v>7.6923076923076927E-2</v>
      </c>
      <c r="Z139" s="7">
        <f t="shared" si="13"/>
        <v>3</v>
      </c>
      <c r="AB139" s="7">
        <f t="shared" si="9"/>
        <v>5</v>
      </c>
    </row>
    <row r="140" spans="1:33" x14ac:dyDescent="0.2">
      <c r="A140" s="10">
        <v>139</v>
      </c>
      <c r="B140" s="15">
        <v>42756</v>
      </c>
      <c r="E140" s="19">
        <v>14</v>
      </c>
      <c r="F140" s="19" t="s">
        <v>6</v>
      </c>
      <c r="G140" s="19" t="s">
        <v>11</v>
      </c>
      <c r="H140" s="19" t="s">
        <v>30</v>
      </c>
      <c r="I140" s="10">
        <v>1</v>
      </c>
      <c r="J140" s="10">
        <v>0</v>
      </c>
      <c r="S140" s="1">
        <v>10</v>
      </c>
      <c r="T140" s="1">
        <v>3</v>
      </c>
      <c r="V140" s="1">
        <v>15</v>
      </c>
      <c r="W140" s="23">
        <f t="shared" si="12"/>
        <v>0.76923076923076927</v>
      </c>
      <c r="Z140" s="7">
        <f t="shared" si="13"/>
        <v>15</v>
      </c>
      <c r="AB140" s="7">
        <f t="shared" ref="AB140:AB203" si="14">SUM(K140:Q140)</f>
        <v>0</v>
      </c>
    </row>
    <row r="141" spans="1:33" x14ac:dyDescent="0.2">
      <c r="A141" s="10">
        <v>140</v>
      </c>
      <c r="B141" s="15">
        <v>42756</v>
      </c>
      <c r="E141" s="19">
        <v>14</v>
      </c>
      <c r="F141" s="19" t="s">
        <v>6</v>
      </c>
      <c r="G141" s="19" t="s">
        <v>11</v>
      </c>
      <c r="H141" s="19" t="s">
        <v>31</v>
      </c>
      <c r="I141" s="10">
        <v>1</v>
      </c>
      <c r="J141" s="10">
        <v>0</v>
      </c>
      <c r="L141" s="1">
        <v>1</v>
      </c>
      <c r="M141" s="1">
        <v>1</v>
      </c>
      <c r="S141" s="1">
        <v>4</v>
      </c>
      <c r="T141" s="1">
        <v>3</v>
      </c>
      <c r="V141" s="1">
        <v>7</v>
      </c>
      <c r="W141" s="23">
        <f t="shared" si="12"/>
        <v>0.5714285714285714</v>
      </c>
      <c r="Z141" s="7">
        <f t="shared" si="13"/>
        <v>0</v>
      </c>
      <c r="AB141" s="7">
        <f t="shared" si="14"/>
        <v>2</v>
      </c>
    </row>
    <row r="142" spans="1:33" x14ac:dyDescent="0.2">
      <c r="A142" s="10">
        <v>141</v>
      </c>
      <c r="B142" s="15">
        <v>42756</v>
      </c>
      <c r="E142" s="19">
        <v>14</v>
      </c>
      <c r="F142" s="19" t="s">
        <v>6</v>
      </c>
      <c r="G142" s="19" t="s">
        <v>11</v>
      </c>
      <c r="H142" s="19" t="s">
        <v>34</v>
      </c>
      <c r="I142" s="10">
        <v>1</v>
      </c>
      <c r="J142" s="10">
        <v>0</v>
      </c>
      <c r="S142" s="1">
        <v>1</v>
      </c>
      <c r="T142" s="1">
        <v>6</v>
      </c>
      <c r="V142" s="1">
        <v>7</v>
      </c>
      <c r="W142" s="23">
        <f t="shared" si="12"/>
        <v>0.14285714285714285</v>
      </c>
      <c r="Z142" s="7">
        <f t="shared" si="13"/>
        <v>7</v>
      </c>
      <c r="AB142" s="7">
        <f t="shared" si="14"/>
        <v>0</v>
      </c>
    </row>
    <row r="143" spans="1:33" x14ac:dyDescent="0.2">
      <c r="A143" s="10">
        <v>142</v>
      </c>
      <c r="B143" s="15">
        <v>42756</v>
      </c>
      <c r="E143" s="19">
        <v>19</v>
      </c>
      <c r="F143" s="19" t="s">
        <v>13</v>
      </c>
      <c r="G143" s="19" t="s">
        <v>7</v>
      </c>
      <c r="H143" s="19">
        <v>45</v>
      </c>
      <c r="I143" s="10">
        <v>1</v>
      </c>
      <c r="J143" s="10">
        <v>0</v>
      </c>
      <c r="K143" s="29">
        <v>1</v>
      </c>
      <c r="S143" s="1">
        <v>1</v>
      </c>
      <c r="T143" s="1">
        <v>7</v>
      </c>
      <c r="V143" s="1">
        <v>9</v>
      </c>
      <c r="W143" s="23">
        <f t="shared" si="12"/>
        <v>0.125</v>
      </c>
      <c r="Z143" s="7">
        <f t="shared" si="13"/>
        <v>7</v>
      </c>
      <c r="AB143" s="7">
        <f t="shared" si="14"/>
        <v>1</v>
      </c>
    </row>
    <row r="144" spans="1:33" x14ac:dyDescent="0.2">
      <c r="A144" s="10">
        <v>143</v>
      </c>
      <c r="B144" s="15">
        <v>42756</v>
      </c>
      <c r="E144" s="19">
        <v>19</v>
      </c>
      <c r="F144" s="19" t="s">
        <v>13</v>
      </c>
      <c r="G144" s="19" t="s">
        <v>7</v>
      </c>
      <c r="H144" s="19" t="s">
        <v>39</v>
      </c>
      <c r="I144" s="10">
        <v>1</v>
      </c>
      <c r="J144" s="10">
        <v>0</v>
      </c>
      <c r="W144" s="23"/>
      <c r="Z144" s="7">
        <f t="shared" si="13"/>
        <v>0</v>
      </c>
      <c r="AB144" s="7">
        <f t="shared" si="14"/>
        <v>0</v>
      </c>
    </row>
    <row r="145" spans="1:33" x14ac:dyDescent="0.2">
      <c r="A145" s="10">
        <v>144</v>
      </c>
      <c r="B145" s="15">
        <v>42756</v>
      </c>
      <c r="E145" s="19">
        <v>19</v>
      </c>
      <c r="F145" s="19" t="s">
        <v>13</v>
      </c>
      <c r="G145" s="19" t="s">
        <v>7</v>
      </c>
      <c r="H145" s="19" t="s">
        <v>40</v>
      </c>
      <c r="I145" s="10">
        <v>1</v>
      </c>
      <c r="J145" s="10">
        <v>0</v>
      </c>
      <c r="S145" s="1">
        <v>4</v>
      </c>
      <c r="T145" s="1">
        <v>2</v>
      </c>
      <c r="V145" s="1">
        <v>7</v>
      </c>
      <c r="W145" s="23">
        <f t="shared" ref="W145:W177" si="15">S145/(S145+T145)</f>
        <v>0.66666666666666663</v>
      </c>
      <c r="Z145" s="7">
        <f t="shared" ref="Z145:Z208" si="16">V145-(K145*K$1+L145*L$1+M145*M$1+N145*N$1+O145*O$1+P145*P$1+Q145*R145)</f>
        <v>7</v>
      </c>
      <c r="AB145" s="7">
        <f t="shared" si="14"/>
        <v>0</v>
      </c>
    </row>
    <row r="146" spans="1:33" x14ac:dyDescent="0.2">
      <c r="A146" s="10">
        <v>145</v>
      </c>
      <c r="B146" s="15">
        <v>42756</v>
      </c>
      <c r="E146" s="19">
        <v>4</v>
      </c>
      <c r="F146" s="19" t="s">
        <v>6</v>
      </c>
      <c r="G146" s="19" t="s">
        <v>7</v>
      </c>
      <c r="H146" s="19">
        <v>25</v>
      </c>
      <c r="I146" s="10">
        <v>1</v>
      </c>
      <c r="J146" s="10">
        <v>0</v>
      </c>
      <c r="K146" s="29">
        <v>1</v>
      </c>
      <c r="S146" s="1">
        <v>6</v>
      </c>
      <c r="T146" s="1">
        <v>12</v>
      </c>
      <c r="V146" s="1">
        <v>19</v>
      </c>
      <c r="W146" s="23">
        <f t="shared" si="15"/>
        <v>0.33333333333333331</v>
      </c>
      <c r="Z146" s="7">
        <f t="shared" si="16"/>
        <v>17</v>
      </c>
      <c r="AB146" s="7">
        <f t="shared" si="14"/>
        <v>1</v>
      </c>
    </row>
    <row r="147" spans="1:33" x14ac:dyDescent="0.2">
      <c r="A147" s="10">
        <v>146</v>
      </c>
      <c r="B147" s="15">
        <v>42756</v>
      </c>
      <c r="E147" s="19" t="s">
        <v>36</v>
      </c>
      <c r="I147" s="10">
        <v>1</v>
      </c>
      <c r="J147" s="10">
        <v>0</v>
      </c>
      <c r="K147" s="1">
        <v>1</v>
      </c>
      <c r="W147" s="23"/>
      <c r="Z147" s="7">
        <f t="shared" si="16"/>
        <v>-2</v>
      </c>
      <c r="AB147" s="7">
        <f t="shared" si="14"/>
        <v>1</v>
      </c>
    </row>
    <row r="148" spans="1:33" x14ac:dyDescent="0.2">
      <c r="A148" s="10">
        <v>147</v>
      </c>
      <c r="B148" s="15">
        <v>42756</v>
      </c>
      <c r="E148" s="19">
        <v>4</v>
      </c>
      <c r="F148" s="19" t="s">
        <v>6</v>
      </c>
      <c r="G148" s="19" t="s">
        <v>7</v>
      </c>
      <c r="H148" s="19">
        <v>32</v>
      </c>
      <c r="I148" s="10">
        <v>1</v>
      </c>
      <c r="J148" s="10">
        <v>0</v>
      </c>
      <c r="K148" s="29">
        <v>1</v>
      </c>
      <c r="M148" s="1">
        <v>1</v>
      </c>
      <c r="S148" s="1">
        <v>4</v>
      </c>
      <c r="T148" s="1">
        <v>11</v>
      </c>
      <c r="V148" s="1">
        <v>15</v>
      </c>
      <c r="W148" s="23">
        <f t="shared" si="15"/>
        <v>0.26666666666666666</v>
      </c>
      <c r="Z148" s="7">
        <f t="shared" si="16"/>
        <v>9</v>
      </c>
      <c r="AB148" s="7">
        <f t="shared" si="14"/>
        <v>2</v>
      </c>
    </row>
    <row r="149" spans="1:33" x14ac:dyDescent="0.2">
      <c r="A149" s="10">
        <v>148</v>
      </c>
      <c r="B149" s="15">
        <v>42756</v>
      </c>
      <c r="E149" s="19">
        <v>4</v>
      </c>
      <c r="F149" s="19" t="s">
        <v>6</v>
      </c>
      <c r="G149" s="19" t="s">
        <v>7</v>
      </c>
      <c r="H149" s="19">
        <v>31</v>
      </c>
      <c r="I149" s="10">
        <v>1</v>
      </c>
      <c r="J149" s="10">
        <v>0</v>
      </c>
      <c r="L149" s="1">
        <v>1</v>
      </c>
      <c r="S149" s="1">
        <v>4</v>
      </c>
      <c r="T149" s="1">
        <v>15</v>
      </c>
      <c r="V149" s="1">
        <v>19</v>
      </c>
      <c r="W149" s="23">
        <f t="shared" si="15"/>
        <v>0.21052631578947367</v>
      </c>
      <c r="Z149" s="7">
        <f t="shared" si="16"/>
        <v>16</v>
      </c>
      <c r="AB149" s="7">
        <f t="shared" si="14"/>
        <v>1</v>
      </c>
    </row>
    <row r="150" spans="1:33" x14ac:dyDescent="0.2">
      <c r="A150" s="10">
        <v>149</v>
      </c>
      <c r="B150" s="15">
        <v>42756</v>
      </c>
      <c r="E150" s="19">
        <v>13</v>
      </c>
      <c r="F150" s="19" t="s">
        <v>13</v>
      </c>
      <c r="G150" s="19" t="s">
        <v>11</v>
      </c>
      <c r="H150" s="19">
        <v>6</v>
      </c>
      <c r="I150" s="10">
        <v>1</v>
      </c>
      <c r="J150" s="10">
        <v>0</v>
      </c>
      <c r="S150" s="1">
        <v>0</v>
      </c>
      <c r="T150" s="1">
        <v>12</v>
      </c>
      <c r="V150" s="1">
        <v>13</v>
      </c>
      <c r="W150" s="23">
        <f t="shared" si="15"/>
        <v>0</v>
      </c>
      <c r="Z150" s="7">
        <f t="shared" si="16"/>
        <v>13</v>
      </c>
      <c r="AB150" s="7">
        <f t="shared" si="14"/>
        <v>0</v>
      </c>
    </row>
    <row r="151" spans="1:33" s="4" customFormat="1" x14ac:dyDescent="0.2">
      <c r="A151" s="11">
        <v>150</v>
      </c>
      <c r="B151" s="16">
        <v>42756</v>
      </c>
      <c r="C151" s="11"/>
      <c r="D151" s="11"/>
      <c r="E151" s="20">
        <v>13</v>
      </c>
      <c r="F151" s="20" t="s">
        <v>13</v>
      </c>
      <c r="G151" s="20" t="s">
        <v>11</v>
      </c>
      <c r="H151" s="20">
        <v>5</v>
      </c>
      <c r="I151" s="11">
        <v>1</v>
      </c>
      <c r="J151" s="11">
        <v>0</v>
      </c>
      <c r="K151" s="3">
        <v>1</v>
      </c>
      <c r="L151" s="3">
        <v>1</v>
      </c>
      <c r="M151" s="3"/>
      <c r="N151" s="3"/>
      <c r="O151" s="3"/>
      <c r="P151" s="3"/>
      <c r="Q151" s="3"/>
      <c r="R151" s="3"/>
      <c r="S151" s="3">
        <v>1</v>
      </c>
      <c r="T151" s="3">
        <v>8</v>
      </c>
      <c r="U151" s="3"/>
      <c r="V151" s="3">
        <v>9</v>
      </c>
      <c r="W151" s="28">
        <f t="shared" si="15"/>
        <v>0.1111111111111111</v>
      </c>
      <c r="X151" s="3"/>
      <c r="Y151" s="3"/>
      <c r="Z151" s="8">
        <f t="shared" si="16"/>
        <v>4</v>
      </c>
      <c r="AA151" s="8"/>
      <c r="AB151" s="8">
        <f t="shared" si="14"/>
        <v>2</v>
      </c>
      <c r="AC151" s="8"/>
      <c r="AD151" s="3"/>
      <c r="AE151" s="3"/>
      <c r="AF151" s="14"/>
      <c r="AG151" s="8"/>
    </row>
    <row r="152" spans="1:33" x14ac:dyDescent="0.2">
      <c r="A152" s="10">
        <v>151</v>
      </c>
      <c r="B152" s="15">
        <v>42757</v>
      </c>
      <c r="E152" s="19">
        <v>3</v>
      </c>
      <c r="F152" s="19" t="s">
        <v>10</v>
      </c>
      <c r="G152" s="19" t="s">
        <v>11</v>
      </c>
      <c r="H152" s="19">
        <v>18</v>
      </c>
      <c r="I152" s="10">
        <v>1</v>
      </c>
      <c r="J152" s="10">
        <v>0</v>
      </c>
      <c r="K152" s="29">
        <v>1</v>
      </c>
      <c r="S152" s="1">
        <v>0</v>
      </c>
      <c r="T152" s="1">
        <v>11</v>
      </c>
      <c r="V152" s="1">
        <v>11</v>
      </c>
      <c r="W152" s="23">
        <f t="shared" si="15"/>
        <v>0</v>
      </c>
      <c r="Z152" s="7">
        <f t="shared" si="16"/>
        <v>9</v>
      </c>
      <c r="AB152" s="7">
        <f t="shared" si="14"/>
        <v>1</v>
      </c>
    </row>
    <row r="153" spans="1:33" x14ac:dyDescent="0.2">
      <c r="A153" s="10">
        <v>152</v>
      </c>
      <c r="B153" s="15">
        <v>42757</v>
      </c>
      <c r="E153" s="19">
        <v>3</v>
      </c>
      <c r="F153" s="19" t="s">
        <v>10</v>
      </c>
      <c r="G153" s="19" t="s">
        <v>11</v>
      </c>
      <c r="H153" s="19">
        <v>23</v>
      </c>
      <c r="I153" s="10">
        <v>1</v>
      </c>
      <c r="J153" s="10">
        <v>0</v>
      </c>
      <c r="L153" s="1">
        <v>1</v>
      </c>
      <c r="S153" s="1">
        <v>1</v>
      </c>
      <c r="T153" s="1">
        <v>7</v>
      </c>
      <c r="V153" s="1">
        <v>8</v>
      </c>
      <c r="W153" s="23">
        <f t="shared" si="15"/>
        <v>0.125</v>
      </c>
      <c r="Z153" s="7">
        <f t="shared" si="16"/>
        <v>5</v>
      </c>
      <c r="AB153" s="7">
        <f t="shared" si="14"/>
        <v>1</v>
      </c>
    </row>
    <row r="154" spans="1:33" x14ac:dyDescent="0.2">
      <c r="A154" s="10">
        <v>153</v>
      </c>
      <c r="B154" s="15">
        <v>42757</v>
      </c>
      <c r="E154" s="19">
        <v>3</v>
      </c>
      <c r="F154" s="19" t="s">
        <v>37</v>
      </c>
      <c r="G154" s="19" t="s">
        <v>11</v>
      </c>
      <c r="H154" s="19">
        <v>19</v>
      </c>
      <c r="I154" s="10">
        <v>1</v>
      </c>
      <c r="J154" s="10">
        <v>0</v>
      </c>
      <c r="K154" s="29">
        <v>1</v>
      </c>
      <c r="S154" s="1">
        <v>1</v>
      </c>
      <c r="T154" s="1">
        <v>6</v>
      </c>
      <c r="V154" s="1">
        <v>7</v>
      </c>
      <c r="W154" s="23">
        <f t="shared" si="15"/>
        <v>0.14285714285714285</v>
      </c>
      <c r="Z154" s="7">
        <f t="shared" si="16"/>
        <v>5</v>
      </c>
      <c r="AB154" s="7">
        <f t="shared" si="14"/>
        <v>1</v>
      </c>
    </row>
    <row r="155" spans="1:33" x14ac:dyDescent="0.2">
      <c r="A155" s="10">
        <v>154</v>
      </c>
      <c r="B155" s="15">
        <v>42757</v>
      </c>
      <c r="E155" s="19">
        <v>18</v>
      </c>
      <c r="F155" s="19" t="s">
        <v>10</v>
      </c>
      <c r="G155" s="19" t="s">
        <v>7</v>
      </c>
      <c r="H155" s="19">
        <v>42</v>
      </c>
      <c r="I155" s="10">
        <v>1</v>
      </c>
      <c r="J155" s="10">
        <v>0</v>
      </c>
      <c r="K155" s="29">
        <v>1</v>
      </c>
      <c r="L155" s="1">
        <v>1</v>
      </c>
      <c r="S155" s="1">
        <v>0</v>
      </c>
      <c r="T155" s="1">
        <v>22</v>
      </c>
      <c r="V155" s="1">
        <v>22</v>
      </c>
      <c r="W155" s="23">
        <f t="shared" si="15"/>
        <v>0</v>
      </c>
      <c r="Z155" s="7">
        <f t="shared" si="16"/>
        <v>17</v>
      </c>
      <c r="AB155" s="7">
        <f t="shared" si="14"/>
        <v>2</v>
      </c>
    </row>
    <row r="156" spans="1:33" x14ac:dyDescent="0.2">
      <c r="A156" s="10">
        <v>155</v>
      </c>
      <c r="B156" s="15">
        <v>42757</v>
      </c>
      <c r="E156" s="19">
        <v>18</v>
      </c>
      <c r="F156" s="19" t="s">
        <v>10</v>
      </c>
      <c r="G156" s="19" t="s">
        <v>7</v>
      </c>
      <c r="H156" s="19">
        <v>43</v>
      </c>
      <c r="I156" s="10">
        <v>1</v>
      </c>
      <c r="J156" s="10">
        <v>0</v>
      </c>
      <c r="K156" s="29">
        <v>1</v>
      </c>
      <c r="M156" s="1">
        <v>1</v>
      </c>
      <c r="S156" s="1">
        <v>1</v>
      </c>
      <c r="T156" s="1">
        <v>13</v>
      </c>
      <c r="V156" s="1">
        <v>14</v>
      </c>
      <c r="W156" s="23">
        <f t="shared" si="15"/>
        <v>7.1428571428571425E-2</v>
      </c>
      <c r="Z156" s="7">
        <f t="shared" si="16"/>
        <v>8</v>
      </c>
      <c r="AB156" s="7">
        <f t="shared" si="14"/>
        <v>2</v>
      </c>
    </row>
    <row r="157" spans="1:33" x14ac:dyDescent="0.2">
      <c r="A157" s="10">
        <v>156</v>
      </c>
      <c r="B157" s="15">
        <v>42757</v>
      </c>
      <c r="E157" s="19">
        <v>18</v>
      </c>
      <c r="F157" s="19" t="s">
        <v>10</v>
      </c>
      <c r="G157" s="19" t="s">
        <v>7</v>
      </c>
      <c r="H157" s="19">
        <v>48</v>
      </c>
      <c r="I157" s="10">
        <v>1</v>
      </c>
      <c r="J157" s="10">
        <v>0</v>
      </c>
      <c r="S157" s="1">
        <v>0</v>
      </c>
      <c r="T157" s="1">
        <v>6</v>
      </c>
      <c r="V157" s="1">
        <v>6</v>
      </c>
      <c r="W157" s="23">
        <f t="shared" si="15"/>
        <v>0</v>
      </c>
      <c r="Z157" s="7">
        <f t="shared" si="16"/>
        <v>6</v>
      </c>
      <c r="AB157" s="7">
        <f t="shared" si="14"/>
        <v>0</v>
      </c>
    </row>
    <row r="158" spans="1:33" x14ac:dyDescent="0.2">
      <c r="A158" s="10">
        <v>157</v>
      </c>
      <c r="B158" s="15">
        <v>42757</v>
      </c>
      <c r="E158" s="19">
        <v>18</v>
      </c>
      <c r="F158" s="19" t="s">
        <v>10</v>
      </c>
      <c r="G158" s="19" t="s">
        <v>7</v>
      </c>
      <c r="H158" s="19">
        <v>46</v>
      </c>
      <c r="I158" s="10">
        <v>1</v>
      </c>
      <c r="J158" s="10">
        <v>1</v>
      </c>
      <c r="W158" s="23"/>
      <c r="Z158" s="7">
        <f t="shared" si="16"/>
        <v>0</v>
      </c>
      <c r="AB158" s="7">
        <f t="shared" si="14"/>
        <v>0</v>
      </c>
    </row>
    <row r="159" spans="1:33" s="24" customFormat="1" x14ac:dyDescent="0.2">
      <c r="A159" s="10">
        <v>158</v>
      </c>
      <c r="B159" s="25">
        <v>42757</v>
      </c>
      <c r="E159" s="26">
        <v>18</v>
      </c>
      <c r="F159" s="26" t="s">
        <v>10</v>
      </c>
      <c r="G159" s="26" t="s">
        <v>7</v>
      </c>
      <c r="H159" s="26">
        <v>46</v>
      </c>
      <c r="I159" s="24">
        <v>2</v>
      </c>
      <c r="J159" s="24">
        <v>0</v>
      </c>
      <c r="K159" s="1">
        <v>2</v>
      </c>
      <c r="L159" s="1"/>
      <c r="M159" s="1"/>
      <c r="N159" s="1"/>
      <c r="O159" s="1"/>
      <c r="P159" s="1"/>
      <c r="Q159" s="1"/>
      <c r="R159" s="1"/>
      <c r="S159" s="1">
        <v>0</v>
      </c>
      <c r="T159" s="1">
        <v>24</v>
      </c>
      <c r="U159" s="1"/>
      <c r="V159" s="1">
        <v>25</v>
      </c>
      <c r="W159" s="23">
        <f t="shared" si="15"/>
        <v>0</v>
      </c>
      <c r="Z159" s="7">
        <f t="shared" si="16"/>
        <v>21</v>
      </c>
      <c r="AA159" s="7"/>
      <c r="AB159" s="7">
        <f t="shared" si="14"/>
        <v>2</v>
      </c>
      <c r="AC159" s="7"/>
      <c r="AF159" s="13"/>
    </row>
    <row r="160" spans="1:33" x14ac:dyDescent="0.2">
      <c r="A160" s="10">
        <v>159</v>
      </c>
      <c r="B160" s="15">
        <v>42757</v>
      </c>
      <c r="E160" s="19">
        <v>12</v>
      </c>
      <c r="F160" s="19" t="s">
        <v>6</v>
      </c>
      <c r="G160" s="19" t="s">
        <v>11</v>
      </c>
      <c r="H160" s="19">
        <v>92</v>
      </c>
      <c r="I160" s="10">
        <v>1</v>
      </c>
      <c r="J160" s="10">
        <v>0</v>
      </c>
      <c r="S160" s="1">
        <v>0</v>
      </c>
      <c r="T160" s="1">
        <v>15</v>
      </c>
      <c r="V160" s="1">
        <v>16</v>
      </c>
      <c r="W160" s="23">
        <f t="shared" si="15"/>
        <v>0</v>
      </c>
      <c r="Y160" s="2"/>
      <c r="Z160" s="7">
        <f t="shared" si="16"/>
        <v>16</v>
      </c>
      <c r="AB160" s="7">
        <f t="shared" si="14"/>
        <v>0</v>
      </c>
      <c r="AD160" s="2"/>
      <c r="AE160" s="2"/>
    </row>
    <row r="161" spans="1:32" s="2" customFormat="1" x14ac:dyDescent="0.2">
      <c r="A161" s="10">
        <v>160</v>
      </c>
      <c r="B161" s="15">
        <v>42757</v>
      </c>
      <c r="C161" s="10"/>
      <c r="D161" s="10"/>
      <c r="E161" s="19">
        <v>12</v>
      </c>
      <c r="F161" s="19" t="s">
        <v>6</v>
      </c>
      <c r="G161" s="19" t="s">
        <v>11</v>
      </c>
      <c r="H161" s="19">
        <v>90</v>
      </c>
      <c r="I161" s="10">
        <v>1</v>
      </c>
      <c r="J161" s="10">
        <v>0</v>
      </c>
      <c r="K161" s="1"/>
      <c r="L161" s="1">
        <v>1</v>
      </c>
      <c r="M161" s="1"/>
      <c r="N161" s="1"/>
      <c r="O161" s="1"/>
      <c r="P161" s="1"/>
      <c r="Q161" s="1"/>
      <c r="R161" s="1"/>
      <c r="S161" s="1">
        <v>0</v>
      </c>
      <c r="T161" s="1">
        <v>22</v>
      </c>
      <c r="U161" s="1"/>
      <c r="V161" s="1">
        <v>22</v>
      </c>
      <c r="W161" s="23">
        <f t="shared" si="15"/>
        <v>0</v>
      </c>
      <c r="X161" s="1"/>
      <c r="Z161" s="7">
        <f t="shared" si="16"/>
        <v>19</v>
      </c>
      <c r="AA161" s="7"/>
      <c r="AB161" s="7">
        <f t="shared" si="14"/>
        <v>1</v>
      </c>
      <c r="AC161" s="7"/>
      <c r="AF161" s="13"/>
    </row>
    <row r="162" spans="1:32" s="2" customFormat="1" x14ac:dyDescent="0.2">
      <c r="A162" s="10">
        <v>161</v>
      </c>
      <c r="B162" s="15">
        <v>42757</v>
      </c>
      <c r="C162" s="10"/>
      <c r="D162" s="10"/>
      <c r="E162" s="19">
        <v>3</v>
      </c>
      <c r="F162" s="19" t="s">
        <v>13</v>
      </c>
      <c r="G162" s="19" t="s">
        <v>11</v>
      </c>
      <c r="H162" s="19">
        <v>17</v>
      </c>
      <c r="I162" s="10">
        <v>1</v>
      </c>
      <c r="J162" s="10">
        <v>1</v>
      </c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3"/>
      <c r="X162" s="1"/>
      <c r="Z162" s="7">
        <f t="shared" si="16"/>
        <v>0</v>
      </c>
      <c r="AA162" s="7"/>
      <c r="AB162" s="7">
        <f t="shared" si="14"/>
        <v>0</v>
      </c>
      <c r="AC162" s="7"/>
      <c r="AF162" s="13"/>
    </row>
    <row r="163" spans="1:32" s="24" customFormat="1" x14ac:dyDescent="0.2">
      <c r="A163" s="10">
        <v>162</v>
      </c>
      <c r="B163" s="25">
        <v>42757</v>
      </c>
      <c r="E163" s="26">
        <v>3</v>
      </c>
      <c r="F163" s="26" t="s">
        <v>13</v>
      </c>
      <c r="G163" s="26" t="s">
        <v>11</v>
      </c>
      <c r="H163" s="26">
        <v>17</v>
      </c>
      <c r="I163" s="24">
        <v>2</v>
      </c>
      <c r="J163" s="24">
        <v>0</v>
      </c>
      <c r="K163" s="1"/>
      <c r="L163" s="1"/>
      <c r="M163" s="1"/>
      <c r="N163" s="1"/>
      <c r="O163" s="1"/>
      <c r="P163" s="1"/>
      <c r="Q163" s="1"/>
      <c r="R163" s="1"/>
      <c r="S163" s="1">
        <v>1</v>
      </c>
      <c r="T163" s="1">
        <v>7</v>
      </c>
      <c r="U163" s="1"/>
      <c r="V163" s="1">
        <v>8</v>
      </c>
      <c r="W163" s="23">
        <f t="shared" si="15"/>
        <v>0.125</v>
      </c>
      <c r="Z163" s="7">
        <f t="shared" si="16"/>
        <v>8</v>
      </c>
      <c r="AA163" s="7"/>
      <c r="AB163" s="7">
        <f t="shared" si="14"/>
        <v>0</v>
      </c>
      <c r="AC163" s="7"/>
      <c r="AF163" s="13"/>
    </row>
    <row r="164" spans="1:32" s="2" customFormat="1" x14ac:dyDescent="0.2">
      <c r="A164" s="10">
        <v>163</v>
      </c>
      <c r="B164" s="15">
        <v>42757</v>
      </c>
      <c r="C164" s="10"/>
      <c r="D164" s="10"/>
      <c r="E164" s="19">
        <v>3</v>
      </c>
      <c r="F164" s="19" t="s">
        <v>13</v>
      </c>
      <c r="G164" s="19" t="s">
        <v>11</v>
      </c>
      <c r="H164" s="19">
        <v>21</v>
      </c>
      <c r="I164" s="10">
        <v>1</v>
      </c>
      <c r="J164" s="10">
        <v>0</v>
      </c>
      <c r="K164" s="1"/>
      <c r="L164" s="1"/>
      <c r="M164" s="1"/>
      <c r="N164" s="1"/>
      <c r="O164" s="1"/>
      <c r="P164" s="1"/>
      <c r="Q164" s="1"/>
      <c r="R164" s="1"/>
      <c r="S164" s="1">
        <v>0</v>
      </c>
      <c r="T164" s="1">
        <v>6</v>
      </c>
      <c r="U164" s="1"/>
      <c r="V164" s="1">
        <v>6</v>
      </c>
      <c r="W164" s="23">
        <f t="shared" si="15"/>
        <v>0</v>
      </c>
      <c r="X164" s="1"/>
      <c r="Z164" s="7">
        <f t="shared" si="16"/>
        <v>6</v>
      </c>
      <c r="AA164" s="7"/>
      <c r="AB164" s="7">
        <f t="shared" si="14"/>
        <v>0</v>
      </c>
      <c r="AC164" s="7"/>
      <c r="AF164" s="13"/>
    </row>
    <row r="165" spans="1:32" s="2" customFormat="1" x14ac:dyDescent="0.2">
      <c r="A165" s="10">
        <v>164</v>
      </c>
      <c r="B165" s="15">
        <v>42757</v>
      </c>
      <c r="C165" s="10"/>
      <c r="D165" s="10"/>
      <c r="E165" s="19">
        <v>3</v>
      </c>
      <c r="F165" s="19" t="s">
        <v>13</v>
      </c>
      <c r="G165" s="19" t="s">
        <v>11</v>
      </c>
      <c r="H165" s="19">
        <v>24</v>
      </c>
      <c r="I165" s="10">
        <v>1</v>
      </c>
      <c r="J165" s="10">
        <v>0</v>
      </c>
      <c r="K165" s="1"/>
      <c r="L165" s="1"/>
      <c r="M165" s="1"/>
      <c r="N165" s="1"/>
      <c r="O165" s="1"/>
      <c r="P165" s="1"/>
      <c r="Q165" s="1"/>
      <c r="R165" s="1"/>
      <c r="S165" s="1">
        <v>1</v>
      </c>
      <c r="T165" s="1">
        <v>32</v>
      </c>
      <c r="U165" s="1"/>
      <c r="V165" s="1">
        <v>34</v>
      </c>
      <c r="W165" s="23">
        <f t="shared" si="15"/>
        <v>3.0303030303030304E-2</v>
      </c>
      <c r="X165" s="1"/>
      <c r="Z165" s="7">
        <f t="shared" si="16"/>
        <v>34</v>
      </c>
      <c r="AA165" s="7"/>
      <c r="AB165" s="7">
        <f t="shared" si="14"/>
        <v>0</v>
      </c>
      <c r="AC165" s="7"/>
      <c r="AF165" s="13"/>
    </row>
    <row r="166" spans="1:32" s="2" customFormat="1" x14ac:dyDescent="0.2">
      <c r="A166" s="10">
        <v>165</v>
      </c>
      <c r="B166" s="15">
        <v>42757</v>
      </c>
      <c r="C166" s="10"/>
      <c r="D166" s="10"/>
      <c r="E166" s="19">
        <v>12</v>
      </c>
      <c r="F166" s="19" t="s">
        <v>13</v>
      </c>
      <c r="G166" s="19" t="s">
        <v>7</v>
      </c>
      <c r="H166" s="19">
        <v>94</v>
      </c>
      <c r="I166" s="10">
        <v>1</v>
      </c>
      <c r="J166" s="10">
        <v>1</v>
      </c>
      <c r="K166" s="29">
        <v>1</v>
      </c>
      <c r="L166" s="29">
        <v>1</v>
      </c>
      <c r="M166" s="1"/>
      <c r="N166" s="1"/>
      <c r="O166" s="1"/>
      <c r="P166" s="1">
        <v>1</v>
      </c>
      <c r="Q166" s="1"/>
      <c r="R166" s="1"/>
      <c r="S166" s="1"/>
      <c r="T166" s="1"/>
      <c r="U166" s="1"/>
      <c r="V166" s="1"/>
      <c r="W166" s="23"/>
      <c r="X166" s="1"/>
      <c r="Z166" s="7">
        <f t="shared" si="16"/>
        <v>-12</v>
      </c>
      <c r="AA166" s="7"/>
      <c r="AB166" s="7">
        <f t="shared" si="14"/>
        <v>3</v>
      </c>
      <c r="AC166" s="7"/>
      <c r="AF166" s="13"/>
    </row>
    <row r="167" spans="1:32" s="24" customFormat="1" x14ac:dyDescent="0.2">
      <c r="A167" s="10">
        <v>166</v>
      </c>
      <c r="B167" s="25">
        <v>42757</v>
      </c>
      <c r="E167" s="26">
        <v>12</v>
      </c>
      <c r="F167" s="26" t="s">
        <v>13</v>
      </c>
      <c r="G167" s="26" t="s">
        <v>7</v>
      </c>
      <c r="H167" s="26">
        <v>94</v>
      </c>
      <c r="I167" s="24">
        <v>2</v>
      </c>
      <c r="J167" s="24">
        <v>0</v>
      </c>
      <c r="K167" s="29">
        <v>1</v>
      </c>
      <c r="L167" s="29"/>
      <c r="M167" s="1"/>
      <c r="N167" s="1"/>
      <c r="O167" s="1"/>
      <c r="P167" s="1"/>
      <c r="Q167" s="1"/>
      <c r="R167" s="1"/>
      <c r="S167" s="1">
        <v>3</v>
      </c>
      <c r="T167" s="1">
        <v>34</v>
      </c>
      <c r="U167" s="1"/>
      <c r="V167" s="1">
        <v>40</v>
      </c>
      <c r="W167" s="23">
        <f t="shared" si="15"/>
        <v>8.1081081081081086E-2</v>
      </c>
      <c r="Z167" s="7">
        <f t="shared" si="16"/>
        <v>38</v>
      </c>
      <c r="AA167" s="7"/>
      <c r="AB167" s="7">
        <f t="shared" si="14"/>
        <v>1</v>
      </c>
      <c r="AC167" s="7"/>
      <c r="AF167" s="13"/>
    </row>
    <row r="168" spans="1:32" s="2" customFormat="1" x14ac:dyDescent="0.2">
      <c r="A168" s="10">
        <v>167</v>
      </c>
      <c r="B168" s="15">
        <v>42757</v>
      </c>
      <c r="C168" s="10"/>
      <c r="D168" s="10"/>
      <c r="E168" s="19">
        <v>12</v>
      </c>
      <c r="F168" s="19" t="s">
        <v>13</v>
      </c>
      <c r="G168" s="19" t="s">
        <v>7</v>
      </c>
      <c r="H168" s="19">
        <v>95</v>
      </c>
      <c r="I168" s="10">
        <v>1</v>
      </c>
      <c r="J168" s="10">
        <v>0</v>
      </c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3"/>
      <c r="X168" s="1"/>
      <c r="Z168" s="7">
        <f t="shared" si="16"/>
        <v>0</v>
      </c>
      <c r="AA168" s="7"/>
      <c r="AB168" s="7">
        <f t="shared" si="14"/>
        <v>0</v>
      </c>
      <c r="AC168" s="7"/>
      <c r="AF168" s="13"/>
    </row>
    <row r="169" spans="1:32" s="2" customFormat="1" x14ac:dyDescent="0.2">
      <c r="A169" s="10">
        <v>168</v>
      </c>
      <c r="B169" s="15">
        <v>42757</v>
      </c>
      <c r="C169" s="10"/>
      <c r="D169" s="10"/>
      <c r="E169" s="19">
        <v>12</v>
      </c>
      <c r="F169" s="19" t="s">
        <v>13</v>
      </c>
      <c r="G169" s="19" t="s">
        <v>7</v>
      </c>
      <c r="H169" s="19">
        <v>91</v>
      </c>
      <c r="I169" s="10">
        <v>1</v>
      </c>
      <c r="J169" s="10">
        <v>0</v>
      </c>
      <c r="K169" s="29">
        <v>2</v>
      </c>
      <c r="L169" s="1"/>
      <c r="M169" s="1"/>
      <c r="N169" s="1"/>
      <c r="O169" s="1"/>
      <c r="P169" s="1"/>
      <c r="Q169" s="1"/>
      <c r="R169" s="1"/>
      <c r="S169" s="1">
        <v>2</v>
      </c>
      <c r="T169" s="1">
        <v>10</v>
      </c>
      <c r="U169" s="1"/>
      <c r="V169" s="1">
        <v>12</v>
      </c>
      <c r="W169" s="23">
        <f t="shared" si="15"/>
        <v>0.16666666666666666</v>
      </c>
      <c r="X169" s="1"/>
      <c r="Z169" s="7">
        <f t="shared" si="16"/>
        <v>8</v>
      </c>
      <c r="AA169" s="7"/>
      <c r="AB169" s="7">
        <f t="shared" si="14"/>
        <v>2</v>
      </c>
      <c r="AC169" s="7"/>
      <c r="AF169" s="13"/>
    </row>
    <row r="170" spans="1:32" s="2" customFormat="1" x14ac:dyDescent="0.2">
      <c r="A170" s="10">
        <v>169</v>
      </c>
      <c r="B170" s="15">
        <v>42757</v>
      </c>
      <c r="C170" s="10"/>
      <c r="D170" s="10"/>
      <c r="E170" s="19">
        <v>14</v>
      </c>
      <c r="F170" s="19" t="s">
        <v>10</v>
      </c>
      <c r="G170" s="19" t="s">
        <v>11</v>
      </c>
      <c r="H170" s="19">
        <v>10</v>
      </c>
      <c r="I170" s="10">
        <v>1</v>
      </c>
      <c r="J170" s="10">
        <v>0</v>
      </c>
      <c r="K170" s="29">
        <v>1</v>
      </c>
      <c r="L170" s="29">
        <v>1</v>
      </c>
      <c r="M170" s="1"/>
      <c r="N170" s="1"/>
      <c r="O170" s="1"/>
      <c r="P170" s="1"/>
      <c r="Q170" s="1"/>
      <c r="R170" s="1"/>
      <c r="S170" s="1">
        <v>2</v>
      </c>
      <c r="T170" s="1">
        <v>13</v>
      </c>
      <c r="U170" s="1"/>
      <c r="V170" s="1">
        <v>16</v>
      </c>
      <c r="W170" s="23">
        <f t="shared" si="15"/>
        <v>0.13333333333333333</v>
      </c>
      <c r="X170" s="1"/>
      <c r="Z170" s="7">
        <f t="shared" si="16"/>
        <v>11</v>
      </c>
      <c r="AA170" s="7"/>
      <c r="AB170" s="7">
        <f t="shared" si="14"/>
        <v>2</v>
      </c>
      <c r="AC170" s="7"/>
      <c r="AF170" s="13"/>
    </row>
    <row r="171" spans="1:32" s="2" customFormat="1" x14ac:dyDescent="0.2">
      <c r="A171" s="10">
        <v>170</v>
      </c>
      <c r="B171" s="15">
        <v>42757</v>
      </c>
      <c r="C171" s="10"/>
      <c r="D171" s="10"/>
      <c r="E171" s="19">
        <v>14</v>
      </c>
      <c r="F171" s="19" t="s">
        <v>10</v>
      </c>
      <c r="G171" s="19" t="s">
        <v>11</v>
      </c>
      <c r="H171" s="19">
        <v>14</v>
      </c>
      <c r="I171" s="10">
        <v>1</v>
      </c>
      <c r="J171" s="10">
        <v>0</v>
      </c>
      <c r="K171" s="29">
        <v>1</v>
      </c>
      <c r="L171" s="1"/>
      <c r="M171" s="1"/>
      <c r="N171" s="1"/>
      <c r="O171" s="1"/>
      <c r="P171" s="1"/>
      <c r="Q171" s="1"/>
      <c r="R171" s="1"/>
      <c r="S171" s="1">
        <v>2</v>
      </c>
      <c r="T171" s="1">
        <v>9</v>
      </c>
      <c r="U171" s="1"/>
      <c r="V171" s="1">
        <v>11</v>
      </c>
      <c r="W171" s="23">
        <f t="shared" si="15"/>
        <v>0.18181818181818182</v>
      </c>
      <c r="X171" s="1"/>
      <c r="Z171" s="7">
        <f t="shared" si="16"/>
        <v>9</v>
      </c>
      <c r="AA171" s="7"/>
      <c r="AB171" s="7">
        <f t="shared" si="14"/>
        <v>1</v>
      </c>
      <c r="AC171" s="7"/>
      <c r="AF171" s="13"/>
    </row>
    <row r="172" spans="1:32" s="2" customFormat="1" x14ac:dyDescent="0.2">
      <c r="A172" s="10">
        <v>171</v>
      </c>
      <c r="B172" s="15">
        <v>42757</v>
      </c>
      <c r="C172" s="10"/>
      <c r="D172" s="10"/>
      <c r="E172" s="19">
        <v>3</v>
      </c>
      <c r="F172" s="19" t="s">
        <v>13</v>
      </c>
      <c r="G172" s="19" t="s">
        <v>7</v>
      </c>
      <c r="H172" s="19">
        <v>18</v>
      </c>
      <c r="I172" s="10">
        <v>1</v>
      </c>
      <c r="J172" s="10">
        <v>0</v>
      </c>
      <c r="K172" s="1"/>
      <c r="L172" s="1">
        <v>1</v>
      </c>
      <c r="M172" s="1"/>
      <c r="N172" s="1"/>
      <c r="O172" s="1"/>
      <c r="P172" s="1"/>
      <c r="Q172" s="1"/>
      <c r="R172" s="1"/>
      <c r="S172" s="1">
        <v>5</v>
      </c>
      <c r="T172" s="1">
        <v>15</v>
      </c>
      <c r="U172" s="1"/>
      <c r="V172" s="1">
        <v>20</v>
      </c>
      <c r="W172" s="23">
        <f t="shared" si="15"/>
        <v>0.25</v>
      </c>
      <c r="X172" s="1"/>
      <c r="Z172" s="7">
        <f t="shared" si="16"/>
        <v>17</v>
      </c>
      <c r="AA172" s="7"/>
      <c r="AB172" s="7">
        <f t="shared" si="14"/>
        <v>1</v>
      </c>
      <c r="AC172" s="7"/>
      <c r="AF172" s="13"/>
    </row>
    <row r="173" spans="1:32" s="2" customFormat="1" x14ac:dyDescent="0.2">
      <c r="A173" s="10">
        <v>172</v>
      </c>
      <c r="B173" s="15">
        <v>42757</v>
      </c>
      <c r="C173" s="10"/>
      <c r="D173" s="10"/>
      <c r="E173" s="19">
        <v>3</v>
      </c>
      <c r="F173" s="19" t="s">
        <v>13</v>
      </c>
      <c r="G173" s="19" t="s">
        <v>7</v>
      </c>
      <c r="H173" s="19">
        <v>20</v>
      </c>
      <c r="I173" s="10">
        <v>1</v>
      </c>
      <c r="J173" s="10">
        <v>0</v>
      </c>
      <c r="K173" s="1"/>
      <c r="L173" s="1">
        <v>1</v>
      </c>
      <c r="M173" s="1"/>
      <c r="N173" s="1"/>
      <c r="O173" s="1"/>
      <c r="P173" s="1"/>
      <c r="Q173" s="1"/>
      <c r="R173" s="1"/>
      <c r="S173" s="1">
        <v>1</v>
      </c>
      <c r="T173" s="1">
        <v>16</v>
      </c>
      <c r="U173" s="1"/>
      <c r="V173" s="1">
        <v>17</v>
      </c>
      <c r="W173" s="23">
        <f t="shared" si="15"/>
        <v>5.8823529411764705E-2</v>
      </c>
      <c r="X173" s="1"/>
      <c r="Z173" s="7">
        <f t="shared" si="16"/>
        <v>14</v>
      </c>
      <c r="AA173" s="7"/>
      <c r="AB173" s="7">
        <f t="shared" si="14"/>
        <v>1</v>
      </c>
      <c r="AC173" s="7"/>
      <c r="AF173" s="13"/>
    </row>
    <row r="174" spans="1:32" s="2" customFormat="1" x14ac:dyDescent="0.2">
      <c r="A174" s="10">
        <v>173</v>
      </c>
      <c r="B174" s="15">
        <v>42757</v>
      </c>
      <c r="C174" s="10"/>
      <c r="D174" s="10"/>
      <c r="E174" s="19">
        <v>3</v>
      </c>
      <c r="F174" s="19" t="s">
        <v>13</v>
      </c>
      <c r="G174" s="19" t="s">
        <v>7</v>
      </c>
      <c r="H174" s="19">
        <v>17</v>
      </c>
      <c r="I174" s="10">
        <v>1</v>
      </c>
      <c r="J174" s="10">
        <v>0</v>
      </c>
      <c r="K174" s="29">
        <v>2</v>
      </c>
      <c r="L174" s="1"/>
      <c r="M174" s="1"/>
      <c r="N174" s="1"/>
      <c r="O174" s="1"/>
      <c r="P174" s="1"/>
      <c r="Q174" s="1"/>
      <c r="R174" s="1"/>
      <c r="S174" s="1">
        <v>4</v>
      </c>
      <c r="T174" s="1">
        <v>20</v>
      </c>
      <c r="U174" s="1"/>
      <c r="V174" s="1">
        <v>26</v>
      </c>
      <c r="W174" s="23">
        <f t="shared" si="15"/>
        <v>0.16666666666666666</v>
      </c>
      <c r="X174" s="1"/>
      <c r="Z174" s="7">
        <f t="shared" si="16"/>
        <v>22</v>
      </c>
      <c r="AA174" s="7"/>
      <c r="AB174" s="7">
        <f t="shared" si="14"/>
        <v>2</v>
      </c>
      <c r="AC174" s="7"/>
      <c r="AF174" s="13"/>
    </row>
    <row r="175" spans="1:32" s="2" customFormat="1" x14ac:dyDescent="0.2">
      <c r="A175" s="10">
        <v>174</v>
      </c>
      <c r="B175" s="15">
        <v>42757</v>
      </c>
      <c r="C175" s="10"/>
      <c r="D175" s="10"/>
      <c r="E175" s="19">
        <v>22</v>
      </c>
      <c r="F175" s="19" t="s">
        <v>10</v>
      </c>
      <c r="G175" s="19" t="s">
        <v>11</v>
      </c>
      <c r="H175" s="19">
        <v>13</v>
      </c>
      <c r="I175" s="10">
        <v>1</v>
      </c>
      <c r="J175" s="10">
        <v>0</v>
      </c>
      <c r="K175" s="1"/>
      <c r="L175" s="1"/>
      <c r="M175" s="1"/>
      <c r="N175" s="1"/>
      <c r="O175" s="1"/>
      <c r="P175" s="1"/>
      <c r="Q175" s="1"/>
      <c r="R175" s="1"/>
      <c r="S175" s="1">
        <v>0</v>
      </c>
      <c r="T175" s="1">
        <v>1</v>
      </c>
      <c r="U175" s="1"/>
      <c r="V175" s="1">
        <v>1</v>
      </c>
      <c r="W175" s="23">
        <f t="shared" si="15"/>
        <v>0</v>
      </c>
      <c r="X175" s="1"/>
      <c r="Z175" s="7">
        <f t="shared" si="16"/>
        <v>1</v>
      </c>
      <c r="AA175" s="7"/>
      <c r="AB175" s="7">
        <f t="shared" si="14"/>
        <v>0</v>
      </c>
      <c r="AC175" s="7"/>
      <c r="AF175" s="13"/>
    </row>
    <row r="176" spans="1:32" s="2" customFormat="1" x14ac:dyDescent="0.2">
      <c r="A176" s="10">
        <v>175</v>
      </c>
      <c r="B176" s="15">
        <v>42757</v>
      </c>
      <c r="C176" s="10"/>
      <c r="D176" s="10"/>
      <c r="E176" s="19">
        <v>22</v>
      </c>
      <c r="F176" s="19" t="s">
        <v>10</v>
      </c>
      <c r="G176" s="19" t="s">
        <v>11</v>
      </c>
      <c r="H176" s="19">
        <v>79</v>
      </c>
      <c r="I176" s="10">
        <v>1</v>
      </c>
      <c r="J176" s="10">
        <v>0</v>
      </c>
      <c r="K176" s="1"/>
      <c r="L176" s="1"/>
      <c r="M176" s="1"/>
      <c r="N176" s="1"/>
      <c r="O176" s="1"/>
      <c r="P176" s="1"/>
      <c r="Q176" s="1"/>
      <c r="R176" s="1"/>
      <c r="S176" s="1">
        <v>1</v>
      </c>
      <c r="T176" s="1">
        <v>11</v>
      </c>
      <c r="U176" s="1"/>
      <c r="V176" s="1">
        <v>12</v>
      </c>
      <c r="W176" s="23">
        <f t="shared" si="15"/>
        <v>8.3333333333333329E-2</v>
      </c>
      <c r="X176" s="1"/>
      <c r="Y176" s="1"/>
      <c r="Z176" s="7">
        <f t="shared" si="16"/>
        <v>12</v>
      </c>
      <c r="AA176" s="7"/>
      <c r="AB176" s="7">
        <f t="shared" si="14"/>
        <v>0</v>
      </c>
      <c r="AC176" s="7"/>
      <c r="AD176" s="1"/>
      <c r="AE176" s="1"/>
      <c r="AF176" s="13"/>
    </row>
    <row r="177" spans="1:33" x14ac:dyDescent="0.2">
      <c r="A177" s="10">
        <v>176</v>
      </c>
      <c r="B177" s="15">
        <v>42757</v>
      </c>
      <c r="E177" s="19">
        <v>12</v>
      </c>
      <c r="F177" s="19" t="s">
        <v>8</v>
      </c>
      <c r="G177" s="19" t="s">
        <v>7</v>
      </c>
      <c r="H177" s="19">
        <v>96</v>
      </c>
      <c r="I177" s="10">
        <v>1</v>
      </c>
      <c r="J177" s="10">
        <v>0</v>
      </c>
      <c r="S177" s="1">
        <v>2</v>
      </c>
      <c r="T177" s="1">
        <v>7</v>
      </c>
      <c r="V177" s="1">
        <v>9</v>
      </c>
      <c r="W177" s="23">
        <f t="shared" si="15"/>
        <v>0.22222222222222221</v>
      </c>
      <c r="Z177" s="7">
        <f t="shared" si="16"/>
        <v>9</v>
      </c>
      <c r="AB177" s="7">
        <f t="shared" si="14"/>
        <v>0</v>
      </c>
    </row>
    <row r="178" spans="1:33" x14ac:dyDescent="0.2">
      <c r="A178" s="10">
        <v>177</v>
      </c>
      <c r="B178" s="15">
        <v>42757</v>
      </c>
      <c r="E178" s="19">
        <v>12</v>
      </c>
      <c r="F178" s="19" t="s">
        <v>8</v>
      </c>
      <c r="G178" s="19" t="s">
        <v>7</v>
      </c>
      <c r="H178" s="19">
        <v>93</v>
      </c>
      <c r="I178" s="10">
        <v>1</v>
      </c>
      <c r="J178" s="10">
        <v>0</v>
      </c>
      <c r="Z178" s="7">
        <f t="shared" si="16"/>
        <v>0</v>
      </c>
      <c r="AB178" s="7">
        <f t="shared" si="14"/>
        <v>0</v>
      </c>
    </row>
    <row r="179" spans="1:33" s="4" customFormat="1" x14ac:dyDescent="0.2">
      <c r="A179" s="11">
        <v>178</v>
      </c>
      <c r="B179" s="16">
        <v>42757</v>
      </c>
      <c r="C179" s="11"/>
      <c r="D179" s="11"/>
      <c r="E179" s="20">
        <v>11</v>
      </c>
      <c r="F179" s="20" t="s">
        <v>8</v>
      </c>
      <c r="G179" s="20" t="s">
        <v>11</v>
      </c>
      <c r="H179" s="20" t="s">
        <v>34</v>
      </c>
      <c r="I179" s="11">
        <v>1</v>
      </c>
      <c r="J179" s="11">
        <v>0</v>
      </c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8">
        <f t="shared" si="16"/>
        <v>0</v>
      </c>
      <c r="AA179" s="8"/>
      <c r="AB179" s="8">
        <f t="shared" si="14"/>
        <v>0</v>
      </c>
      <c r="AC179" s="8"/>
      <c r="AD179" s="3"/>
      <c r="AE179" s="3"/>
      <c r="AF179" s="14"/>
      <c r="AG179" s="8"/>
    </row>
    <row r="180" spans="1:33" x14ac:dyDescent="0.2">
      <c r="A180" s="10">
        <v>179</v>
      </c>
      <c r="B180" s="15">
        <v>42778</v>
      </c>
      <c r="E180" s="19">
        <v>10</v>
      </c>
      <c r="F180" s="19" t="s">
        <v>10</v>
      </c>
      <c r="G180" s="19" t="s">
        <v>7</v>
      </c>
      <c r="H180" s="19" t="s">
        <v>33</v>
      </c>
      <c r="I180" s="10">
        <v>1</v>
      </c>
      <c r="J180" s="10">
        <v>0</v>
      </c>
      <c r="L180" s="1">
        <v>2</v>
      </c>
      <c r="N180" s="1">
        <v>1</v>
      </c>
      <c r="V180" s="1">
        <v>19</v>
      </c>
      <c r="Z180" s="7">
        <f t="shared" si="16"/>
        <v>8</v>
      </c>
      <c r="AB180" s="7">
        <f t="shared" si="14"/>
        <v>3</v>
      </c>
    </row>
    <row r="181" spans="1:33" x14ac:dyDescent="0.2">
      <c r="A181" s="10">
        <v>180</v>
      </c>
      <c r="B181" s="15">
        <v>42778</v>
      </c>
      <c r="E181" s="19">
        <v>10</v>
      </c>
      <c r="F181" s="19" t="s">
        <v>10</v>
      </c>
      <c r="G181" s="19" t="s">
        <v>7</v>
      </c>
      <c r="H181" s="19" t="s">
        <v>32</v>
      </c>
      <c r="I181" s="10">
        <v>1</v>
      </c>
      <c r="J181" s="10">
        <v>0</v>
      </c>
      <c r="V181" s="1">
        <v>8</v>
      </c>
      <c r="Z181" s="7">
        <f t="shared" si="16"/>
        <v>8</v>
      </c>
      <c r="AB181" s="7">
        <f t="shared" si="14"/>
        <v>0</v>
      </c>
    </row>
    <row r="182" spans="1:33" x14ac:dyDescent="0.2">
      <c r="A182" s="10">
        <v>181</v>
      </c>
      <c r="B182" s="15">
        <v>42778</v>
      </c>
      <c r="E182" s="19">
        <v>10</v>
      </c>
      <c r="F182" s="19" t="s">
        <v>10</v>
      </c>
      <c r="G182" s="19" t="s">
        <v>7</v>
      </c>
      <c r="H182" s="19">
        <v>67</v>
      </c>
      <c r="I182" s="10">
        <v>1</v>
      </c>
      <c r="J182" s="10">
        <v>0</v>
      </c>
      <c r="K182" s="29">
        <v>1</v>
      </c>
      <c r="V182" s="1">
        <v>2</v>
      </c>
      <c r="Z182" s="7">
        <f t="shared" si="16"/>
        <v>0</v>
      </c>
      <c r="AB182" s="7">
        <f t="shared" si="14"/>
        <v>1</v>
      </c>
    </row>
    <row r="183" spans="1:33" x14ac:dyDescent="0.2">
      <c r="A183" s="10">
        <v>182</v>
      </c>
      <c r="B183" s="15">
        <v>42778</v>
      </c>
      <c r="E183" s="19">
        <v>9</v>
      </c>
      <c r="F183" s="19" t="s">
        <v>8</v>
      </c>
      <c r="G183" s="19" t="s">
        <v>7</v>
      </c>
      <c r="H183" s="19">
        <v>77</v>
      </c>
      <c r="I183" s="10">
        <v>1</v>
      </c>
      <c r="J183" s="10">
        <v>0</v>
      </c>
      <c r="K183" s="29">
        <v>3</v>
      </c>
      <c r="L183" s="29">
        <v>1</v>
      </c>
      <c r="V183" s="1">
        <v>28</v>
      </c>
      <c r="Z183" s="7">
        <f t="shared" si="16"/>
        <v>19</v>
      </c>
      <c r="AB183" s="7">
        <f t="shared" si="14"/>
        <v>4</v>
      </c>
    </row>
    <row r="184" spans="1:33" x14ac:dyDescent="0.2">
      <c r="A184" s="10">
        <v>183</v>
      </c>
      <c r="B184" s="15">
        <v>42778</v>
      </c>
      <c r="E184" s="19">
        <v>9</v>
      </c>
      <c r="F184" s="19" t="s">
        <v>8</v>
      </c>
      <c r="G184" s="19" t="s">
        <v>7</v>
      </c>
      <c r="H184" s="19">
        <v>80</v>
      </c>
      <c r="I184" s="10">
        <v>1</v>
      </c>
      <c r="J184" s="10">
        <v>0</v>
      </c>
      <c r="K184" s="29">
        <v>2</v>
      </c>
      <c r="N184" s="1">
        <v>1</v>
      </c>
      <c r="V184" s="1">
        <v>12</v>
      </c>
      <c r="Z184" s="7">
        <f t="shared" si="16"/>
        <v>3</v>
      </c>
      <c r="AB184" s="7">
        <f t="shared" si="14"/>
        <v>3</v>
      </c>
    </row>
    <row r="185" spans="1:33" x14ac:dyDescent="0.2">
      <c r="A185" s="10">
        <v>184</v>
      </c>
      <c r="B185" s="15">
        <v>42778</v>
      </c>
      <c r="E185" s="19">
        <v>9</v>
      </c>
      <c r="F185" s="19" t="s">
        <v>8</v>
      </c>
      <c r="G185" s="19" t="s">
        <v>7</v>
      </c>
      <c r="H185" s="19">
        <v>79</v>
      </c>
      <c r="I185" s="10">
        <v>1</v>
      </c>
      <c r="J185" s="10">
        <v>0</v>
      </c>
      <c r="K185" s="29"/>
      <c r="V185" s="1">
        <v>12</v>
      </c>
      <c r="Z185" s="7">
        <f t="shared" si="16"/>
        <v>12</v>
      </c>
      <c r="AB185" s="7">
        <f t="shared" si="14"/>
        <v>0</v>
      </c>
    </row>
    <row r="186" spans="1:33" x14ac:dyDescent="0.2">
      <c r="A186" s="10">
        <v>185</v>
      </c>
      <c r="B186" s="15">
        <v>42778</v>
      </c>
      <c r="E186" s="19">
        <v>9</v>
      </c>
      <c r="F186" s="19" t="s">
        <v>6</v>
      </c>
      <c r="G186" s="19" t="s">
        <v>11</v>
      </c>
      <c r="H186" s="19">
        <v>73</v>
      </c>
      <c r="I186" s="10">
        <v>1</v>
      </c>
      <c r="J186" s="10">
        <v>0</v>
      </c>
      <c r="V186" s="1">
        <v>19</v>
      </c>
      <c r="Z186" s="7">
        <f t="shared" si="16"/>
        <v>19</v>
      </c>
      <c r="AB186" s="7">
        <f t="shared" si="14"/>
        <v>0</v>
      </c>
    </row>
    <row r="187" spans="1:33" x14ac:dyDescent="0.2">
      <c r="A187" s="10">
        <v>186</v>
      </c>
      <c r="B187" s="15">
        <v>42778</v>
      </c>
      <c r="E187" s="19">
        <v>9</v>
      </c>
      <c r="F187" s="19" t="s">
        <v>6</v>
      </c>
      <c r="G187" s="19" t="s">
        <v>11</v>
      </c>
      <c r="H187" s="19">
        <v>76</v>
      </c>
      <c r="I187" s="10">
        <v>1</v>
      </c>
      <c r="J187" s="10">
        <v>0</v>
      </c>
      <c r="N187" s="1">
        <v>1</v>
      </c>
      <c r="V187" s="1">
        <v>8</v>
      </c>
      <c r="Z187" s="7">
        <f t="shared" si="16"/>
        <v>3</v>
      </c>
      <c r="AB187" s="7">
        <f t="shared" si="14"/>
        <v>1</v>
      </c>
    </row>
    <row r="188" spans="1:33" x14ac:dyDescent="0.2">
      <c r="A188" s="10">
        <v>187</v>
      </c>
      <c r="B188" s="15">
        <v>42778</v>
      </c>
      <c r="E188" s="19">
        <v>9</v>
      </c>
      <c r="F188" s="19" t="s">
        <v>6</v>
      </c>
      <c r="G188" s="19" t="s">
        <v>11</v>
      </c>
      <c r="H188" s="19">
        <v>77</v>
      </c>
      <c r="I188" s="10">
        <v>1</v>
      </c>
      <c r="J188" s="10">
        <v>0</v>
      </c>
      <c r="V188" s="1">
        <v>8</v>
      </c>
      <c r="Z188" s="7">
        <f t="shared" si="16"/>
        <v>8</v>
      </c>
      <c r="AB188" s="7">
        <f t="shared" si="14"/>
        <v>0</v>
      </c>
    </row>
    <row r="189" spans="1:33" x14ac:dyDescent="0.2">
      <c r="A189" s="10">
        <v>188</v>
      </c>
      <c r="B189" s="15">
        <v>42778</v>
      </c>
      <c r="E189" s="19">
        <v>12</v>
      </c>
      <c r="F189" s="19" t="s">
        <v>10</v>
      </c>
      <c r="G189" s="19" t="s">
        <v>11</v>
      </c>
      <c r="H189" s="19">
        <v>95</v>
      </c>
      <c r="I189" s="10">
        <v>1</v>
      </c>
      <c r="J189" s="10">
        <v>0</v>
      </c>
      <c r="V189" s="1">
        <v>8</v>
      </c>
      <c r="Z189" s="7">
        <f t="shared" si="16"/>
        <v>8</v>
      </c>
      <c r="AB189" s="7">
        <f t="shared" si="14"/>
        <v>0</v>
      </c>
    </row>
    <row r="190" spans="1:33" x14ac:dyDescent="0.2">
      <c r="A190" s="10">
        <v>189</v>
      </c>
      <c r="B190" s="15">
        <v>42778</v>
      </c>
      <c r="E190" s="19">
        <v>12</v>
      </c>
      <c r="F190" s="19" t="s">
        <v>10</v>
      </c>
      <c r="G190" s="19" t="s">
        <v>11</v>
      </c>
      <c r="H190" s="19">
        <v>91</v>
      </c>
      <c r="I190" s="10">
        <v>1</v>
      </c>
      <c r="J190" s="10">
        <v>0</v>
      </c>
      <c r="V190" s="1">
        <v>8</v>
      </c>
      <c r="Z190" s="7">
        <f t="shared" si="16"/>
        <v>8</v>
      </c>
      <c r="AB190" s="7">
        <f t="shared" si="14"/>
        <v>0</v>
      </c>
    </row>
    <row r="191" spans="1:33" x14ac:dyDescent="0.2">
      <c r="A191" s="10">
        <v>190</v>
      </c>
      <c r="B191" s="15">
        <v>42778</v>
      </c>
      <c r="E191" s="19">
        <v>9</v>
      </c>
      <c r="F191" s="19" t="s">
        <v>13</v>
      </c>
      <c r="G191" s="19" t="s">
        <v>7</v>
      </c>
      <c r="H191" s="19">
        <v>75</v>
      </c>
      <c r="I191" s="10">
        <v>1</v>
      </c>
      <c r="J191" s="10">
        <v>0</v>
      </c>
      <c r="Z191" s="7">
        <f t="shared" si="16"/>
        <v>0</v>
      </c>
      <c r="AB191" s="7">
        <f t="shared" si="14"/>
        <v>0</v>
      </c>
    </row>
    <row r="192" spans="1:33" s="24" customFormat="1" x14ac:dyDescent="0.2">
      <c r="A192" s="10">
        <v>191</v>
      </c>
      <c r="B192" s="25">
        <v>42778</v>
      </c>
      <c r="E192" s="26">
        <v>9</v>
      </c>
      <c r="F192" s="26" t="s">
        <v>13</v>
      </c>
      <c r="G192" s="26" t="s">
        <v>7</v>
      </c>
      <c r="H192" s="26">
        <v>75</v>
      </c>
      <c r="I192" s="24">
        <v>2</v>
      </c>
      <c r="J192" s="24">
        <v>1</v>
      </c>
      <c r="K192" s="1"/>
      <c r="L192" s="1">
        <v>2</v>
      </c>
      <c r="M192" s="1"/>
      <c r="N192" s="1"/>
      <c r="O192" s="1"/>
      <c r="P192" s="1"/>
      <c r="Q192" s="1"/>
      <c r="R192" s="1"/>
      <c r="S192" s="1"/>
      <c r="T192" s="1"/>
      <c r="U192" s="1"/>
      <c r="V192" s="1">
        <v>7</v>
      </c>
      <c r="Z192" s="7">
        <f t="shared" si="16"/>
        <v>1</v>
      </c>
      <c r="AA192" s="7"/>
      <c r="AB192" s="7">
        <f t="shared" si="14"/>
        <v>2</v>
      </c>
      <c r="AC192" s="7"/>
      <c r="AF192" s="13"/>
    </row>
    <row r="193" spans="1:32" s="2" customFormat="1" x14ac:dyDescent="0.2">
      <c r="A193" s="10">
        <v>192</v>
      </c>
      <c r="B193" s="15">
        <v>42778</v>
      </c>
      <c r="C193" s="10"/>
      <c r="D193" s="10"/>
      <c r="E193" s="19">
        <v>9</v>
      </c>
      <c r="F193" s="19" t="s">
        <v>13</v>
      </c>
      <c r="G193" s="19" t="s">
        <v>7</v>
      </c>
      <c r="H193" s="19">
        <v>74</v>
      </c>
      <c r="I193" s="10">
        <v>1</v>
      </c>
      <c r="J193" s="10">
        <v>1</v>
      </c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Z193" s="7">
        <f t="shared" si="16"/>
        <v>0</v>
      </c>
      <c r="AA193" s="7"/>
      <c r="AB193" s="7">
        <f t="shared" si="14"/>
        <v>0</v>
      </c>
      <c r="AC193" s="7"/>
      <c r="AF193" s="13"/>
    </row>
    <row r="194" spans="1:32" s="24" customFormat="1" x14ac:dyDescent="0.2">
      <c r="A194" s="10">
        <v>193</v>
      </c>
      <c r="B194" s="25">
        <v>42778</v>
      </c>
      <c r="E194" s="26">
        <v>9</v>
      </c>
      <c r="F194" s="26" t="s">
        <v>13</v>
      </c>
      <c r="G194" s="26" t="s">
        <v>7</v>
      </c>
      <c r="H194" s="26">
        <v>74</v>
      </c>
      <c r="I194" s="24">
        <v>2</v>
      </c>
      <c r="J194" s="24">
        <v>1</v>
      </c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Z194" s="7">
        <f t="shared" si="16"/>
        <v>0</v>
      </c>
      <c r="AA194" s="7"/>
      <c r="AB194" s="7">
        <f t="shared" si="14"/>
        <v>0</v>
      </c>
      <c r="AC194" s="7"/>
      <c r="AF194" s="13"/>
    </row>
    <row r="195" spans="1:32" s="24" customFormat="1" x14ac:dyDescent="0.2">
      <c r="A195" s="10">
        <v>194</v>
      </c>
      <c r="B195" s="25">
        <v>42778</v>
      </c>
      <c r="E195" s="26">
        <v>9</v>
      </c>
      <c r="F195" s="26" t="s">
        <v>13</v>
      </c>
      <c r="G195" s="26" t="s">
        <v>7</v>
      </c>
      <c r="H195" s="26">
        <v>74</v>
      </c>
      <c r="I195" s="24">
        <v>3</v>
      </c>
      <c r="J195" s="24">
        <v>0</v>
      </c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>
        <v>1</v>
      </c>
      <c r="Z195" s="7">
        <f t="shared" si="16"/>
        <v>1</v>
      </c>
      <c r="AA195" s="7"/>
      <c r="AB195" s="7">
        <f t="shared" si="14"/>
        <v>0</v>
      </c>
      <c r="AC195" s="7"/>
      <c r="AF195" s="13"/>
    </row>
    <row r="196" spans="1:32" s="2" customFormat="1" x14ac:dyDescent="0.2">
      <c r="A196" s="10">
        <v>195</v>
      </c>
      <c r="B196" s="15">
        <v>42778</v>
      </c>
      <c r="C196" s="10"/>
      <c r="D196" s="10"/>
      <c r="E196" s="19">
        <v>9</v>
      </c>
      <c r="F196" s="19" t="s">
        <v>13</v>
      </c>
      <c r="G196" s="19" t="s">
        <v>7</v>
      </c>
      <c r="H196" s="19">
        <v>78</v>
      </c>
      <c r="I196" s="10">
        <v>1</v>
      </c>
      <c r="J196" s="10">
        <v>0</v>
      </c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Z196" s="7">
        <f t="shared" si="16"/>
        <v>0</v>
      </c>
      <c r="AA196" s="7"/>
      <c r="AB196" s="7">
        <f t="shared" si="14"/>
        <v>0</v>
      </c>
      <c r="AC196" s="7"/>
      <c r="AF196" s="13"/>
    </row>
    <row r="197" spans="1:32" s="2" customFormat="1" x14ac:dyDescent="0.2">
      <c r="A197" s="10">
        <v>196</v>
      </c>
      <c r="B197" s="15">
        <v>42778</v>
      </c>
      <c r="C197" s="10"/>
      <c r="D197" s="10"/>
      <c r="E197" s="19">
        <v>9</v>
      </c>
      <c r="F197" s="19" t="s">
        <v>13</v>
      </c>
      <c r="G197" s="19" t="s">
        <v>7</v>
      </c>
      <c r="H197" s="19">
        <v>76</v>
      </c>
      <c r="I197" s="10">
        <v>1</v>
      </c>
      <c r="J197" s="10">
        <v>1</v>
      </c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Z197" s="7">
        <f t="shared" si="16"/>
        <v>0</v>
      </c>
      <c r="AA197" s="7"/>
      <c r="AB197" s="7">
        <f t="shared" si="14"/>
        <v>0</v>
      </c>
      <c r="AC197" s="7"/>
      <c r="AF197" s="13"/>
    </row>
    <row r="198" spans="1:32" s="24" customFormat="1" x14ac:dyDescent="0.2">
      <c r="A198" s="10">
        <v>197</v>
      </c>
      <c r="B198" s="25">
        <v>42778</v>
      </c>
      <c r="E198" s="26">
        <v>9</v>
      </c>
      <c r="F198" s="26" t="s">
        <v>13</v>
      </c>
      <c r="G198" s="26" t="s">
        <v>7</v>
      </c>
      <c r="H198" s="26">
        <v>76</v>
      </c>
      <c r="I198" s="24">
        <v>2</v>
      </c>
      <c r="J198" s="24">
        <v>0</v>
      </c>
      <c r="K198" s="1"/>
      <c r="L198" s="1"/>
      <c r="M198" s="1">
        <v>1</v>
      </c>
      <c r="N198" s="1"/>
      <c r="O198" s="1"/>
      <c r="P198" s="1"/>
      <c r="Q198" s="1"/>
      <c r="R198" s="1"/>
      <c r="S198" s="1"/>
      <c r="T198" s="1"/>
      <c r="U198" s="1"/>
      <c r="V198" s="1">
        <v>7</v>
      </c>
      <c r="Z198" s="7">
        <f t="shared" si="16"/>
        <v>3</v>
      </c>
      <c r="AA198" s="7"/>
      <c r="AB198" s="7">
        <f t="shared" si="14"/>
        <v>1</v>
      </c>
      <c r="AC198" s="7"/>
      <c r="AF198" s="13"/>
    </row>
    <row r="199" spans="1:32" s="2" customFormat="1" x14ac:dyDescent="0.2">
      <c r="A199" s="10">
        <v>198</v>
      </c>
      <c r="B199" s="15">
        <v>42778</v>
      </c>
      <c r="C199" s="10"/>
      <c r="D199" s="10"/>
      <c r="E199" s="19">
        <v>14</v>
      </c>
      <c r="F199" s="19" t="s">
        <v>8</v>
      </c>
      <c r="G199" s="19" t="s">
        <v>7</v>
      </c>
      <c r="H199" s="19">
        <v>11</v>
      </c>
      <c r="I199" s="10">
        <v>1</v>
      </c>
      <c r="J199" s="10">
        <v>0</v>
      </c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>
        <v>6</v>
      </c>
      <c r="W199" s="1"/>
      <c r="X199" s="1"/>
      <c r="Z199" s="7">
        <f t="shared" si="16"/>
        <v>6</v>
      </c>
      <c r="AA199" s="7"/>
      <c r="AB199" s="7">
        <f t="shared" si="14"/>
        <v>0</v>
      </c>
      <c r="AC199" s="7"/>
      <c r="AF199" s="13"/>
    </row>
    <row r="200" spans="1:32" s="24" customFormat="1" x14ac:dyDescent="0.2">
      <c r="A200" s="10">
        <v>199</v>
      </c>
      <c r="B200" s="25">
        <v>42778</v>
      </c>
      <c r="E200" s="26">
        <v>14</v>
      </c>
      <c r="F200" s="26" t="s">
        <v>8</v>
      </c>
      <c r="G200" s="26" t="s">
        <v>7</v>
      </c>
      <c r="H200" s="26">
        <v>11</v>
      </c>
      <c r="I200" s="24">
        <v>2</v>
      </c>
      <c r="J200" s="24">
        <v>1</v>
      </c>
      <c r="K200" s="1">
        <v>1</v>
      </c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>
        <v>6</v>
      </c>
      <c r="Z200" s="7">
        <f t="shared" si="16"/>
        <v>4</v>
      </c>
      <c r="AA200" s="7"/>
      <c r="AB200" s="7">
        <f t="shared" si="14"/>
        <v>1</v>
      </c>
      <c r="AC200" s="7"/>
      <c r="AF200" s="13"/>
    </row>
    <row r="201" spans="1:32" s="2" customFormat="1" x14ac:dyDescent="0.2">
      <c r="A201" s="10">
        <v>200</v>
      </c>
      <c r="B201" s="15">
        <v>42778</v>
      </c>
      <c r="C201" s="10"/>
      <c r="D201" s="10"/>
      <c r="E201" s="19">
        <v>14</v>
      </c>
      <c r="F201" s="19" t="s">
        <v>8</v>
      </c>
      <c r="G201" s="19" t="s">
        <v>7</v>
      </c>
      <c r="H201" s="19" t="s">
        <v>29</v>
      </c>
      <c r="I201" s="10">
        <v>1</v>
      </c>
      <c r="J201" s="10">
        <v>0</v>
      </c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>
        <v>10</v>
      </c>
      <c r="W201" s="1"/>
      <c r="X201" s="1"/>
      <c r="Z201" s="7">
        <f t="shared" si="16"/>
        <v>10</v>
      </c>
      <c r="AA201" s="7"/>
      <c r="AB201" s="7">
        <f t="shared" si="14"/>
        <v>0</v>
      </c>
      <c r="AC201" s="7"/>
      <c r="AF201" s="13"/>
    </row>
    <row r="202" spans="1:32" s="2" customFormat="1" x14ac:dyDescent="0.2">
      <c r="A202" s="10">
        <v>201</v>
      </c>
      <c r="B202" s="15">
        <v>42778</v>
      </c>
      <c r="C202" s="10"/>
      <c r="D202" s="10"/>
      <c r="E202" s="19">
        <v>14</v>
      </c>
      <c r="F202" s="19" t="s">
        <v>8</v>
      </c>
      <c r="G202" s="19" t="s">
        <v>7</v>
      </c>
      <c r="H202" s="19">
        <v>70</v>
      </c>
      <c r="I202" s="10">
        <v>1</v>
      </c>
      <c r="J202" s="10">
        <v>0</v>
      </c>
      <c r="K202" s="1"/>
      <c r="L202" s="1">
        <v>1</v>
      </c>
      <c r="M202" s="1"/>
      <c r="N202" s="1"/>
      <c r="O202" s="1"/>
      <c r="P202" s="1"/>
      <c r="Q202" s="1"/>
      <c r="R202" s="1"/>
      <c r="S202" s="1"/>
      <c r="T202" s="1"/>
      <c r="U202" s="1"/>
      <c r="V202" s="1">
        <v>26</v>
      </c>
      <c r="W202" s="1"/>
      <c r="X202" s="1"/>
      <c r="Z202" s="7">
        <f t="shared" si="16"/>
        <v>23</v>
      </c>
      <c r="AA202" s="7"/>
      <c r="AB202" s="7">
        <f t="shared" si="14"/>
        <v>1</v>
      </c>
      <c r="AC202" s="7"/>
      <c r="AF202" s="13"/>
    </row>
    <row r="203" spans="1:32" s="2" customFormat="1" x14ac:dyDescent="0.2">
      <c r="A203" s="10">
        <v>202</v>
      </c>
      <c r="B203" s="15">
        <v>42778</v>
      </c>
      <c r="C203" s="10"/>
      <c r="D203" s="10"/>
      <c r="E203" s="19">
        <v>13</v>
      </c>
      <c r="F203" s="19" t="s">
        <v>10</v>
      </c>
      <c r="G203" s="19" t="s">
        <v>7</v>
      </c>
      <c r="H203" s="19">
        <v>8</v>
      </c>
      <c r="I203" s="10">
        <v>1</v>
      </c>
      <c r="J203" s="10">
        <v>0</v>
      </c>
      <c r="K203" s="29">
        <v>1</v>
      </c>
      <c r="L203" s="29">
        <v>1</v>
      </c>
      <c r="M203" s="1"/>
      <c r="N203" s="1"/>
      <c r="O203" s="1"/>
      <c r="P203" s="1"/>
      <c r="Q203" s="1"/>
      <c r="R203" s="1"/>
      <c r="S203" s="1"/>
      <c r="T203" s="1"/>
      <c r="U203" s="1"/>
      <c r="V203" s="1">
        <v>12</v>
      </c>
      <c r="W203" s="1"/>
      <c r="X203" s="1"/>
      <c r="Z203" s="7">
        <f t="shared" si="16"/>
        <v>7</v>
      </c>
      <c r="AA203" s="7"/>
      <c r="AB203" s="7">
        <f t="shared" si="14"/>
        <v>2</v>
      </c>
      <c r="AC203" s="7"/>
      <c r="AF203" s="13"/>
    </row>
    <row r="204" spans="1:32" s="2" customFormat="1" x14ac:dyDescent="0.2">
      <c r="A204" s="10">
        <v>203</v>
      </c>
      <c r="B204" s="15">
        <v>42778</v>
      </c>
      <c r="C204" s="10"/>
      <c r="D204" s="10"/>
      <c r="E204" s="19">
        <v>13</v>
      </c>
      <c r="F204" s="19" t="s">
        <v>10</v>
      </c>
      <c r="G204" s="19" t="s">
        <v>7</v>
      </c>
      <c r="H204" s="19">
        <v>6</v>
      </c>
      <c r="I204" s="10">
        <v>1</v>
      </c>
      <c r="J204" s="10">
        <v>0</v>
      </c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Z204" s="7">
        <f t="shared" si="16"/>
        <v>0</v>
      </c>
      <c r="AA204" s="7"/>
      <c r="AB204" s="7">
        <f t="shared" ref="AB204:AB255" si="17">SUM(K204:Q204)</f>
        <v>0</v>
      </c>
      <c r="AC204" s="7"/>
      <c r="AF204" s="13"/>
    </row>
    <row r="205" spans="1:32" s="2" customFormat="1" x14ac:dyDescent="0.2">
      <c r="A205" s="10">
        <v>204</v>
      </c>
      <c r="B205" s="15">
        <v>42778</v>
      </c>
      <c r="C205" s="10"/>
      <c r="D205" s="10"/>
      <c r="E205" s="19">
        <v>13</v>
      </c>
      <c r="F205" s="19" t="s">
        <v>10</v>
      </c>
      <c r="G205" s="19" t="s">
        <v>7</v>
      </c>
      <c r="H205" s="19">
        <v>2</v>
      </c>
      <c r="I205" s="10">
        <v>1</v>
      </c>
      <c r="J205" s="10">
        <v>0</v>
      </c>
      <c r="K205" s="1"/>
      <c r="L205" s="1">
        <v>1</v>
      </c>
      <c r="M205" s="1"/>
      <c r="N205" s="1"/>
      <c r="O205" s="1"/>
      <c r="P205" s="1"/>
      <c r="Q205" s="1"/>
      <c r="R205" s="1"/>
      <c r="S205" s="1"/>
      <c r="T205" s="1"/>
      <c r="U205" s="1"/>
      <c r="V205" s="1">
        <v>8</v>
      </c>
      <c r="W205" s="1"/>
      <c r="X205" s="1"/>
      <c r="Z205" s="7">
        <f t="shared" si="16"/>
        <v>5</v>
      </c>
      <c r="AA205" s="7"/>
      <c r="AB205" s="7">
        <f t="shared" si="17"/>
        <v>1</v>
      </c>
      <c r="AC205" s="7"/>
      <c r="AF205" s="13"/>
    </row>
    <row r="206" spans="1:32" s="2" customFormat="1" x14ac:dyDescent="0.2">
      <c r="A206" s="10">
        <v>205</v>
      </c>
      <c r="B206" s="15">
        <v>42778</v>
      </c>
      <c r="C206" s="10"/>
      <c r="D206" s="10"/>
      <c r="E206" s="19">
        <v>13</v>
      </c>
      <c r="F206" s="19" t="s">
        <v>10</v>
      </c>
      <c r="G206" s="19" t="s">
        <v>7</v>
      </c>
      <c r="H206" s="19">
        <v>3</v>
      </c>
      <c r="I206" s="10">
        <v>1</v>
      </c>
      <c r="J206" s="10">
        <v>0</v>
      </c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Z206" s="7">
        <f t="shared" si="16"/>
        <v>0</v>
      </c>
      <c r="AA206" s="7"/>
      <c r="AB206" s="7">
        <f t="shared" si="17"/>
        <v>0</v>
      </c>
      <c r="AC206" s="7"/>
      <c r="AF206" s="13"/>
    </row>
    <row r="207" spans="1:32" s="2" customFormat="1" x14ac:dyDescent="0.2">
      <c r="A207" s="10">
        <v>206</v>
      </c>
      <c r="B207" s="15">
        <v>42778</v>
      </c>
      <c r="C207" s="10"/>
      <c r="D207" s="10"/>
      <c r="E207" s="19">
        <v>5</v>
      </c>
      <c r="F207" s="19" t="s">
        <v>8</v>
      </c>
      <c r="G207" s="19" t="s">
        <v>7</v>
      </c>
      <c r="H207" s="19">
        <v>40</v>
      </c>
      <c r="I207" s="10">
        <v>1</v>
      </c>
      <c r="J207" s="10">
        <v>0</v>
      </c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>
        <v>4</v>
      </c>
      <c r="W207" s="1"/>
      <c r="X207" s="1"/>
      <c r="Z207" s="7">
        <f t="shared" si="16"/>
        <v>4</v>
      </c>
      <c r="AA207" s="7"/>
      <c r="AB207" s="7">
        <f t="shared" si="17"/>
        <v>0</v>
      </c>
      <c r="AC207" s="7"/>
      <c r="AF207" s="13"/>
    </row>
    <row r="208" spans="1:32" s="2" customFormat="1" x14ac:dyDescent="0.2">
      <c r="A208" s="10">
        <v>207</v>
      </c>
      <c r="B208" s="15">
        <v>42778</v>
      </c>
      <c r="C208" s="10"/>
      <c r="D208" s="10"/>
      <c r="E208" s="19">
        <v>5</v>
      </c>
      <c r="F208" s="19" t="s">
        <v>8</v>
      </c>
      <c r="G208" s="19" t="s">
        <v>7</v>
      </c>
      <c r="H208" s="19">
        <v>30</v>
      </c>
      <c r="I208" s="10">
        <v>1</v>
      </c>
      <c r="J208" s="10">
        <v>0</v>
      </c>
      <c r="K208" s="1"/>
      <c r="L208" s="1">
        <v>1</v>
      </c>
      <c r="M208" s="1"/>
      <c r="N208" s="1"/>
      <c r="O208" s="1"/>
      <c r="P208" s="1"/>
      <c r="Q208" s="1"/>
      <c r="R208" s="1"/>
      <c r="S208" s="1"/>
      <c r="T208" s="1"/>
      <c r="U208" s="1"/>
      <c r="V208" s="1">
        <v>16</v>
      </c>
      <c r="W208" s="1"/>
      <c r="X208" s="1"/>
      <c r="Y208" s="1"/>
      <c r="Z208" s="7">
        <f t="shared" si="16"/>
        <v>13</v>
      </c>
      <c r="AA208" s="7"/>
      <c r="AB208" s="7">
        <f t="shared" si="17"/>
        <v>1</v>
      </c>
      <c r="AC208" s="7"/>
      <c r="AD208" s="1"/>
      <c r="AE208" s="1"/>
      <c r="AF208" s="13"/>
    </row>
    <row r="209" spans="1:33" x14ac:dyDescent="0.2">
      <c r="A209" s="10">
        <v>208</v>
      </c>
      <c r="B209" s="15">
        <v>42778</v>
      </c>
      <c r="E209" s="19">
        <v>5</v>
      </c>
      <c r="F209" s="19" t="s">
        <v>8</v>
      </c>
      <c r="G209" s="19" t="s">
        <v>7</v>
      </c>
      <c r="H209" s="19">
        <v>34</v>
      </c>
      <c r="I209" s="10">
        <v>1</v>
      </c>
      <c r="J209" s="10">
        <v>0</v>
      </c>
      <c r="K209" s="29">
        <v>1</v>
      </c>
      <c r="L209" s="29">
        <v>2</v>
      </c>
      <c r="N209" s="1">
        <v>1</v>
      </c>
      <c r="V209" s="1">
        <v>19</v>
      </c>
      <c r="Z209" s="7">
        <f t="shared" ref="Z209:Z255" si="18">V209-(K209*K$1+L209*L$1+M209*M$1+N209*N$1+O209*O$1+P209*P$1+Q209*R209)</f>
        <v>6</v>
      </c>
      <c r="AB209" s="7">
        <f t="shared" si="17"/>
        <v>4</v>
      </c>
    </row>
    <row r="210" spans="1:33" x14ac:dyDescent="0.2">
      <c r="A210" s="10">
        <v>209</v>
      </c>
      <c r="B210" s="15">
        <v>42778</v>
      </c>
      <c r="E210" s="19">
        <v>17</v>
      </c>
      <c r="F210" s="19" t="s">
        <v>6</v>
      </c>
      <c r="G210" s="19" t="s">
        <v>7</v>
      </c>
      <c r="H210" s="19">
        <v>34</v>
      </c>
      <c r="I210" s="10">
        <v>1</v>
      </c>
      <c r="J210" s="10">
        <v>0</v>
      </c>
      <c r="L210" s="1">
        <v>1</v>
      </c>
      <c r="V210" s="1">
        <v>11</v>
      </c>
      <c r="Z210" s="7">
        <f t="shared" si="18"/>
        <v>8</v>
      </c>
      <c r="AB210" s="7">
        <f t="shared" si="17"/>
        <v>1</v>
      </c>
    </row>
    <row r="211" spans="1:33" x14ac:dyDescent="0.2">
      <c r="A211" s="10">
        <v>210</v>
      </c>
      <c r="B211" s="15">
        <v>42778</v>
      </c>
      <c r="E211" s="19">
        <v>4</v>
      </c>
      <c r="F211" s="19" t="s">
        <v>8</v>
      </c>
      <c r="G211" s="19" t="s">
        <v>11</v>
      </c>
      <c r="H211" s="19">
        <v>30</v>
      </c>
      <c r="I211" s="10">
        <v>1</v>
      </c>
      <c r="J211" s="10">
        <v>0</v>
      </c>
      <c r="K211" s="29">
        <v>1</v>
      </c>
      <c r="V211" s="1">
        <v>10</v>
      </c>
      <c r="Z211" s="7">
        <f t="shared" si="18"/>
        <v>8</v>
      </c>
      <c r="AB211" s="7">
        <f t="shared" si="17"/>
        <v>1</v>
      </c>
    </row>
    <row r="212" spans="1:33" s="4" customFormat="1" x14ac:dyDescent="0.2">
      <c r="A212" s="11">
        <v>211</v>
      </c>
      <c r="B212" s="16">
        <v>42778</v>
      </c>
      <c r="C212" s="11"/>
      <c r="D212" s="11"/>
      <c r="E212" s="20">
        <v>12</v>
      </c>
      <c r="F212" s="20" t="s">
        <v>6</v>
      </c>
      <c r="G212" s="20" t="s">
        <v>11</v>
      </c>
      <c r="H212" s="20">
        <v>92</v>
      </c>
      <c r="I212" s="11">
        <v>1</v>
      </c>
      <c r="J212" s="11">
        <v>0</v>
      </c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>
        <v>0</v>
      </c>
      <c r="W212" s="3"/>
      <c r="X212" s="3"/>
      <c r="Y212" s="3"/>
      <c r="Z212" s="8">
        <f t="shared" si="18"/>
        <v>0</v>
      </c>
      <c r="AA212" s="8"/>
      <c r="AB212" s="8">
        <f t="shared" si="17"/>
        <v>0</v>
      </c>
      <c r="AC212" s="8"/>
      <c r="AD212" s="3"/>
      <c r="AE212" s="3"/>
      <c r="AF212" s="14"/>
      <c r="AG212" s="8"/>
    </row>
    <row r="213" spans="1:33" x14ac:dyDescent="0.2">
      <c r="A213" s="10">
        <v>212</v>
      </c>
      <c r="B213" s="15">
        <v>42791</v>
      </c>
      <c r="E213" s="19">
        <v>2</v>
      </c>
      <c r="F213" s="19" t="s">
        <v>8</v>
      </c>
      <c r="G213" s="19" t="s">
        <v>11</v>
      </c>
      <c r="H213" s="19">
        <v>11</v>
      </c>
      <c r="I213" s="10">
        <v>1</v>
      </c>
      <c r="J213" s="10">
        <v>0</v>
      </c>
      <c r="Z213" s="7">
        <f t="shared" si="18"/>
        <v>0</v>
      </c>
      <c r="AB213" s="7">
        <f t="shared" si="17"/>
        <v>0</v>
      </c>
    </row>
    <row r="214" spans="1:33" s="24" customFormat="1" x14ac:dyDescent="0.2">
      <c r="A214" s="10">
        <v>213</v>
      </c>
      <c r="B214" s="25">
        <v>42791</v>
      </c>
      <c r="E214" s="26">
        <v>2</v>
      </c>
      <c r="F214" s="26" t="s">
        <v>8</v>
      </c>
      <c r="G214" s="26" t="s">
        <v>11</v>
      </c>
      <c r="H214" s="26">
        <v>11</v>
      </c>
      <c r="I214" s="24">
        <v>2</v>
      </c>
      <c r="J214" s="24">
        <v>1</v>
      </c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>
        <v>23</v>
      </c>
      <c r="Z214" s="7">
        <f t="shared" si="18"/>
        <v>23</v>
      </c>
      <c r="AA214" s="7"/>
      <c r="AB214" s="7">
        <f t="shared" si="17"/>
        <v>0</v>
      </c>
      <c r="AC214" s="7"/>
      <c r="AF214" s="13"/>
    </row>
    <row r="215" spans="1:33" x14ac:dyDescent="0.2">
      <c r="A215" s="10">
        <v>214</v>
      </c>
      <c r="B215" s="15">
        <v>42791</v>
      </c>
      <c r="E215" s="19">
        <v>2</v>
      </c>
      <c r="F215" s="19" t="s">
        <v>8</v>
      </c>
      <c r="G215" s="19" t="s">
        <v>11</v>
      </c>
      <c r="H215" s="19">
        <v>13</v>
      </c>
      <c r="I215" s="10">
        <v>1</v>
      </c>
      <c r="J215" s="10">
        <v>0</v>
      </c>
      <c r="O215" s="1">
        <v>1</v>
      </c>
      <c r="P215" s="1">
        <v>1</v>
      </c>
      <c r="V215" s="1">
        <v>7</v>
      </c>
      <c r="Z215" s="7">
        <f t="shared" si="18"/>
        <v>-6</v>
      </c>
      <c r="AB215" s="7">
        <f t="shared" si="17"/>
        <v>2</v>
      </c>
    </row>
    <row r="216" spans="1:33" x14ac:dyDescent="0.2">
      <c r="A216" s="10">
        <v>215</v>
      </c>
      <c r="B216" s="15">
        <v>42791</v>
      </c>
      <c r="E216" s="19">
        <v>2</v>
      </c>
      <c r="F216" s="19" t="s">
        <v>8</v>
      </c>
      <c r="G216" s="19" t="s">
        <v>11</v>
      </c>
      <c r="H216" s="19">
        <v>15</v>
      </c>
      <c r="I216" s="10">
        <v>1</v>
      </c>
      <c r="J216" s="10">
        <v>1</v>
      </c>
      <c r="Z216" s="7">
        <f t="shared" si="18"/>
        <v>0</v>
      </c>
      <c r="AB216" s="7">
        <f t="shared" si="17"/>
        <v>0</v>
      </c>
    </row>
    <row r="217" spans="1:33" s="24" customFormat="1" x14ac:dyDescent="0.2">
      <c r="A217" s="10">
        <v>216</v>
      </c>
      <c r="B217" s="25">
        <v>42791</v>
      </c>
      <c r="E217" s="26">
        <v>2</v>
      </c>
      <c r="F217" s="26" t="s">
        <v>8</v>
      </c>
      <c r="G217" s="26" t="s">
        <v>11</v>
      </c>
      <c r="H217" s="26">
        <v>15</v>
      </c>
      <c r="I217" s="24">
        <v>2</v>
      </c>
      <c r="J217" s="24">
        <v>0</v>
      </c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>
        <v>5</v>
      </c>
      <c r="Z217" s="7">
        <f t="shared" si="18"/>
        <v>5</v>
      </c>
      <c r="AA217" s="7"/>
      <c r="AB217" s="7">
        <f t="shared" si="17"/>
        <v>0</v>
      </c>
      <c r="AC217" s="7"/>
      <c r="AF217" s="13"/>
    </row>
    <row r="218" spans="1:33" x14ac:dyDescent="0.2">
      <c r="A218" s="10">
        <v>217</v>
      </c>
      <c r="B218" s="15">
        <v>42791</v>
      </c>
      <c r="E218" s="19">
        <v>5</v>
      </c>
      <c r="F218" s="19" t="s">
        <v>13</v>
      </c>
      <c r="G218" s="19" t="s">
        <v>7</v>
      </c>
      <c r="H218" s="19">
        <v>38</v>
      </c>
      <c r="I218" s="10">
        <v>1</v>
      </c>
      <c r="J218" s="10">
        <v>0</v>
      </c>
      <c r="K218" s="29">
        <v>1</v>
      </c>
      <c r="V218" s="1">
        <v>10</v>
      </c>
      <c r="Z218" s="7">
        <f t="shared" si="18"/>
        <v>8</v>
      </c>
      <c r="AB218" s="7">
        <f t="shared" si="17"/>
        <v>1</v>
      </c>
    </row>
    <row r="219" spans="1:33" x14ac:dyDescent="0.2">
      <c r="A219" s="10">
        <v>218</v>
      </c>
      <c r="B219" s="15">
        <v>42791</v>
      </c>
      <c r="E219" s="19">
        <v>5</v>
      </c>
      <c r="F219" s="19" t="s">
        <v>13</v>
      </c>
      <c r="G219" s="19" t="s">
        <v>7</v>
      </c>
      <c r="H219" s="19">
        <v>36</v>
      </c>
      <c r="I219" s="10">
        <v>1</v>
      </c>
      <c r="J219" s="10">
        <v>0</v>
      </c>
      <c r="V219" s="1">
        <v>11</v>
      </c>
      <c r="Z219" s="7">
        <f t="shared" si="18"/>
        <v>11</v>
      </c>
      <c r="AB219" s="7">
        <f t="shared" si="17"/>
        <v>0</v>
      </c>
    </row>
    <row r="220" spans="1:33" x14ac:dyDescent="0.2">
      <c r="A220" s="10">
        <v>219</v>
      </c>
      <c r="B220" s="15">
        <v>42791</v>
      </c>
      <c r="E220" s="19">
        <v>5</v>
      </c>
      <c r="F220" s="19" t="s">
        <v>13</v>
      </c>
      <c r="G220" s="19" t="s">
        <v>7</v>
      </c>
      <c r="H220" s="19">
        <v>33</v>
      </c>
      <c r="I220" s="10">
        <v>1</v>
      </c>
      <c r="J220" s="10">
        <v>0</v>
      </c>
      <c r="K220" s="29">
        <v>1</v>
      </c>
      <c r="M220" s="1">
        <v>1</v>
      </c>
      <c r="V220" s="1">
        <v>15</v>
      </c>
      <c r="Z220" s="7">
        <f t="shared" si="18"/>
        <v>9</v>
      </c>
      <c r="AB220" s="7">
        <f t="shared" si="17"/>
        <v>2</v>
      </c>
    </row>
    <row r="221" spans="1:33" x14ac:dyDescent="0.2">
      <c r="A221" s="10">
        <v>220</v>
      </c>
      <c r="B221" s="15">
        <v>42791</v>
      </c>
      <c r="E221" s="19">
        <v>1</v>
      </c>
      <c r="F221" s="19" t="s">
        <v>10</v>
      </c>
      <c r="G221" s="19" t="s">
        <v>7</v>
      </c>
      <c r="H221" s="19">
        <v>8</v>
      </c>
      <c r="I221" s="10">
        <v>1</v>
      </c>
      <c r="J221" s="10">
        <v>0</v>
      </c>
      <c r="K221" s="29">
        <v>1</v>
      </c>
      <c r="V221" s="1">
        <v>22</v>
      </c>
      <c r="Z221" s="7">
        <f t="shared" si="18"/>
        <v>20</v>
      </c>
      <c r="AB221" s="7">
        <f t="shared" si="17"/>
        <v>1</v>
      </c>
    </row>
    <row r="222" spans="1:33" x14ac:dyDescent="0.2">
      <c r="A222" s="10">
        <v>221</v>
      </c>
      <c r="B222" s="15">
        <v>42791</v>
      </c>
      <c r="E222" s="19">
        <v>1</v>
      </c>
      <c r="F222" s="19" t="s">
        <v>10</v>
      </c>
      <c r="G222" s="19" t="s">
        <v>7</v>
      </c>
      <c r="H222" s="19">
        <v>5</v>
      </c>
      <c r="I222" s="10">
        <v>1</v>
      </c>
      <c r="J222" s="10">
        <v>0</v>
      </c>
      <c r="L222" s="1">
        <v>1</v>
      </c>
      <c r="M222" s="1">
        <v>1</v>
      </c>
      <c r="V222" s="1">
        <v>10</v>
      </c>
      <c r="Z222" s="7">
        <f t="shared" si="18"/>
        <v>3</v>
      </c>
      <c r="AB222" s="7">
        <f t="shared" si="17"/>
        <v>2</v>
      </c>
    </row>
    <row r="223" spans="1:33" s="24" customFormat="1" x14ac:dyDescent="0.2">
      <c r="A223" s="10">
        <v>222</v>
      </c>
      <c r="B223" s="25">
        <v>42791</v>
      </c>
      <c r="E223" s="26">
        <v>1</v>
      </c>
      <c r="F223" s="26" t="s">
        <v>10</v>
      </c>
      <c r="G223" s="26" t="s">
        <v>7</v>
      </c>
      <c r="H223" s="26">
        <v>5</v>
      </c>
      <c r="I223" s="24">
        <v>2</v>
      </c>
      <c r="J223" s="24">
        <v>1</v>
      </c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>
        <v>7</v>
      </c>
      <c r="Z223" s="7">
        <f t="shared" si="18"/>
        <v>7</v>
      </c>
      <c r="AA223" s="7"/>
      <c r="AB223" s="7">
        <f t="shared" si="17"/>
        <v>0</v>
      </c>
      <c r="AC223" s="7"/>
      <c r="AF223" s="13"/>
    </row>
    <row r="224" spans="1:33" x14ac:dyDescent="0.2">
      <c r="A224" s="10">
        <v>223</v>
      </c>
      <c r="B224" s="15">
        <v>42791</v>
      </c>
      <c r="E224" s="19">
        <v>1</v>
      </c>
      <c r="F224" s="19" t="s">
        <v>10</v>
      </c>
      <c r="G224" s="19" t="s">
        <v>7</v>
      </c>
      <c r="H224" s="19">
        <v>6</v>
      </c>
      <c r="I224" s="10">
        <v>1</v>
      </c>
      <c r="J224" s="10">
        <v>0</v>
      </c>
      <c r="V224" s="1">
        <v>21</v>
      </c>
      <c r="Z224" s="7">
        <f t="shared" si="18"/>
        <v>21</v>
      </c>
      <c r="AB224" s="7">
        <f t="shared" si="17"/>
        <v>0</v>
      </c>
    </row>
    <row r="225" spans="1:33" x14ac:dyDescent="0.2">
      <c r="A225" s="10">
        <v>224</v>
      </c>
      <c r="B225" s="15">
        <v>42791</v>
      </c>
      <c r="E225" s="19">
        <v>6</v>
      </c>
      <c r="F225" s="19" t="s">
        <v>10</v>
      </c>
      <c r="G225" s="19" t="s">
        <v>7</v>
      </c>
      <c r="H225" s="19">
        <v>41</v>
      </c>
      <c r="I225" s="10">
        <v>1</v>
      </c>
      <c r="J225" s="10">
        <v>0</v>
      </c>
      <c r="K225" s="29">
        <v>1</v>
      </c>
      <c r="L225" s="29">
        <v>1</v>
      </c>
      <c r="V225" s="1">
        <v>16</v>
      </c>
      <c r="Z225" s="7">
        <f t="shared" si="18"/>
        <v>11</v>
      </c>
      <c r="AB225" s="7">
        <f t="shared" si="17"/>
        <v>2</v>
      </c>
    </row>
    <row r="226" spans="1:33" x14ac:dyDescent="0.2">
      <c r="A226" s="10">
        <v>225</v>
      </c>
      <c r="B226" s="15">
        <v>42791</v>
      </c>
      <c r="E226" s="19">
        <v>1</v>
      </c>
      <c r="F226" s="19" t="s">
        <v>13</v>
      </c>
      <c r="G226" s="19" t="s">
        <v>11</v>
      </c>
      <c r="H226" s="19">
        <v>3</v>
      </c>
      <c r="I226" s="10">
        <v>1</v>
      </c>
      <c r="J226" s="10">
        <v>0</v>
      </c>
      <c r="L226" s="1">
        <v>1</v>
      </c>
      <c r="Z226" s="7">
        <f t="shared" si="18"/>
        <v>-3</v>
      </c>
      <c r="AB226" s="7">
        <f t="shared" si="17"/>
        <v>1</v>
      </c>
    </row>
    <row r="227" spans="1:33" x14ac:dyDescent="0.2">
      <c r="A227" s="10">
        <v>226</v>
      </c>
      <c r="B227" s="15">
        <v>42791</v>
      </c>
      <c r="E227" s="19">
        <v>1</v>
      </c>
      <c r="F227" s="19" t="s">
        <v>13</v>
      </c>
      <c r="G227" s="19" t="s">
        <v>11</v>
      </c>
      <c r="H227" s="19">
        <v>6</v>
      </c>
      <c r="I227" s="10">
        <v>1</v>
      </c>
      <c r="J227" s="10">
        <v>0</v>
      </c>
      <c r="L227" s="1">
        <v>1</v>
      </c>
      <c r="V227" s="1">
        <v>20</v>
      </c>
      <c r="Z227" s="7">
        <f t="shared" si="18"/>
        <v>17</v>
      </c>
      <c r="AB227" s="7">
        <f t="shared" si="17"/>
        <v>1</v>
      </c>
    </row>
    <row r="228" spans="1:33" x14ac:dyDescent="0.2">
      <c r="A228" s="10">
        <v>227</v>
      </c>
      <c r="B228" s="15">
        <v>42791</v>
      </c>
      <c r="E228" s="19">
        <v>5</v>
      </c>
      <c r="F228" s="19" t="s">
        <v>6</v>
      </c>
      <c r="G228" s="19" t="s">
        <v>11</v>
      </c>
      <c r="H228" s="19">
        <v>35</v>
      </c>
      <c r="I228" s="10">
        <v>1</v>
      </c>
      <c r="J228" s="10">
        <v>0</v>
      </c>
      <c r="V228" s="1">
        <v>8</v>
      </c>
      <c r="Z228" s="7">
        <f t="shared" si="18"/>
        <v>8</v>
      </c>
      <c r="AB228" s="7">
        <f t="shared" si="17"/>
        <v>0</v>
      </c>
    </row>
    <row r="229" spans="1:33" x14ac:dyDescent="0.2">
      <c r="A229" s="10">
        <v>228</v>
      </c>
      <c r="B229" s="15">
        <v>42791</v>
      </c>
      <c r="E229" s="19">
        <v>1</v>
      </c>
      <c r="F229" s="19" t="s">
        <v>6</v>
      </c>
      <c r="G229" s="19" t="s">
        <v>7</v>
      </c>
      <c r="H229" s="19">
        <v>2</v>
      </c>
      <c r="I229" s="10">
        <v>1</v>
      </c>
      <c r="J229" s="10">
        <v>0</v>
      </c>
      <c r="V229" s="1">
        <v>17</v>
      </c>
      <c r="Z229" s="7">
        <f t="shared" si="18"/>
        <v>17</v>
      </c>
      <c r="AB229" s="7">
        <f t="shared" si="17"/>
        <v>0</v>
      </c>
    </row>
    <row r="230" spans="1:33" x14ac:dyDescent="0.2">
      <c r="A230" s="10">
        <v>229</v>
      </c>
      <c r="B230" s="15">
        <v>42791</v>
      </c>
      <c r="E230" s="19">
        <v>1</v>
      </c>
      <c r="F230" s="19" t="s">
        <v>6</v>
      </c>
      <c r="G230" s="19" t="s">
        <v>7</v>
      </c>
      <c r="H230" s="19" t="s">
        <v>29</v>
      </c>
      <c r="I230" s="10">
        <v>1</v>
      </c>
      <c r="J230" s="10">
        <v>0</v>
      </c>
      <c r="L230" s="1">
        <v>1</v>
      </c>
      <c r="M230" s="1">
        <v>2</v>
      </c>
      <c r="Z230" s="7">
        <f t="shared" si="18"/>
        <v>-11</v>
      </c>
      <c r="AB230" s="7">
        <f t="shared" si="17"/>
        <v>3</v>
      </c>
    </row>
    <row r="231" spans="1:33" s="4" customFormat="1" x14ac:dyDescent="0.2">
      <c r="A231" s="11">
        <v>230</v>
      </c>
      <c r="B231" s="16">
        <v>42791</v>
      </c>
      <c r="C231" s="11"/>
      <c r="D231" s="11"/>
      <c r="E231" s="20">
        <v>1</v>
      </c>
      <c r="F231" s="20" t="s">
        <v>6</v>
      </c>
      <c r="G231" s="20" t="s">
        <v>7</v>
      </c>
      <c r="H231" s="20">
        <v>3</v>
      </c>
      <c r="I231" s="11">
        <v>1</v>
      </c>
      <c r="J231" s="11">
        <v>0</v>
      </c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>
        <v>1</v>
      </c>
      <c r="W231" s="3"/>
      <c r="X231" s="3"/>
      <c r="Y231" s="3"/>
      <c r="Z231" s="8">
        <f t="shared" si="18"/>
        <v>1</v>
      </c>
      <c r="AA231" s="8"/>
      <c r="AB231" s="8">
        <f t="shared" si="17"/>
        <v>0</v>
      </c>
      <c r="AC231" s="8"/>
      <c r="AD231" s="3"/>
      <c r="AE231" s="3"/>
      <c r="AF231" s="14"/>
      <c r="AG231" s="8"/>
    </row>
    <row r="232" spans="1:33" x14ac:dyDescent="0.2">
      <c r="A232" s="10">
        <v>231</v>
      </c>
      <c r="B232" s="15">
        <v>46444</v>
      </c>
      <c r="E232" s="19">
        <v>1</v>
      </c>
      <c r="F232" s="19" t="s">
        <v>8</v>
      </c>
      <c r="G232" s="19" t="s">
        <v>11</v>
      </c>
      <c r="H232" s="19">
        <v>2</v>
      </c>
      <c r="I232" s="10">
        <v>1</v>
      </c>
      <c r="J232" s="10">
        <v>0</v>
      </c>
      <c r="Z232" s="7">
        <f t="shared" si="18"/>
        <v>0</v>
      </c>
      <c r="AB232" s="7">
        <f t="shared" si="17"/>
        <v>0</v>
      </c>
    </row>
    <row r="233" spans="1:33" s="24" customFormat="1" x14ac:dyDescent="0.2">
      <c r="A233" s="10">
        <v>232</v>
      </c>
      <c r="B233" s="25">
        <v>46444</v>
      </c>
      <c r="E233" s="26">
        <v>1</v>
      </c>
      <c r="F233" s="26" t="s">
        <v>8</v>
      </c>
      <c r="G233" s="26" t="s">
        <v>11</v>
      </c>
      <c r="H233" s="26">
        <v>2</v>
      </c>
      <c r="I233" s="24">
        <v>2</v>
      </c>
      <c r="J233" s="24">
        <v>1</v>
      </c>
      <c r="K233" s="1"/>
      <c r="L233" s="1">
        <v>1</v>
      </c>
      <c r="M233" s="1">
        <v>1</v>
      </c>
      <c r="N233" s="1"/>
      <c r="O233" s="1"/>
      <c r="P233" s="1"/>
      <c r="Q233" s="1"/>
      <c r="R233" s="1"/>
      <c r="S233" s="1"/>
      <c r="T233" s="1"/>
      <c r="U233" s="1"/>
      <c r="V233" s="1">
        <v>12</v>
      </c>
      <c r="Z233" s="7">
        <f t="shared" si="18"/>
        <v>5</v>
      </c>
      <c r="AA233" s="7"/>
      <c r="AB233" s="7">
        <f t="shared" si="17"/>
        <v>2</v>
      </c>
      <c r="AC233" s="7"/>
      <c r="AF233" s="13"/>
    </row>
    <row r="234" spans="1:33" x14ac:dyDescent="0.2">
      <c r="A234" s="10">
        <v>233</v>
      </c>
      <c r="B234" s="15">
        <v>46444</v>
      </c>
      <c r="E234" s="19">
        <v>1</v>
      </c>
      <c r="F234" s="19" t="s">
        <v>8</v>
      </c>
      <c r="G234" s="19" t="s">
        <v>11</v>
      </c>
      <c r="H234" s="19">
        <v>7</v>
      </c>
      <c r="I234" s="10">
        <v>1</v>
      </c>
      <c r="J234" s="10">
        <v>0</v>
      </c>
      <c r="K234" s="29"/>
      <c r="L234" s="29"/>
      <c r="V234" s="1">
        <v>13</v>
      </c>
      <c r="Z234" s="7">
        <f t="shared" si="18"/>
        <v>13</v>
      </c>
      <c r="AB234" s="7">
        <f t="shared" si="17"/>
        <v>0</v>
      </c>
    </row>
    <row r="235" spans="1:33" x14ac:dyDescent="0.2">
      <c r="A235" s="10">
        <v>234</v>
      </c>
      <c r="B235" s="15">
        <v>46444</v>
      </c>
      <c r="E235" s="19">
        <v>4</v>
      </c>
      <c r="F235" s="19" t="s">
        <v>10</v>
      </c>
      <c r="G235" s="19" t="s">
        <v>7</v>
      </c>
      <c r="H235" s="19">
        <v>28</v>
      </c>
      <c r="I235" s="10">
        <v>1</v>
      </c>
      <c r="J235" s="10">
        <v>1</v>
      </c>
      <c r="K235" s="29"/>
      <c r="Z235" s="7">
        <f t="shared" si="18"/>
        <v>0</v>
      </c>
      <c r="AB235" s="7">
        <f t="shared" si="17"/>
        <v>0</v>
      </c>
    </row>
    <row r="236" spans="1:33" s="24" customFormat="1" x14ac:dyDescent="0.2">
      <c r="A236" s="10">
        <v>235</v>
      </c>
      <c r="B236" s="25">
        <v>46444</v>
      </c>
      <c r="E236" s="26">
        <v>4</v>
      </c>
      <c r="F236" s="26" t="s">
        <v>10</v>
      </c>
      <c r="G236" s="26" t="s">
        <v>7</v>
      </c>
      <c r="H236" s="26">
        <v>28</v>
      </c>
      <c r="I236" s="24">
        <v>2</v>
      </c>
      <c r="J236" s="24">
        <v>0</v>
      </c>
      <c r="K236" s="29">
        <v>1</v>
      </c>
      <c r="L236" s="29">
        <v>1</v>
      </c>
      <c r="M236" s="1"/>
      <c r="N236" s="1"/>
      <c r="O236" s="1"/>
      <c r="P236" s="1"/>
      <c r="Q236" s="1"/>
      <c r="R236" s="1"/>
      <c r="S236" s="1"/>
      <c r="T236" s="1"/>
      <c r="U236" s="1"/>
      <c r="V236" s="1">
        <v>9</v>
      </c>
      <c r="Z236" s="7">
        <f t="shared" si="18"/>
        <v>4</v>
      </c>
      <c r="AA236" s="7"/>
      <c r="AB236" s="7">
        <f t="shared" si="17"/>
        <v>2</v>
      </c>
      <c r="AC236" s="7"/>
      <c r="AF236" s="13"/>
    </row>
    <row r="237" spans="1:33" x14ac:dyDescent="0.2">
      <c r="A237" s="10">
        <v>236</v>
      </c>
      <c r="B237" s="15">
        <v>46444</v>
      </c>
      <c r="E237" s="19">
        <v>4</v>
      </c>
      <c r="F237" s="19" t="s">
        <v>10</v>
      </c>
      <c r="G237" s="19" t="s">
        <v>7</v>
      </c>
      <c r="H237" s="19">
        <v>29</v>
      </c>
      <c r="I237" s="10">
        <v>1</v>
      </c>
      <c r="J237" s="10">
        <v>0</v>
      </c>
      <c r="K237" s="29">
        <v>1</v>
      </c>
      <c r="V237" s="1">
        <v>17</v>
      </c>
      <c r="Z237" s="7">
        <f t="shared" si="18"/>
        <v>15</v>
      </c>
      <c r="AB237" s="7">
        <f t="shared" si="17"/>
        <v>1</v>
      </c>
    </row>
    <row r="238" spans="1:33" x14ac:dyDescent="0.2">
      <c r="A238" s="10">
        <v>237</v>
      </c>
      <c r="B238" s="15">
        <v>46444</v>
      </c>
      <c r="E238" s="19">
        <v>4</v>
      </c>
      <c r="F238" s="19" t="s">
        <v>10</v>
      </c>
      <c r="G238" s="19" t="s">
        <v>7</v>
      </c>
      <c r="H238" s="19" t="s">
        <v>29</v>
      </c>
      <c r="I238" s="10">
        <v>1</v>
      </c>
      <c r="J238" s="10">
        <v>0</v>
      </c>
      <c r="V238" s="1">
        <v>3</v>
      </c>
      <c r="Z238" s="7">
        <f t="shared" si="18"/>
        <v>3</v>
      </c>
      <c r="AB238" s="7">
        <f t="shared" si="17"/>
        <v>0</v>
      </c>
    </row>
    <row r="239" spans="1:33" x14ac:dyDescent="0.2">
      <c r="A239" s="10">
        <v>238</v>
      </c>
      <c r="B239" s="15">
        <v>46444</v>
      </c>
      <c r="E239" s="19">
        <v>6</v>
      </c>
      <c r="F239" s="19" t="s">
        <v>8</v>
      </c>
      <c r="G239" s="19" t="s">
        <v>11</v>
      </c>
      <c r="H239" s="19">
        <v>44</v>
      </c>
      <c r="I239" s="10">
        <v>1</v>
      </c>
      <c r="J239" s="10">
        <v>0</v>
      </c>
      <c r="V239" s="1">
        <v>10</v>
      </c>
      <c r="Z239" s="7">
        <f t="shared" si="18"/>
        <v>10</v>
      </c>
      <c r="AB239" s="7">
        <f t="shared" si="17"/>
        <v>0</v>
      </c>
    </row>
    <row r="240" spans="1:33" x14ac:dyDescent="0.2">
      <c r="A240" s="10">
        <v>239</v>
      </c>
      <c r="B240" s="15">
        <v>46444</v>
      </c>
      <c r="E240" s="19">
        <v>6</v>
      </c>
      <c r="F240" s="19" t="s">
        <v>8</v>
      </c>
      <c r="G240" s="19" t="s">
        <v>11</v>
      </c>
      <c r="H240" s="19">
        <v>47</v>
      </c>
      <c r="I240" s="10">
        <v>1</v>
      </c>
      <c r="J240" s="10">
        <v>0</v>
      </c>
      <c r="V240" s="1">
        <v>6</v>
      </c>
      <c r="Y240" s="2"/>
      <c r="Z240" s="7">
        <f t="shared" si="18"/>
        <v>6</v>
      </c>
      <c r="AB240" s="7">
        <f t="shared" si="17"/>
        <v>0</v>
      </c>
      <c r="AD240" s="2"/>
      <c r="AE240" s="2"/>
    </row>
    <row r="241" spans="1:33" x14ac:dyDescent="0.2">
      <c r="A241" s="10">
        <v>240</v>
      </c>
      <c r="B241" s="15">
        <v>46444</v>
      </c>
      <c r="E241" s="19">
        <v>2</v>
      </c>
      <c r="F241" s="19" t="s">
        <v>10</v>
      </c>
      <c r="G241" s="19" t="s">
        <v>7</v>
      </c>
      <c r="H241" s="19">
        <v>13</v>
      </c>
      <c r="I241" s="10">
        <v>1</v>
      </c>
      <c r="J241" s="10">
        <v>0</v>
      </c>
      <c r="L241" s="1">
        <v>1</v>
      </c>
      <c r="V241" s="1">
        <v>12</v>
      </c>
      <c r="Y241" s="2"/>
      <c r="Z241" s="7">
        <f t="shared" si="18"/>
        <v>9</v>
      </c>
      <c r="AB241" s="7">
        <f t="shared" si="17"/>
        <v>1</v>
      </c>
      <c r="AD241" s="2"/>
      <c r="AE241" s="2"/>
    </row>
    <row r="242" spans="1:33" x14ac:dyDescent="0.2">
      <c r="A242" s="10">
        <v>241</v>
      </c>
      <c r="B242" s="15">
        <v>46444</v>
      </c>
      <c r="E242" s="19">
        <v>2</v>
      </c>
      <c r="F242" s="19" t="s">
        <v>10</v>
      </c>
      <c r="G242" s="19" t="s">
        <v>7</v>
      </c>
      <c r="H242" s="19">
        <v>14</v>
      </c>
      <c r="I242" s="10">
        <v>1</v>
      </c>
      <c r="J242" s="10">
        <v>0</v>
      </c>
      <c r="K242" s="29">
        <v>1</v>
      </c>
      <c r="L242" s="29">
        <v>1</v>
      </c>
      <c r="V242" s="1">
        <v>9</v>
      </c>
      <c r="Y242" s="2"/>
      <c r="Z242" s="7">
        <f t="shared" si="18"/>
        <v>4</v>
      </c>
      <c r="AB242" s="7">
        <f t="shared" si="17"/>
        <v>2</v>
      </c>
      <c r="AD242" s="2"/>
      <c r="AE242" s="2"/>
    </row>
    <row r="243" spans="1:33" x14ac:dyDescent="0.2">
      <c r="A243" s="10">
        <v>242</v>
      </c>
      <c r="B243" s="15">
        <v>46444</v>
      </c>
      <c r="E243" s="19">
        <v>7</v>
      </c>
      <c r="F243" s="19" t="s">
        <v>10</v>
      </c>
      <c r="G243" s="19" t="s">
        <v>11</v>
      </c>
      <c r="H243" s="19">
        <v>54</v>
      </c>
      <c r="I243" s="10">
        <v>1</v>
      </c>
      <c r="J243" s="10">
        <v>0</v>
      </c>
      <c r="V243" s="1">
        <v>6</v>
      </c>
      <c r="Y243" s="2"/>
      <c r="Z243" s="7">
        <f t="shared" si="18"/>
        <v>6</v>
      </c>
      <c r="AB243" s="7">
        <f t="shared" si="17"/>
        <v>0</v>
      </c>
      <c r="AD243" s="2"/>
      <c r="AE243" s="2"/>
    </row>
    <row r="244" spans="1:33" x14ac:dyDescent="0.2">
      <c r="A244" s="10">
        <v>243</v>
      </c>
      <c r="B244" s="15">
        <v>46444</v>
      </c>
      <c r="E244" s="19">
        <v>5</v>
      </c>
      <c r="F244" s="19" t="s">
        <v>10</v>
      </c>
      <c r="G244" s="19" t="s">
        <v>11</v>
      </c>
      <c r="H244" s="19">
        <v>33</v>
      </c>
      <c r="I244" s="10">
        <v>1</v>
      </c>
      <c r="J244" s="10">
        <v>0</v>
      </c>
      <c r="V244" s="1">
        <v>4</v>
      </c>
      <c r="Y244" s="2"/>
      <c r="Z244" s="7">
        <f t="shared" si="18"/>
        <v>4</v>
      </c>
      <c r="AB244" s="7">
        <f t="shared" si="17"/>
        <v>0</v>
      </c>
      <c r="AD244" s="2"/>
      <c r="AE244" s="2"/>
    </row>
    <row r="245" spans="1:33" x14ac:dyDescent="0.2">
      <c r="A245" s="10">
        <v>244</v>
      </c>
      <c r="B245" s="15">
        <v>46444</v>
      </c>
      <c r="E245" s="19">
        <v>7</v>
      </c>
      <c r="F245" s="19" t="s">
        <v>6</v>
      </c>
      <c r="G245" s="19" t="s">
        <v>11</v>
      </c>
      <c r="H245" s="19">
        <v>51</v>
      </c>
      <c r="I245" s="10">
        <v>1</v>
      </c>
      <c r="J245" s="10">
        <v>0</v>
      </c>
      <c r="V245" s="1">
        <v>2</v>
      </c>
      <c r="Y245" s="2"/>
      <c r="Z245" s="7">
        <f t="shared" si="18"/>
        <v>2</v>
      </c>
      <c r="AB245" s="7">
        <f t="shared" si="17"/>
        <v>0</v>
      </c>
      <c r="AD245" s="2"/>
      <c r="AE245" s="2"/>
    </row>
    <row r="246" spans="1:33" x14ac:dyDescent="0.2">
      <c r="A246" s="10">
        <v>245</v>
      </c>
      <c r="B246" s="15">
        <v>46444</v>
      </c>
      <c r="E246" s="19">
        <v>8</v>
      </c>
      <c r="F246" s="19" t="s">
        <v>13</v>
      </c>
      <c r="G246" s="19" t="s">
        <v>7</v>
      </c>
      <c r="H246" s="19" t="s">
        <v>29</v>
      </c>
      <c r="I246" s="10">
        <v>1</v>
      </c>
      <c r="J246" s="10">
        <v>0</v>
      </c>
      <c r="V246" s="1">
        <v>2</v>
      </c>
      <c r="Y246" s="2"/>
      <c r="Z246" s="7">
        <f t="shared" si="18"/>
        <v>2</v>
      </c>
      <c r="AB246" s="7">
        <f t="shared" si="17"/>
        <v>0</v>
      </c>
      <c r="AD246" s="2"/>
      <c r="AE246" s="2"/>
    </row>
    <row r="247" spans="1:33" x14ac:dyDescent="0.2">
      <c r="A247" s="10">
        <v>246</v>
      </c>
      <c r="B247" s="15">
        <v>46444</v>
      </c>
      <c r="E247" s="19">
        <v>8</v>
      </c>
      <c r="F247" s="19" t="s">
        <v>13</v>
      </c>
      <c r="G247" s="19" t="s">
        <v>7</v>
      </c>
      <c r="H247" s="19">
        <v>70</v>
      </c>
      <c r="I247" s="10">
        <v>1</v>
      </c>
      <c r="J247" s="10">
        <v>0</v>
      </c>
      <c r="K247" s="29"/>
      <c r="V247" s="1">
        <v>6</v>
      </c>
      <c r="Y247" s="2"/>
      <c r="Z247" s="7">
        <f t="shared" si="18"/>
        <v>6</v>
      </c>
      <c r="AB247" s="7">
        <f t="shared" si="17"/>
        <v>0</v>
      </c>
      <c r="AD247" s="2"/>
      <c r="AE247" s="2"/>
    </row>
    <row r="248" spans="1:33" x14ac:dyDescent="0.2">
      <c r="A248" s="10">
        <v>247</v>
      </c>
      <c r="B248" s="15">
        <v>46444</v>
      </c>
      <c r="E248" s="19">
        <v>8</v>
      </c>
      <c r="F248" s="19" t="s">
        <v>8</v>
      </c>
      <c r="G248" s="19" t="s">
        <v>7</v>
      </c>
      <c r="H248" s="19" t="s">
        <v>29</v>
      </c>
      <c r="I248" s="10">
        <v>1</v>
      </c>
      <c r="J248" s="10">
        <v>0</v>
      </c>
      <c r="L248" s="1">
        <v>2</v>
      </c>
      <c r="V248" s="1">
        <v>21</v>
      </c>
      <c r="Y248" s="2"/>
      <c r="Z248" s="7">
        <f t="shared" si="18"/>
        <v>15</v>
      </c>
      <c r="AB248" s="7">
        <f t="shared" si="17"/>
        <v>2</v>
      </c>
      <c r="AD248" s="2"/>
      <c r="AE248" s="2"/>
    </row>
    <row r="249" spans="1:33" x14ac:dyDescent="0.2">
      <c r="A249" s="10">
        <v>248</v>
      </c>
      <c r="B249" s="15">
        <v>46444</v>
      </c>
      <c r="E249" s="19">
        <v>8</v>
      </c>
      <c r="F249" s="19" t="s">
        <v>8</v>
      </c>
      <c r="G249" s="19" t="s">
        <v>7</v>
      </c>
      <c r="H249" s="19">
        <v>68</v>
      </c>
      <c r="I249" s="10">
        <v>1</v>
      </c>
      <c r="J249" s="10">
        <v>0</v>
      </c>
      <c r="K249" s="29">
        <v>2</v>
      </c>
      <c r="V249" s="1">
        <v>13</v>
      </c>
      <c r="Y249" s="2"/>
      <c r="Z249" s="7">
        <f t="shared" si="18"/>
        <v>9</v>
      </c>
      <c r="AB249" s="7">
        <f t="shared" si="17"/>
        <v>2</v>
      </c>
      <c r="AD249" s="2"/>
      <c r="AE249" s="2"/>
    </row>
    <row r="250" spans="1:33" x14ac:dyDescent="0.2">
      <c r="A250" s="10">
        <v>249</v>
      </c>
      <c r="B250" s="15">
        <v>46444</v>
      </c>
      <c r="E250" s="19">
        <v>8</v>
      </c>
      <c r="F250" s="19" t="s">
        <v>8</v>
      </c>
      <c r="G250" s="19" t="s">
        <v>7</v>
      </c>
      <c r="H250" s="19">
        <v>69</v>
      </c>
      <c r="I250" s="10">
        <v>1</v>
      </c>
      <c r="J250" s="10">
        <v>0</v>
      </c>
      <c r="K250" s="29">
        <v>2</v>
      </c>
      <c r="V250" s="1">
        <v>12</v>
      </c>
      <c r="Y250" s="2"/>
      <c r="Z250" s="7">
        <f t="shared" si="18"/>
        <v>8</v>
      </c>
      <c r="AB250" s="7">
        <f t="shared" si="17"/>
        <v>2</v>
      </c>
      <c r="AD250" s="2"/>
      <c r="AE250" s="2"/>
    </row>
    <row r="251" spans="1:33" x14ac:dyDescent="0.2">
      <c r="A251" s="10">
        <v>250</v>
      </c>
      <c r="B251" s="15">
        <v>46444</v>
      </c>
      <c r="E251" s="19">
        <v>7</v>
      </c>
      <c r="F251" s="19" t="s">
        <v>8</v>
      </c>
      <c r="G251" s="19" t="s">
        <v>7</v>
      </c>
      <c r="H251" s="19">
        <v>53</v>
      </c>
      <c r="I251" s="10">
        <v>1</v>
      </c>
      <c r="J251" s="10">
        <v>0</v>
      </c>
      <c r="M251" s="1">
        <v>1</v>
      </c>
      <c r="V251" s="1">
        <v>6</v>
      </c>
      <c r="Y251" s="2"/>
      <c r="Z251" s="7">
        <f t="shared" si="18"/>
        <v>2</v>
      </c>
      <c r="AB251" s="7">
        <f t="shared" si="17"/>
        <v>1</v>
      </c>
      <c r="AD251" s="2"/>
      <c r="AE251" s="2"/>
    </row>
    <row r="252" spans="1:33" x14ac:dyDescent="0.2">
      <c r="A252" s="10">
        <v>251</v>
      </c>
      <c r="B252" s="15">
        <v>46444</v>
      </c>
      <c r="E252" s="19">
        <v>7</v>
      </c>
      <c r="F252" s="19" t="s">
        <v>8</v>
      </c>
      <c r="G252" s="19" t="s">
        <v>7</v>
      </c>
      <c r="H252" s="19">
        <v>75</v>
      </c>
      <c r="I252" s="10">
        <v>1</v>
      </c>
      <c r="J252" s="10">
        <v>0</v>
      </c>
      <c r="K252" s="29">
        <v>4</v>
      </c>
      <c r="N252" s="1">
        <v>1</v>
      </c>
      <c r="V252" s="1">
        <v>22</v>
      </c>
      <c r="Y252" s="2"/>
      <c r="Z252" s="7">
        <f t="shared" si="18"/>
        <v>9</v>
      </c>
      <c r="AB252" s="7">
        <f t="shared" si="17"/>
        <v>5</v>
      </c>
      <c r="AD252" s="2"/>
      <c r="AE252" s="2"/>
    </row>
    <row r="253" spans="1:33" x14ac:dyDescent="0.2">
      <c r="A253" s="10">
        <v>252</v>
      </c>
      <c r="B253" s="15">
        <v>46444</v>
      </c>
      <c r="E253" s="19">
        <v>7</v>
      </c>
      <c r="F253" s="19" t="s">
        <v>13</v>
      </c>
      <c r="G253" s="19" t="s">
        <v>7</v>
      </c>
      <c r="H253" s="19">
        <v>50</v>
      </c>
      <c r="I253" s="10">
        <v>1</v>
      </c>
      <c r="J253" s="10">
        <v>0</v>
      </c>
      <c r="N253" s="1">
        <v>1</v>
      </c>
      <c r="V253" s="1">
        <v>10</v>
      </c>
      <c r="Y253" s="2"/>
      <c r="Z253" s="7">
        <f t="shared" si="18"/>
        <v>5</v>
      </c>
      <c r="AB253" s="7">
        <f t="shared" si="17"/>
        <v>1</v>
      </c>
      <c r="AD253" s="2"/>
      <c r="AE253" s="2"/>
    </row>
    <row r="254" spans="1:33" x14ac:dyDescent="0.2">
      <c r="A254" s="10">
        <v>253</v>
      </c>
      <c r="B254" s="15">
        <v>46444</v>
      </c>
      <c r="E254" s="19">
        <v>7</v>
      </c>
      <c r="F254" s="19" t="s">
        <v>13</v>
      </c>
      <c r="G254" s="19" t="s">
        <v>7</v>
      </c>
      <c r="H254" s="19">
        <v>52</v>
      </c>
      <c r="I254" s="10">
        <v>1</v>
      </c>
      <c r="J254" s="10">
        <v>0</v>
      </c>
      <c r="V254" s="1">
        <v>8</v>
      </c>
      <c r="Y254" s="2"/>
      <c r="Z254" s="7">
        <f t="shared" si="18"/>
        <v>8</v>
      </c>
      <c r="AB254" s="7">
        <f t="shared" si="17"/>
        <v>0</v>
      </c>
      <c r="AD254" s="2"/>
      <c r="AE254" s="2"/>
    </row>
    <row r="255" spans="1:33" s="4" customFormat="1" x14ac:dyDescent="0.2">
      <c r="A255" s="11">
        <v>254</v>
      </c>
      <c r="B255" s="16">
        <v>46444</v>
      </c>
      <c r="C255" s="11"/>
      <c r="D255" s="11"/>
      <c r="E255" s="20">
        <v>7</v>
      </c>
      <c r="F255" s="20" t="s">
        <v>13</v>
      </c>
      <c r="G255" s="20" t="s">
        <v>7</v>
      </c>
      <c r="H255" s="20">
        <v>56</v>
      </c>
      <c r="I255" s="11">
        <v>1</v>
      </c>
      <c r="J255" s="11">
        <v>0</v>
      </c>
      <c r="K255" s="3"/>
      <c r="L255" s="3">
        <v>1</v>
      </c>
      <c r="M255" s="3"/>
      <c r="N255" s="3"/>
      <c r="O255" s="3"/>
      <c r="P255" s="3"/>
      <c r="Q255" s="3"/>
      <c r="R255" s="3"/>
      <c r="S255" s="3"/>
      <c r="T255" s="3"/>
      <c r="U255" s="3"/>
      <c r="V255" s="3">
        <v>13</v>
      </c>
      <c r="W255" s="3"/>
      <c r="X255" s="3"/>
      <c r="Z255" s="8">
        <f t="shared" si="18"/>
        <v>10</v>
      </c>
      <c r="AA255" s="8"/>
      <c r="AB255" s="8">
        <f t="shared" si="17"/>
        <v>1</v>
      </c>
      <c r="AC255" s="8"/>
      <c r="AF255" s="14"/>
      <c r="AG255" s="8"/>
    </row>
    <row r="256" spans="1:33" x14ac:dyDescent="0.2">
      <c r="A256" s="10">
        <v>255</v>
      </c>
      <c r="B256" s="15">
        <v>46444</v>
      </c>
      <c r="E256" s="19">
        <v>4</v>
      </c>
      <c r="F256" s="19" t="s">
        <v>13</v>
      </c>
      <c r="G256" s="19" t="s">
        <v>11</v>
      </c>
      <c r="H256" s="19" t="s">
        <v>41</v>
      </c>
      <c r="I256" s="10">
        <v>1</v>
      </c>
      <c r="J256" s="10">
        <v>0</v>
      </c>
      <c r="Y256" s="2"/>
      <c r="AD256" s="2"/>
      <c r="AE256" s="2"/>
      <c r="AG256" s="7" t="s">
        <v>78</v>
      </c>
    </row>
    <row r="257" spans="1:33" s="4" customFormat="1" x14ac:dyDescent="0.2">
      <c r="A257" s="11">
        <v>256</v>
      </c>
      <c r="B257" s="16">
        <v>46444</v>
      </c>
      <c r="C257" s="11"/>
      <c r="D257" s="11"/>
      <c r="E257" s="20">
        <v>8</v>
      </c>
      <c r="F257" s="20" t="s">
        <v>13</v>
      </c>
      <c r="G257" s="20" t="s">
        <v>7</v>
      </c>
      <c r="H257" s="20">
        <v>71</v>
      </c>
      <c r="I257" s="11">
        <v>1</v>
      </c>
      <c r="J257" s="11">
        <v>0</v>
      </c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Z257" s="8"/>
      <c r="AA257" s="8"/>
      <c r="AB257" s="8"/>
      <c r="AC257" s="8"/>
      <c r="AF257" s="14"/>
      <c r="AG257" s="7" t="s">
        <v>78</v>
      </c>
    </row>
    <row r="258" spans="1:33" x14ac:dyDescent="0.2">
      <c r="Y258" s="2"/>
      <c r="AD258" s="2"/>
      <c r="AE258" s="2"/>
    </row>
    <row r="259" spans="1:33" x14ac:dyDescent="0.2">
      <c r="Y259" s="2"/>
      <c r="AD259" s="2"/>
      <c r="AE259" s="2"/>
    </row>
    <row r="260" spans="1:33" x14ac:dyDescent="0.2">
      <c r="Y260" s="2"/>
      <c r="AD260" s="2"/>
      <c r="AE260" s="2"/>
    </row>
    <row r="261" spans="1:33" x14ac:dyDescent="0.2">
      <c r="Y261" s="2"/>
      <c r="AD261" s="2"/>
      <c r="AE261" s="2"/>
    </row>
  </sheetData>
  <conditionalFormatting sqref="I1:I75 I77:I1048576">
    <cfRule type="cellIs" dxfId="3" priority="2" operator="greaterThan">
      <formula>1</formula>
    </cfRule>
  </conditionalFormatting>
  <conditionalFormatting sqref="I76">
    <cfRule type="cellIs" dxfId="2" priority="1" operator="greater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62"/>
  <sheetViews>
    <sheetView zoomScale="120" zoomScaleNormal="120" zoomScalePageLayoutView="120" workbookViewId="0">
      <pane xSplit="2" ySplit="1" topLeftCell="F103" activePane="bottomRight" state="frozen"/>
      <selection pane="topRight" activeCell="B1" sqref="B1"/>
      <selection pane="bottomLeft" activeCell="A2" sqref="A2"/>
      <selection pane="bottomRight" activeCell="U79" sqref="U79:U114"/>
    </sheetView>
  </sheetViews>
  <sheetFormatPr baseColWidth="10" defaultRowHeight="16" x14ac:dyDescent="0.2"/>
  <cols>
    <col min="1" max="1" width="11.6640625" style="10" customWidth="1"/>
    <col min="2" max="2" width="10.83203125" style="15"/>
    <col min="3" max="3" width="0" style="10" hidden="1" customWidth="1"/>
    <col min="4" max="4" width="17.6640625" style="10" hidden="1" customWidth="1"/>
    <col min="5" max="5" width="6.83203125" style="19" customWidth="1"/>
    <col min="6" max="6" width="6.5" style="19" customWidth="1"/>
    <col min="7" max="7" width="6.83203125" style="19" customWidth="1"/>
    <col min="8" max="8" width="7" style="19" customWidth="1"/>
    <col min="9" max="9" width="4.83203125" style="10" customWidth="1"/>
    <col min="10" max="10" width="6.6640625" style="10" customWidth="1"/>
    <col min="11" max="16" width="8" style="1" customWidth="1"/>
    <col min="17" max="17" width="10" style="7" customWidth="1"/>
    <col min="18" max="19" width="11.33203125" style="7" customWidth="1"/>
    <col min="20" max="20" width="8" style="7" customWidth="1"/>
    <col min="21" max="21" width="6.6640625" style="7" customWidth="1"/>
    <col min="22" max="29" width="6.6640625" style="1" customWidth="1"/>
    <col min="30" max="30" width="13.33203125" style="1" customWidth="1"/>
    <col min="31" max="31" width="11.1640625" style="7" customWidth="1"/>
    <col min="32" max="33" width="13.33203125" style="7" customWidth="1"/>
    <col min="34" max="35" width="13.33203125" style="1" customWidth="1"/>
    <col min="36" max="36" width="8" style="7" customWidth="1"/>
    <col min="37" max="37" width="10.83203125" style="7"/>
    <col min="38" max="16384" width="10.83203125" style="2"/>
  </cols>
  <sheetData>
    <row r="1" spans="1:37" ht="144" x14ac:dyDescent="0.2">
      <c r="A1" s="10" t="s">
        <v>20</v>
      </c>
      <c r="B1" s="21" t="s">
        <v>0</v>
      </c>
      <c r="C1" s="9" t="s">
        <v>17</v>
      </c>
      <c r="D1" s="9" t="s">
        <v>18</v>
      </c>
      <c r="E1" s="18" t="s">
        <v>1</v>
      </c>
      <c r="F1" s="18" t="s">
        <v>2</v>
      </c>
      <c r="G1" s="18" t="s">
        <v>3</v>
      </c>
      <c r="H1" s="18" t="s">
        <v>4</v>
      </c>
      <c r="I1" s="9" t="s">
        <v>5</v>
      </c>
      <c r="J1" s="9" t="s">
        <v>19</v>
      </c>
      <c r="K1" s="5" t="s">
        <v>44</v>
      </c>
      <c r="L1" s="5" t="s">
        <v>45</v>
      </c>
      <c r="M1" s="5" t="s">
        <v>46</v>
      </c>
      <c r="N1" s="5" t="s">
        <v>47</v>
      </c>
      <c r="O1" s="5" t="s">
        <v>48</v>
      </c>
      <c r="P1" s="5" t="s">
        <v>62</v>
      </c>
      <c r="Q1" s="6" t="s">
        <v>58</v>
      </c>
      <c r="R1" s="6" t="s">
        <v>59</v>
      </c>
      <c r="S1" s="6" t="s">
        <v>63</v>
      </c>
      <c r="T1" s="6" t="s">
        <v>28</v>
      </c>
      <c r="U1" s="6" t="s">
        <v>49</v>
      </c>
      <c r="V1" s="5">
        <v>2</v>
      </c>
      <c r="W1" s="5">
        <v>3</v>
      </c>
      <c r="X1" s="5">
        <v>4</v>
      </c>
      <c r="Y1" s="5">
        <v>5</v>
      </c>
      <c r="Z1" s="5">
        <v>6</v>
      </c>
      <c r="AA1" s="5">
        <v>7</v>
      </c>
      <c r="AB1" s="5" t="s">
        <v>50</v>
      </c>
      <c r="AC1" s="5" t="s">
        <v>51</v>
      </c>
      <c r="AD1" s="5" t="s">
        <v>54</v>
      </c>
      <c r="AE1" s="6" t="s">
        <v>57</v>
      </c>
      <c r="AF1" s="6" t="s">
        <v>16</v>
      </c>
      <c r="AG1" s="6" t="s">
        <v>55</v>
      </c>
      <c r="AH1" s="5" t="s">
        <v>25</v>
      </c>
      <c r="AI1" s="5" t="s">
        <v>52</v>
      </c>
      <c r="AJ1" s="6" t="s">
        <v>23</v>
      </c>
      <c r="AK1" s="6" t="s">
        <v>21</v>
      </c>
    </row>
    <row r="2" spans="1:37" x14ac:dyDescent="0.2">
      <c r="A2" s="10">
        <v>1</v>
      </c>
      <c r="B2" s="15">
        <v>42678</v>
      </c>
      <c r="C2" s="15"/>
      <c r="D2" s="15"/>
      <c r="E2" s="19">
        <v>21</v>
      </c>
      <c r="F2" s="19" t="s">
        <v>6</v>
      </c>
      <c r="G2" s="19" t="s">
        <v>7</v>
      </c>
      <c r="H2" s="19">
        <v>63</v>
      </c>
      <c r="I2" s="10">
        <v>1</v>
      </c>
      <c r="J2" s="10">
        <v>0</v>
      </c>
      <c r="AE2" s="7">
        <v>27</v>
      </c>
      <c r="AH2" s="1" t="s">
        <v>26</v>
      </c>
      <c r="AJ2" s="7">
        <v>0</v>
      </c>
      <c r="AK2" s="7" t="s">
        <v>24</v>
      </c>
    </row>
    <row r="3" spans="1:37" x14ac:dyDescent="0.2">
      <c r="A3" s="10">
        <v>2</v>
      </c>
      <c r="B3" s="15">
        <v>42688</v>
      </c>
      <c r="C3" s="15"/>
      <c r="D3" s="15"/>
      <c r="E3" s="19">
        <v>20</v>
      </c>
      <c r="F3" s="19" t="s">
        <v>8</v>
      </c>
      <c r="G3" s="19" t="s">
        <v>7</v>
      </c>
      <c r="H3" s="19">
        <v>60</v>
      </c>
      <c r="I3" s="10">
        <v>1</v>
      </c>
      <c r="J3" s="10">
        <v>1</v>
      </c>
      <c r="AE3" s="7">
        <v>0</v>
      </c>
      <c r="AJ3" s="7">
        <v>3</v>
      </c>
    </row>
    <row r="4" spans="1:37" x14ac:dyDescent="0.2">
      <c r="A4" s="10">
        <v>3</v>
      </c>
      <c r="B4" s="15">
        <v>42688</v>
      </c>
      <c r="C4" s="15"/>
      <c r="D4" s="15"/>
      <c r="E4" s="19">
        <v>20</v>
      </c>
      <c r="F4" s="19" t="s">
        <v>8</v>
      </c>
      <c r="G4" s="19" t="s">
        <v>7</v>
      </c>
      <c r="H4" s="19">
        <v>60</v>
      </c>
      <c r="I4" s="10">
        <v>2</v>
      </c>
      <c r="J4" s="10">
        <v>0</v>
      </c>
      <c r="AE4" s="7">
        <v>4</v>
      </c>
      <c r="AF4" s="7">
        <v>5</v>
      </c>
      <c r="AH4" s="1" t="s">
        <v>26</v>
      </c>
      <c r="AJ4" s="7">
        <v>0</v>
      </c>
    </row>
    <row r="5" spans="1:37" x14ac:dyDescent="0.2">
      <c r="A5" s="10">
        <v>4</v>
      </c>
      <c r="B5" s="15">
        <v>42688</v>
      </c>
      <c r="C5" s="15"/>
      <c r="D5" s="15"/>
      <c r="E5" s="19">
        <v>20</v>
      </c>
      <c r="F5" s="19" t="s">
        <v>8</v>
      </c>
      <c r="G5" s="19" t="s">
        <v>7</v>
      </c>
      <c r="H5" s="19">
        <v>59</v>
      </c>
      <c r="I5" s="10">
        <v>1</v>
      </c>
      <c r="J5" s="10">
        <v>0</v>
      </c>
      <c r="AE5" s="7">
        <v>5</v>
      </c>
      <c r="AF5" s="7">
        <v>2</v>
      </c>
      <c r="AH5" s="1" t="s">
        <v>26</v>
      </c>
      <c r="AJ5" s="7">
        <v>0</v>
      </c>
    </row>
    <row r="6" spans="1:37" x14ac:dyDescent="0.2">
      <c r="A6" s="10">
        <v>5</v>
      </c>
      <c r="B6" s="15">
        <v>42688</v>
      </c>
      <c r="C6" s="15"/>
      <c r="D6" s="15"/>
      <c r="E6" s="19">
        <v>20</v>
      </c>
      <c r="F6" s="19" t="s">
        <v>8</v>
      </c>
      <c r="G6" s="19" t="s">
        <v>7</v>
      </c>
      <c r="H6" s="19" t="s">
        <v>9</v>
      </c>
      <c r="I6" s="10">
        <v>1</v>
      </c>
      <c r="J6" s="10">
        <v>0</v>
      </c>
      <c r="AE6" s="7">
        <v>2</v>
      </c>
      <c r="AF6" s="7">
        <v>0</v>
      </c>
      <c r="AH6" s="1" t="s">
        <v>27</v>
      </c>
    </row>
    <row r="7" spans="1:37" x14ac:dyDescent="0.2">
      <c r="A7" s="10">
        <v>6</v>
      </c>
      <c r="B7" s="15">
        <v>42688</v>
      </c>
      <c r="C7" s="15"/>
      <c r="D7" s="15"/>
      <c r="E7" s="19">
        <v>20</v>
      </c>
      <c r="F7" s="19" t="s">
        <v>10</v>
      </c>
      <c r="G7" s="19" t="s">
        <v>11</v>
      </c>
      <c r="H7" s="19">
        <v>63</v>
      </c>
      <c r="I7" s="10">
        <v>1</v>
      </c>
      <c r="J7" s="10">
        <v>0</v>
      </c>
      <c r="AE7" s="7">
        <v>0</v>
      </c>
      <c r="AF7" s="7">
        <v>0</v>
      </c>
      <c r="AH7" s="1" t="s">
        <v>26</v>
      </c>
    </row>
    <row r="8" spans="1:37" x14ac:dyDescent="0.2">
      <c r="A8" s="10">
        <v>7</v>
      </c>
      <c r="B8" s="15">
        <v>42688</v>
      </c>
      <c r="C8" s="15"/>
      <c r="D8" s="15"/>
      <c r="E8" s="19">
        <v>20</v>
      </c>
      <c r="F8" s="19" t="s">
        <v>10</v>
      </c>
      <c r="G8" s="19" t="s">
        <v>11</v>
      </c>
      <c r="H8" s="19">
        <v>61</v>
      </c>
      <c r="I8" s="10">
        <v>1</v>
      </c>
      <c r="J8" s="10">
        <v>0</v>
      </c>
      <c r="AE8" s="7">
        <f>25-8</f>
        <v>17</v>
      </c>
      <c r="AF8" s="7">
        <v>1</v>
      </c>
      <c r="AH8" s="1" t="s">
        <v>27</v>
      </c>
      <c r="AK8" s="7" t="s">
        <v>22</v>
      </c>
    </row>
    <row r="9" spans="1:37" x14ac:dyDescent="0.2">
      <c r="A9" s="10">
        <v>8</v>
      </c>
      <c r="B9" s="15">
        <v>42688</v>
      </c>
      <c r="C9" s="15"/>
      <c r="D9" s="15"/>
      <c r="E9" s="19">
        <v>20</v>
      </c>
      <c r="F9" s="19" t="s">
        <v>10</v>
      </c>
      <c r="G9" s="19" t="s">
        <v>11</v>
      </c>
      <c r="H9" s="19" t="s">
        <v>12</v>
      </c>
      <c r="I9" s="10">
        <v>1</v>
      </c>
      <c r="J9" s="10">
        <v>0</v>
      </c>
      <c r="AE9" s="7">
        <v>1</v>
      </c>
      <c r="AF9" s="7">
        <v>0</v>
      </c>
      <c r="AH9" s="1" t="s">
        <v>26</v>
      </c>
      <c r="AJ9" s="7">
        <v>2</v>
      </c>
    </row>
    <row r="10" spans="1:37" x14ac:dyDescent="0.2">
      <c r="A10" s="10">
        <v>9</v>
      </c>
      <c r="B10" s="15">
        <v>42688</v>
      </c>
      <c r="C10" s="15"/>
      <c r="D10" s="15"/>
      <c r="E10" s="19">
        <v>20</v>
      </c>
      <c r="F10" s="19" t="s">
        <v>10</v>
      </c>
      <c r="G10" s="19" t="s">
        <v>11</v>
      </c>
      <c r="H10" s="19" t="s">
        <v>12</v>
      </c>
      <c r="I10" s="10">
        <v>2</v>
      </c>
      <c r="J10" s="10">
        <v>1</v>
      </c>
      <c r="AE10" s="7">
        <v>1</v>
      </c>
      <c r="AF10" s="7">
        <v>0</v>
      </c>
      <c r="AH10" s="1" t="s">
        <v>26</v>
      </c>
      <c r="AJ10" s="7">
        <v>2</v>
      </c>
    </row>
    <row r="11" spans="1:37" x14ac:dyDescent="0.2">
      <c r="A11" s="10">
        <v>10</v>
      </c>
      <c r="B11" s="15">
        <v>42688</v>
      </c>
      <c r="C11" s="15"/>
      <c r="D11" s="15"/>
      <c r="E11" s="19">
        <v>20</v>
      </c>
      <c r="F11" s="19" t="s">
        <v>10</v>
      </c>
      <c r="G11" s="19" t="s">
        <v>11</v>
      </c>
      <c r="H11" s="19">
        <v>60</v>
      </c>
      <c r="I11" s="10">
        <v>1</v>
      </c>
      <c r="J11" s="10">
        <v>0</v>
      </c>
      <c r="AE11" s="7">
        <v>6</v>
      </c>
      <c r="AH11" s="1" t="s">
        <v>26</v>
      </c>
    </row>
    <row r="12" spans="1:37" s="4" customFormat="1" x14ac:dyDescent="0.2">
      <c r="A12" s="10">
        <v>11</v>
      </c>
      <c r="B12" s="16">
        <v>42688</v>
      </c>
      <c r="C12" s="16"/>
      <c r="D12" s="16"/>
      <c r="E12" s="20">
        <v>20</v>
      </c>
      <c r="F12" s="20" t="s">
        <v>10</v>
      </c>
      <c r="G12" s="20" t="s">
        <v>11</v>
      </c>
      <c r="H12" s="20">
        <v>57</v>
      </c>
      <c r="I12" s="11">
        <v>1</v>
      </c>
      <c r="J12" s="11">
        <v>0</v>
      </c>
      <c r="K12" s="3"/>
      <c r="L12" s="3"/>
      <c r="M12" s="3"/>
      <c r="N12" s="3"/>
      <c r="O12" s="3"/>
      <c r="P12" s="3"/>
      <c r="Q12" s="8"/>
      <c r="R12" s="8"/>
      <c r="S12" s="8"/>
      <c r="T12" s="8"/>
      <c r="U12" s="8"/>
      <c r="V12" s="3"/>
      <c r="W12" s="3"/>
      <c r="X12" s="3"/>
      <c r="Y12" s="3"/>
      <c r="Z12" s="3"/>
      <c r="AA12" s="3"/>
      <c r="AB12" s="3"/>
      <c r="AC12" s="3"/>
      <c r="AD12" s="3"/>
      <c r="AE12" s="8">
        <v>0</v>
      </c>
      <c r="AF12" s="8"/>
      <c r="AG12" s="8"/>
      <c r="AH12" s="3" t="s">
        <v>26</v>
      </c>
      <c r="AI12" s="3"/>
      <c r="AJ12" s="8"/>
      <c r="AK12" s="8"/>
    </row>
    <row r="13" spans="1:37" x14ac:dyDescent="0.2">
      <c r="A13" s="10">
        <v>12</v>
      </c>
      <c r="B13" s="15">
        <v>42720</v>
      </c>
      <c r="C13" s="15"/>
      <c r="D13" s="15"/>
      <c r="E13" s="19">
        <v>6</v>
      </c>
      <c r="F13" s="19" t="s">
        <v>6</v>
      </c>
      <c r="G13" s="19" t="s">
        <v>7</v>
      </c>
      <c r="H13" s="19">
        <v>44</v>
      </c>
      <c r="I13" s="10">
        <v>1</v>
      </c>
      <c r="J13" s="10">
        <v>0</v>
      </c>
      <c r="AE13" s="7">
        <v>5</v>
      </c>
      <c r="AH13" s="1" t="s">
        <v>26</v>
      </c>
    </row>
    <row r="14" spans="1:37" x14ac:dyDescent="0.2">
      <c r="A14" s="10">
        <v>13</v>
      </c>
      <c r="B14" s="15">
        <v>42720</v>
      </c>
      <c r="C14" s="15"/>
      <c r="D14" s="15"/>
      <c r="E14" s="19">
        <v>6</v>
      </c>
      <c r="F14" s="19" t="s">
        <v>6</v>
      </c>
      <c r="G14" s="19" t="s">
        <v>7</v>
      </c>
      <c r="H14" s="19">
        <v>45</v>
      </c>
      <c r="I14" s="10">
        <v>1</v>
      </c>
      <c r="J14" s="10">
        <v>0</v>
      </c>
      <c r="AE14" s="7">
        <v>8</v>
      </c>
      <c r="AH14" s="1" t="s">
        <v>26</v>
      </c>
    </row>
    <row r="15" spans="1:37" x14ac:dyDescent="0.2">
      <c r="A15" s="10">
        <v>14</v>
      </c>
      <c r="B15" s="15">
        <v>42720</v>
      </c>
      <c r="C15" s="15"/>
      <c r="D15" s="15"/>
      <c r="E15" s="19">
        <v>6</v>
      </c>
      <c r="F15" s="19" t="s">
        <v>6</v>
      </c>
      <c r="G15" s="19" t="s">
        <v>7</v>
      </c>
      <c r="H15" s="19">
        <v>43</v>
      </c>
      <c r="I15" s="10">
        <v>1</v>
      </c>
      <c r="J15" s="10">
        <v>0</v>
      </c>
      <c r="AE15" s="7">
        <v>4</v>
      </c>
      <c r="AH15" s="1" t="s">
        <v>26</v>
      </c>
    </row>
    <row r="16" spans="1:37" x14ac:dyDescent="0.2">
      <c r="A16" s="10">
        <v>15</v>
      </c>
      <c r="B16" s="15">
        <v>42720</v>
      </c>
      <c r="C16" s="15"/>
      <c r="D16" s="15"/>
      <c r="E16" s="19">
        <v>15</v>
      </c>
      <c r="F16" s="19" t="s">
        <v>10</v>
      </c>
      <c r="G16" s="19" t="s">
        <v>11</v>
      </c>
      <c r="H16" s="19">
        <v>21</v>
      </c>
      <c r="I16" s="10">
        <v>1</v>
      </c>
      <c r="J16" s="10">
        <v>0</v>
      </c>
      <c r="AE16" s="7">
        <v>2</v>
      </c>
      <c r="AH16" s="1" t="s">
        <v>26</v>
      </c>
    </row>
    <row r="17" spans="1:37" x14ac:dyDescent="0.2">
      <c r="A17" s="10">
        <v>16</v>
      </c>
      <c r="B17" s="15">
        <v>42720</v>
      </c>
      <c r="C17" s="15"/>
      <c r="D17" s="15"/>
      <c r="E17" s="19">
        <v>15</v>
      </c>
      <c r="F17" s="19" t="s">
        <v>10</v>
      </c>
      <c r="G17" s="19" t="s">
        <v>11</v>
      </c>
      <c r="H17" s="19">
        <v>19</v>
      </c>
      <c r="I17" s="10">
        <v>1</v>
      </c>
      <c r="J17" s="10">
        <v>0</v>
      </c>
      <c r="AE17" s="7">
        <v>8</v>
      </c>
      <c r="AH17" s="1" t="s">
        <v>26</v>
      </c>
    </row>
    <row r="18" spans="1:37" x14ac:dyDescent="0.2">
      <c r="A18" s="10">
        <v>17</v>
      </c>
      <c r="B18" s="15">
        <v>42720</v>
      </c>
      <c r="C18" s="15"/>
      <c r="D18" s="15"/>
      <c r="E18" s="19">
        <v>15</v>
      </c>
      <c r="F18" s="19" t="s">
        <v>8</v>
      </c>
      <c r="G18" s="19" t="s">
        <v>7</v>
      </c>
      <c r="H18" s="19">
        <v>19</v>
      </c>
      <c r="I18" s="10">
        <v>1</v>
      </c>
      <c r="J18" s="10">
        <v>0</v>
      </c>
      <c r="AE18" s="7">
        <v>1</v>
      </c>
      <c r="AH18" s="1" t="s">
        <v>26</v>
      </c>
    </row>
    <row r="19" spans="1:37" s="4" customFormat="1" x14ac:dyDescent="0.2">
      <c r="A19" s="10">
        <v>18</v>
      </c>
      <c r="B19" s="16">
        <v>42720</v>
      </c>
      <c r="C19" s="16"/>
      <c r="D19" s="16"/>
      <c r="E19" s="20">
        <v>15</v>
      </c>
      <c r="F19" s="20" t="s">
        <v>8</v>
      </c>
      <c r="G19" s="20" t="s">
        <v>7</v>
      </c>
      <c r="H19" s="20">
        <v>22</v>
      </c>
      <c r="I19" s="11">
        <v>1</v>
      </c>
      <c r="J19" s="11">
        <v>0</v>
      </c>
      <c r="K19" s="3"/>
      <c r="L19" s="3"/>
      <c r="M19" s="3"/>
      <c r="N19" s="3"/>
      <c r="O19" s="3"/>
      <c r="P19" s="3"/>
      <c r="Q19" s="8"/>
      <c r="R19" s="8"/>
      <c r="S19" s="8"/>
      <c r="T19" s="8"/>
      <c r="U19" s="8"/>
      <c r="V19" s="3"/>
      <c r="W19" s="3"/>
      <c r="X19" s="3"/>
      <c r="Y19" s="3"/>
      <c r="Z19" s="3"/>
      <c r="AA19" s="3"/>
      <c r="AB19" s="3"/>
      <c r="AC19" s="3"/>
      <c r="AD19" s="3"/>
      <c r="AE19" s="8">
        <v>0</v>
      </c>
      <c r="AF19" s="8"/>
      <c r="AG19" s="8"/>
      <c r="AH19" s="3"/>
      <c r="AI19" s="3"/>
      <c r="AJ19" s="8"/>
      <c r="AK19" s="8"/>
    </row>
    <row r="20" spans="1:37" x14ac:dyDescent="0.2">
      <c r="A20" s="10">
        <v>19</v>
      </c>
      <c r="B20" s="15">
        <v>42721</v>
      </c>
      <c r="C20" s="15"/>
      <c r="D20" s="15"/>
      <c r="E20" s="19">
        <v>6</v>
      </c>
      <c r="F20" s="19" t="s">
        <v>13</v>
      </c>
      <c r="G20" s="19" t="s">
        <v>11</v>
      </c>
      <c r="H20" s="19">
        <v>42</v>
      </c>
      <c r="I20" s="10">
        <v>1</v>
      </c>
      <c r="J20" s="10">
        <v>0</v>
      </c>
      <c r="AE20" s="7">
        <v>9</v>
      </c>
    </row>
    <row r="21" spans="1:37" x14ac:dyDescent="0.2">
      <c r="A21" s="10">
        <v>20</v>
      </c>
      <c r="B21" s="15">
        <v>42721</v>
      </c>
      <c r="C21" s="15"/>
      <c r="D21" s="15"/>
      <c r="E21" s="19">
        <v>6</v>
      </c>
      <c r="F21" s="19" t="s">
        <v>13</v>
      </c>
      <c r="G21" s="19" t="s">
        <v>11</v>
      </c>
      <c r="H21" s="19">
        <v>43</v>
      </c>
      <c r="I21" s="10">
        <v>1</v>
      </c>
      <c r="J21" s="10">
        <v>1</v>
      </c>
      <c r="AE21" s="7">
        <v>8</v>
      </c>
    </row>
    <row r="22" spans="1:37" x14ac:dyDescent="0.2">
      <c r="A22" s="10">
        <v>21</v>
      </c>
      <c r="B22" s="15">
        <v>42721</v>
      </c>
      <c r="C22" s="15"/>
      <c r="D22" s="15"/>
      <c r="E22" s="19">
        <v>6</v>
      </c>
      <c r="F22" s="19" t="s">
        <v>13</v>
      </c>
      <c r="G22" s="19" t="s">
        <v>11</v>
      </c>
      <c r="H22" s="19">
        <v>43</v>
      </c>
      <c r="I22" s="10">
        <v>2</v>
      </c>
      <c r="J22" s="10">
        <v>0</v>
      </c>
      <c r="AE22" s="7">
        <v>6</v>
      </c>
    </row>
    <row r="23" spans="1:37" x14ac:dyDescent="0.2">
      <c r="A23" s="10">
        <v>22</v>
      </c>
      <c r="B23" s="15">
        <v>42721</v>
      </c>
      <c r="C23" s="15"/>
      <c r="D23" s="15"/>
      <c r="E23" s="19">
        <v>15</v>
      </c>
      <c r="F23" s="19" t="s">
        <v>13</v>
      </c>
      <c r="G23" s="19" t="s">
        <v>7</v>
      </c>
      <c r="H23" s="19">
        <v>17</v>
      </c>
      <c r="I23" s="10">
        <v>1</v>
      </c>
      <c r="J23" s="10">
        <v>0</v>
      </c>
      <c r="AE23" s="7">
        <v>0</v>
      </c>
    </row>
    <row r="24" spans="1:37" x14ac:dyDescent="0.2">
      <c r="A24" s="10">
        <v>23</v>
      </c>
      <c r="B24" s="15">
        <v>42721</v>
      </c>
      <c r="C24" s="15"/>
      <c r="D24" s="15"/>
      <c r="E24" s="19">
        <v>15</v>
      </c>
      <c r="F24" s="19" t="s">
        <v>13</v>
      </c>
      <c r="G24" s="19" t="s">
        <v>7</v>
      </c>
      <c r="H24" s="19">
        <v>21</v>
      </c>
      <c r="I24" s="10">
        <v>1</v>
      </c>
      <c r="J24" s="10">
        <v>1</v>
      </c>
      <c r="AE24" s="7">
        <v>20</v>
      </c>
    </row>
    <row r="25" spans="1:37" x14ac:dyDescent="0.2">
      <c r="A25" s="10">
        <v>24</v>
      </c>
      <c r="B25" s="15">
        <v>42721</v>
      </c>
      <c r="C25" s="15"/>
      <c r="D25" s="15"/>
      <c r="E25" s="19">
        <v>15</v>
      </c>
      <c r="F25" s="19" t="s">
        <v>13</v>
      </c>
      <c r="G25" s="19" t="s">
        <v>7</v>
      </c>
      <c r="H25" s="19">
        <v>21</v>
      </c>
      <c r="I25" s="10">
        <v>2</v>
      </c>
      <c r="J25" s="10">
        <v>0</v>
      </c>
      <c r="AE25" s="7">
        <v>15</v>
      </c>
    </row>
    <row r="26" spans="1:37" s="4" customFormat="1" x14ac:dyDescent="0.2">
      <c r="A26" s="10">
        <v>25</v>
      </c>
      <c r="B26" s="16">
        <v>42721</v>
      </c>
      <c r="C26" s="16"/>
      <c r="D26" s="16"/>
      <c r="E26" s="20">
        <v>15</v>
      </c>
      <c r="F26" s="20" t="s">
        <v>13</v>
      </c>
      <c r="G26" s="20" t="s">
        <v>7</v>
      </c>
      <c r="H26" s="20" t="s">
        <v>14</v>
      </c>
      <c r="I26" s="11">
        <v>1</v>
      </c>
      <c r="J26" s="11">
        <v>0</v>
      </c>
      <c r="K26" s="3"/>
      <c r="L26" s="3"/>
      <c r="M26" s="3"/>
      <c r="N26" s="3"/>
      <c r="O26" s="3"/>
      <c r="P26" s="3"/>
      <c r="Q26" s="8"/>
      <c r="R26" s="8"/>
      <c r="S26" s="8"/>
      <c r="T26" s="8"/>
      <c r="U26" s="8"/>
      <c r="V26" s="3"/>
      <c r="W26" s="3"/>
      <c r="X26" s="3"/>
      <c r="Y26" s="3"/>
      <c r="Z26" s="3"/>
      <c r="AA26" s="3"/>
      <c r="AB26" s="3"/>
      <c r="AC26" s="3"/>
      <c r="AD26" s="3"/>
      <c r="AE26" s="8">
        <v>0</v>
      </c>
      <c r="AF26" s="8"/>
      <c r="AG26" s="8"/>
      <c r="AH26" s="3"/>
      <c r="AI26" s="3"/>
      <c r="AJ26" s="8"/>
      <c r="AK26" s="8"/>
    </row>
    <row r="27" spans="1:37" x14ac:dyDescent="0.2">
      <c r="A27" s="10">
        <v>26</v>
      </c>
      <c r="B27" s="15">
        <v>42722</v>
      </c>
      <c r="C27" s="15"/>
      <c r="D27" s="15"/>
      <c r="E27" s="19">
        <v>16</v>
      </c>
      <c r="F27" s="19" t="s">
        <v>8</v>
      </c>
      <c r="G27" s="19" t="s">
        <v>11</v>
      </c>
      <c r="H27" s="19">
        <v>32</v>
      </c>
      <c r="I27" s="10">
        <v>1</v>
      </c>
      <c r="J27" s="10">
        <v>1</v>
      </c>
    </row>
    <row r="28" spans="1:37" x14ac:dyDescent="0.2">
      <c r="A28" s="10">
        <v>27</v>
      </c>
      <c r="B28" s="15">
        <v>42722</v>
      </c>
      <c r="C28" s="15"/>
      <c r="D28" s="15"/>
      <c r="E28" s="19">
        <v>16</v>
      </c>
      <c r="F28" s="19" t="s">
        <v>8</v>
      </c>
      <c r="G28" s="19" t="s">
        <v>11</v>
      </c>
      <c r="H28" s="19">
        <v>32</v>
      </c>
      <c r="I28" s="10">
        <v>2</v>
      </c>
      <c r="J28" s="10">
        <v>0</v>
      </c>
      <c r="AE28" s="7">
        <v>5</v>
      </c>
    </row>
    <row r="29" spans="1:37" x14ac:dyDescent="0.2">
      <c r="A29" s="10">
        <v>28</v>
      </c>
      <c r="B29" s="15">
        <v>42722</v>
      </c>
      <c r="C29" s="15"/>
      <c r="D29" s="15"/>
      <c r="E29" s="19">
        <v>16</v>
      </c>
      <c r="F29" s="19" t="s">
        <v>8</v>
      </c>
      <c r="G29" s="19" t="s">
        <v>11</v>
      </c>
      <c r="H29" s="19">
        <v>26</v>
      </c>
      <c r="I29" s="10">
        <v>1</v>
      </c>
      <c r="J29" s="10">
        <v>1</v>
      </c>
    </row>
    <row r="30" spans="1:37" x14ac:dyDescent="0.2">
      <c r="A30" s="10">
        <v>29</v>
      </c>
      <c r="B30" s="15">
        <v>42722</v>
      </c>
      <c r="C30" s="15"/>
      <c r="D30" s="15"/>
      <c r="E30" s="19">
        <v>16</v>
      </c>
      <c r="F30" s="19" t="s">
        <v>8</v>
      </c>
      <c r="G30" s="19" t="s">
        <v>11</v>
      </c>
      <c r="H30" s="19">
        <v>26</v>
      </c>
      <c r="I30" s="10">
        <v>2</v>
      </c>
      <c r="J30" s="10">
        <v>0</v>
      </c>
    </row>
    <row r="31" spans="1:37" x14ac:dyDescent="0.2">
      <c r="A31" s="10">
        <v>30</v>
      </c>
      <c r="B31" s="15">
        <v>42722</v>
      </c>
      <c r="C31" s="15"/>
      <c r="D31" s="15"/>
      <c r="E31" s="19">
        <v>16</v>
      </c>
      <c r="F31" s="19" t="s">
        <v>8</v>
      </c>
      <c r="G31" s="19" t="s">
        <v>11</v>
      </c>
      <c r="H31" s="19" t="s">
        <v>14</v>
      </c>
      <c r="I31" s="10">
        <v>1</v>
      </c>
      <c r="J31" s="10">
        <v>0</v>
      </c>
    </row>
    <row r="32" spans="1:37" x14ac:dyDescent="0.2">
      <c r="A32" s="10">
        <v>31</v>
      </c>
      <c r="B32" s="15">
        <v>42722</v>
      </c>
      <c r="C32" s="15"/>
      <c r="D32" s="15"/>
      <c r="E32" s="19">
        <v>16</v>
      </c>
      <c r="F32" s="19" t="s">
        <v>8</v>
      </c>
      <c r="G32" s="19" t="s">
        <v>11</v>
      </c>
      <c r="H32" s="19">
        <v>27</v>
      </c>
      <c r="I32" s="10">
        <v>1</v>
      </c>
      <c r="J32" s="10">
        <v>0</v>
      </c>
    </row>
    <row r="33" spans="1:37" x14ac:dyDescent="0.2">
      <c r="A33" s="10">
        <v>32</v>
      </c>
      <c r="B33" s="15">
        <v>42722</v>
      </c>
      <c r="C33" s="15"/>
      <c r="D33" s="15"/>
      <c r="E33" s="19">
        <v>17</v>
      </c>
      <c r="F33" s="19" t="s">
        <v>8</v>
      </c>
      <c r="G33" s="19" t="s">
        <v>11</v>
      </c>
      <c r="H33" s="19">
        <v>40</v>
      </c>
      <c r="I33" s="10">
        <v>1</v>
      </c>
      <c r="J33" s="10">
        <v>0</v>
      </c>
    </row>
    <row r="34" spans="1:37" x14ac:dyDescent="0.2">
      <c r="A34" s="10">
        <v>33</v>
      </c>
      <c r="B34" s="15">
        <v>42722</v>
      </c>
      <c r="C34" s="15"/>
      <c r="D34" s="15"/>
      <c r="E34" s="19">
        <v>17</v>
      </c>
      <c r="F34" s="19" t="s">
        <v>8</v>
      </c>
      <c r="G34" s="19" t="s">
        <v>11</v>
      </c>
      <c r="H34" s="19">
        <v>35</v>
      </c>
      <c r="I34" s="10">
        <v>1</v>
      </c>
      <c r="J34" s="10">
        <v>0</v>
      </c>
    </row>
    <row r="35" spans="1:37" x14ac:dyDescent="0.2">
      <c r="A35" s="10">
        <v>34</v>
      </c>
      <c r="B35" s="15">
        <v>42722</v>
      </c>
      <c r="C35" s="15"/>
      <c r="D35" s="15"/>
      <c r="E35" s="19">
        <v>17</v>
      </c>
      <c r="F35" s="19" t="s">
        <v>8</v>
      </c>
      <c r="G35" s="19" t="s">
        <v>11</v>
      </c>
      <c r="H35" s="19">
        <v>39</v>
      </c>
      <c r="I35" s="10">
        <v>1</v>
      </c>
      <c r="J35" s="10">
        <v>0</v>
      </c>
    </row>
    <row r="36" spans="1:37" x14ac:dyDescent="0.2">
      <c r="A36" s="10">
        <v>35</v>
      </c>
      <c r="B36" s="15">
        <v>42722</v>
      </c>
      <c r="C36" s="15"/>
      <c r="D36" s="15"/>
      <c r="E36" s="19">
        <v>16</v>
      </c>
      <c r="F36" s="19" t="s">
        <v>13</v>
      </c>
      <c r="G36" s="19" t="s">
        <v>11</v>
      </c>
      <c r="H36" s="19">
        <v>29</v>
      </c>
      <c r="I36" s="10">
        <v>1</v>
      </c>
      <c r="J36" s="10">
        <v>0</v>
      </c>
    </row>
    <row r="37" spans="1:37" x14ac:dyDescent="0.2">
      <c r="A37" s="10">
        <v>36</v>
      </c>
      <c r="B37" s="15">
        <v>42722</v>
      </c>
      <c r="C37" s="15"/>
      <c r="D37" s="15"/>
      <c r="E37" s="19">
        <v>16</v>
      </c>
      <c r="F37" s="19" t="s">
        <v>13</v>
      </c>
      <c r="G37" s="19" t="s">
        <v>11</v>
      </c>
      <c r="H37" s="19">
        <v>30</v>
      </c>
      <c r="I37" s="10">
        <v>1</v>
      </c>
      <c r="J37" s="10">
        <v>0</v>
      </c>
    </row>
    <row r="38" spans="1:37" x14ac:dyDescent="0.2">
      <c r="A38" s="10">
        <v>37</v>
      </c>
      <c r="B38" s="15">
        <v>42722</v>
      </c>
      <c r="C38" s="15"/>
      <c r="D38" s="15"/>
      <c r="E38" s="19">
        <v>16</v>
      </c>
      <c r="F38" s="19" t="s">
        <v>6</v>
      </c>
      <c r="G38" s="19" t="s">
        <v>11</v>
      </c>
      <c r="H38" s="19">
        <v>28</v>
      </c>
      <c r="I38" s="10">
        <v>1</v>
      </c>
      <c r="J38" s="10">
        <v>0</v>
      </c>
    </row>
    <row r="39" spans="1:37" x14ac:dyDescent="0.2">
      <c r="A39" s="10">
        <v>38</v>
      </c>
      <c r="B39" s="15">
        <v>42722</v>
      </c>
      <c r="C39" s="15"/>
      <c r="D39" s="15"/>
      <c r="E39" s="19">
        <v>16</v>
      </c>
      <c r="F39" s="19" t="s">
        <v>6</v>
      </c>
      <c r="G39" s="19" t="s">
        <v>7</v>
      </c>
      <c r="H39" s="19">
        <v>27</v>
      </c>
      <c r="I39" s="10">
        <v>1</v>
      </c>
      <c r="J39" s="10">
        <v>0</v>
      </c>
    </row>
    <row r="40" spans="1:37" x14ac:dyDescent="0.2">
      <c r="A40" s="10">
        <v>39</v>
      </c>
      <c r="B40" s="15">
        <v>42722</v>
      </c>
      <c r="C40" s="15"/>
      <c r="D40" s="15"/>
      <c r="E40" s="19">
        <v>16</v>
      </c>
      <c r="F40" s="19" t="s">
        <v>6</v>
      </c>
      <c r="G40" s="19" t="s">
        <v>7</v>
      </c>
      <c r="H40" s="19">
        <v>31</v>
      </c>
      <c r="I40" s="10">
        <v>1</v>
      </c>
      <c r="J40" s="10">
        <v>0</v>
      </c>
    </row>
    <row r="41" spans="1:37" x14ac:dyDescent="0.2">
      <c r="A41" s="10">
        <v>40</v>
      </c>
      <c r="B41" s="15">
        <v>42722</v>
      </c>
      <c r="C41" s="15"/>
      <c r="D41" s="15"/>
      <c r="E41" s="19">
        <v>16</v>
      </c>
      <c r="F41" s="19" t="s">
        <v>6</v>
      </c>
      <c r="G41" s="19" t="s">
        <v>7</v>
      </c>
      <c r="H41" s="19">
        <v>25</v>
      </c>
      <c r="I41" s="10">
        <v>1</v>
      </c>
      <c r="J41" s="10">
        <v>0</v>
      </c>
    </row>
    <row r="42" spans="1:37" x14ac:dyDescent="0.2">
      <c r="A42" s="10">
        <v>41</v>
      </c>
      <c r="B42" s="15">
        <v>42722</v>
      </c>
      <c r="C42" s="15"/>
      <c r="D42" s="15"/>
      <c r="E42" s="19">
        <v>16</v>
      </c>
      <c r="F42" s="19" t="s">
        <v>10</v>
      </c>
      <c r="G42" s="19" t="s">
        <v>7</v>
      </c>
      <c r="H42" s="19">
        <v>30</v>
      </c>
      <c r="I42" s="10">
        <v>1</v>
      </c>
      <c r="J42" s="10">
        <v>0</v>
      </c>
    </row>
    <row r="43" spans="1:37" s="4" customFormat="1" x14ac:dyDescent="0.2">
      <c r="A43" s="10">
        <v>42</v>
      </c>
      <c r="B43" s="16">
        <v>42722</v>
      </c>
      <c r="C43" s="16"/>
      <c r="D43" s="16"/>
      <c r="E43" s="20">
        <v>16</v>
      </c>
      <c r="F43" s="20" t="s">
        <v>10</v>
      </c>
      <c r="G43" s="20" t="s">
        <v>7</v>
      </c>
      <c r="H43" s="20">
        <v>29</v>
      </c>
      <c r="I43" s="11">
        <v>1</v>
      </c>
      <c r="J43" s="11">
        <v>0</v>
      </c>
      <c r="K43" s="3"/>
      <c r="L43" s="3"/>
      <c r="M43" s="3"/>
      <c r="N43" s="3"/>
      <c r="O43" s="3"/>
      <c r="P43" s="3"/>
      <c r="Q43" s="8"/>
      <c r="R43" s="8"/>
      <c r="S43" s="8"/>
      <c r="T43" s="8"/>
      <c r="U43" s="8"/>
      <c r="V43" s="3"/>
      <c r="W43" s="3"/>
      <c r="X43" s="3"/>
      <c r="Y43" s="3"/>
      <c r="Z43" s="3"/>
      <c r="AA43" s="3"/>
      <c r="AB43" s="3"/>
      <c r="AC43" s="3"/>
      <c r="AD43" s="3"/>
      <c r="AE43" s="8"/>
      <c r="AF43" s="8"/>
      <c r="AG43" s="8"/>
      <c r="AH43" s="3"/>
      <c r="AI43" s="3"/>
      <c r="AJ43" s="8"/>
      <c r="AK43" s="8"/>
    </row>
    <row r="44" spans="1:37" x14ac:dyDescent="0.2">
      <c r="A44" s="10">
        <v>43</v>
      </c>
      <c r="B44" s="15">
        <v>42725</v>
      </c>
      <c r="C44" s="15"/>
      <c r="D44" s="15"/>
      <c r="E44" s="19">
        <v>16</v>
      </c>
      <c r="F44" s="19" t="s">
        <v>10</v>
      </c>
      <c r="G44" s="19" t="s">
        <v>7</v>
      </c>
      <c r="H44" s="19">
        <v>32</v>
      </c>
      <c r="I44" s="10">
        <v>1</v>
      </c>
      <c r="J44" s="10">
        <v>0</v>
      </c>
    </row>
    <row r="45" spans="1:37" x14ac:dyDescent="0.2">
      <c r="A45" s="10">
        <v>44</v>
      </c>
      <c r="B45" s="15">
        <v>42725</v>
      </c>
      <c r="C45" s="15"/>
      <c r="D45" s="15"/>
      <c r="E45" s="19">
        <v>23</v>
      </c>
      <c r="F45" s="19" t="s">
        <v>6</v>
      </c>
      <c r="G45" s="19" t="s">
        <v>7</v>
      </c>
      <c r="H45" s="19">
        <v>81</v>
      </c>
      <c r="I45" s="10">
        <v>1</v>
      </c>
      <c r="J45" s="10">
        <v>0</v>
      </c>
    </row>
    <row r="46" spans="1:37" x14ac:dyDescent="0.2">
      <c r="A46" s="10">
        <v>45</v>
      </c>
      <c r="B46" s="15">
        <v>42725</v>
      </c>
      <c r="C46" s="15"/>
      <c r="D46" s="15"/>
      <c r="E46" s="19">
        <v>23</v>
      </c>
      <c r="F46" s="19" t="s">
        <v>6</v>
      </c>
      <c r="G46" s="19" t="s">
        <v>7</v>
      </c>
      <c r="H46" s="19">
        <v>88</v>
      </c>
      <c r="I46" s="10">
        <v>1</v>
      </c>
      <c r="J46" s="10">
        <v>1</v>
      </c>
    </row>
    <row r="47" spans="1:37" x14ac:dyDescent="0.2">
      <c r="A47" s="10">
        <v>46</v>
      </c>
      <c r="B47" s="15">
        <v>42725</v>
      </c>
      <c r="C47" s="15"/>
      <c r="D47" s="15"/>
      <c r="E47" s="19">
        <v>23</v>
      </c>
      <c r="F47" s="19" t="s">
        <v>6</v>
      </c>
      <c r="G47" s="19" t="s">
        <v>7</v>
      </c>
      <c r="H47" s="19">
        <v>88</v>
      </c>
      <c r="I47" s="10">
        <v>2</v>
      </c>
      <c r="J47" s="10">
        <v>0</v>
      </c>
    </row>
    <row r="48" spans="1:37" x14ac:dyDescent="0.2">
      <c r="A48" s="10">
        <v>47</v>
      </c>
      <c r="B48" s="15">
        <v>42725</v>
      </c>
      <c r="C48" s="15"/>
      <c r="D48" s="15"/>
      <c r="E48" s="19">
        <v>23</v>
      </c>
      <c r="F48" s="19" t="s">
        <v>6</v>
      </c>
      <c r="G48" s="19" t="s">
        <v>7</v>
      </c>
      <c r="H48" s="19">
        <v>86</v>
      </c>
      <c r="I48" s="10">
        <v>1</v>
      </c>
      <c r="J48" s="10">
        <v>0</v>
      </c>
    </row>
    <row r="49" spans="1:10" s="2" customFormat="1" x14ac:dyDescent="0.2">
      <c r="A49" s="10">
        <v>48</v>
      </c>
      <c r="B49" s="15">
        <v>42725</v>
      </c>
      <c r="C49" s="15"/>
      <c r="D49" s="15"/>
      <c r="E49" s="19">
        <v>24</v>
      </c>
      <c r="F49" s="19" t="s">
        <v>6</v>
      </c>
      <c r="G49" s="19" t="s">
        <v>7</v>
      </c>
      <c r="H49" s="19">
        <v>94</v>
      </c>
      <c r="I49" s="10">
        <v>1</v>
      </c>
      <c r="J49" s="10">
        <v>0</v>
      </c>
    </row>
    <row r="50" spans="1:10" s="2" customFormat="1" x14ac:dyDescent="0.2">
      <c r="A50" s="10">
        <v>49</v>
      </c>
      <c r="B50" s="15">
        <v>42725</v>
      </c>
      <c r="C50" s="15"/>
      <c r="D50" s="15"/>
      <c r="E50" s="19">
        <v>24</v>
      </c>
      <c r="F50" s="19" t="s">
        <v>10</v>
      </c>
      <c r="G50" s="19" t="s">
        <v>7</v>
      </c>
      <c r="H50" s="19">
        <v>95</v>
      </c>
      <c r="I50" s="10">
        <v>1</v>
      </c>
      <c r="J50" s="10">
        <v>1</v>
      </c>
    </row>
    <row r="51" spans="1:10" s="2" customFormat="1" x14ac:dyDescent="0.2">
      <c r="A51" s="10">
        <v>50</v>
      </c>
      <c r="B51" s="15">
        <v>42725</v>
      </c>
      <c r="C51" s="15"/>
      <c r="D51" s="15"/>
      <c r="E51" s="19">
        <v>24</v>
      </c>
      <c r="F51" s="19" t="s">
        <v>10</v>
      </c>
      <c r="G51" s="19" t="s">
        <v>7</v>
      </c>
      <c r="H51" s="19">
        <v>95</v>
      </c>
      <c r="I51" s="10">
        <v>2</v>
      </c>
      <c r="J51" s="10">
        <v>1</v>
      </c>
    </row>
    <row r="52" spans="1:10" s="2" customFormat="1" x14ac:dyDescent="0.2">
      <c r="A52" s="10">
        <v>51</v>
      </c>
      <c r="B52" s="15">
        <v>42725</v>
      </c>
      <c r="C52" s="15"/>
      <c r="D52" s="15"/>
      <c r="E52" s="19">
        <v>24</v>
      </c>
      <c r="F52" s="19" t="s">
        <v>10</v>
      </c>
      <c r="G52" s="19" t="s">
        <v>7</v>
      </c>
      <c r="H52" s="19">
        <v>95</v>
      </c>
      <c r="I52" s="10">
        <v>3</v>
      </c>
      <c r="J52" s="10">
        <v>0</v>
      </c>
    </row>
    <row r="53" spans="1:10" s="2" customFormat="1" x14ac:dyDescent="0.2">
      <c r="A53" s="10">
        <v>52</v>
      </c>
      <c r="B53" s="15">
        <v>42725</v>
      </c>
      <c r="C53" s="15"/>
      <c r="D53" s="15"/>
      <c r="E53" s="19">
        <v>24</v>
      </c>
      <c r="F53" s="19" t="s">
        <v>10</v>
      </c>
      <c r="G53" s="19" t="s">
        <v>7</v>
      </c>
      <c r="H53" s="19">
        <v>96</v>
      </c>
      <c r="I53" s="10">
        <v>1</v>
      </c>
      <c r="J53" s="10">
        <v>0</v>
      </c>
    </row>
    <row r="54" spans="1:10" s="2" customFormat="1" x14ac:dyDescent="0.2">
      <c r="A54" s="10">
        <v>53</v>
      </c>
      <c r="B54" s="15">
        <v>42725</v>
      </c>
      <c r="C54" s="15"/>
      <c r="D54" s="15"/>
      <c r="E54" s="19">
        <v>24</v>
      </c>
      <c r="F54" s="19" t="s">
        <v>29</v>
      </c>
      <c r="G54" s="19" t="s">
        <v>11</v>
      </c>
      <c r="H54" s="19">
        <v>89</v>
      </c>
      <c r="I54" s="10">
        <v>1</v>
      </c>
      <c r="J54" s="10">
        <v>0</v>
      </c>
    </row>
    <row r="55" spans="1:10" s="2" customFormat="1" x14ac:dyDescent="0.2">
      <c r="A55" s="10">
        <v>54</v>
      </c>
      <c r="B55" s="15">
        <v>42725</v>
      </c>
      <c r="C55" s="15"/>
      <c r="D55" s="15"/>
      <c r="E55" s="19">
        <v>24</v>
      </c>
      <c r="F55" s="19" t="s">
        <v>29</v>
      </c>
      <c r="G55" s="19" t="s">
        <v>11</v>
      </c>
      <c r="H55" s="19">
        <v>90</v>
      </c>
      <c r="I55" s="10">
        <v>1</v>
      </c>
      <c r="J55" s="10">
        <v>0</v>
      </c>
    </row>
    <row r="56" spans="1:10" s="2" customFormat="1" x14ac:dyDescent="0.2">
      <c r="A56" s="10">
        <v>55</v>
      </c>
      <c r="B56" s="15">
        <v>42727</v>
      </c>
      <c r="C56" s="15"/>
      <c r="D56" s="15"/>
      <c r="E56" s="19">
        <v>22</v>
      </c>
      <c r="F56" s="19" t="s">
        <v>6</v>
      </c>
      <c r="G56" s="19" t="s">
        <v>11</v>
      </c>
      <c r="H56" s="19">
        <v>76</v>
      </c>
      <c r="I56" s="10">
        <v>1</v>
      </c>
      <c r="J56" s="10">
        <v>0</v>
      </c>
    </row>
    <row r="57" spans="1:10" s="2" customFormat="1" x14ac:dyDescent="0.2">
      <c r="A57" s="10">
        <v>56</v>
      </c>
      <c r="B57" s="15">
        <v>42727</v>
      </c>
      <c r="C57" s="15"/>
      <c r="D57" s="15"/>
      <c r="E57" s="19">
        <v>22</v>
      </c>
      <c r="F57" s="19" t="s">
        <v>6</v>
      </c>
      <c r="G57" s="19" t="s">
        <v>11</v>
      </c>
      <c r="H57" s="19">
        <v>77</v>
      </c>
      <c r="I57" s="10">
        <v>1</v>
      </c>
      <c r="J57" s="10">
        <v>0</v>
      </c>
    </row>
    <row r="58" spans="1:10" s="2" customFormat="1" x14ac:dyDescent="0.2">
      <c r="A58" s="10">
        <v>57</v>
      </c>
      <c r="B58" s="15">
        <v>42727</v>
      </c>
      <c r="C58" s="15"/>
      <c r="D58" s="15"/>
      <c r="E58" s="19">
        <v>22</v>
      </c>
      <c r="F58" s="19" t="s">
        <v>6</v>
      </c>
      <c r="G58" s="19" t="s">
        <v>11</v>
      </c>
      <c r="H58" s="19">
        <v>78</v>
      </c>
      <c r="I58" s="10">
        <v>1</v>
      </c>
      <c r="J58" s="10">
        <v>0</v>
      </c>
    </row>
    <row r="59" spans="1:10" s="2" customFormat="1" x14ac:dyDescent="0.2">
      <c r="A59" s="10">
        <v>58</v>
      </c>
      <c r="B59" s="15">
        <v>42727</v>
      </c>
      <c r="C59" s="15"/>
      <c r="D59" s="15"/>
      <c r="E59" s="19">
        <v>22</v>
      </c>
      <c r="F59" s="19" t="s">
        <v>6</v>
      </c>
      <c r="G59" s="19" t="s">
        <v>11</v>
      </c>
      <c r="H59" s="19">
        <v>79</v>
      </c>
      <c r="I59" s="10">
        <v>1</v>
      </c>
      <c r="J59" s="10">
        <v>0</v>
      </c>
    </row>
    <row r="60" spans="1:10" s="2" customFormat="1" x14ac:dyDescent="0.2">
      <c r="A60" s="10">
        <v>59</v>
      </c>
      <c r="B60" s="15">
        <v>42727</v>
      </c>
      <c r="C60" s="15"/>
      <c r="D60" s="15"/>
      <c r="E60" s="19">
        <v>22</v>
      </c>
      <c r="F60" s="19" t="s">
        <v>13</v>
      </c>
      <c r="G60" s="19" t="s">
        <v>7</v>
      </c>
      <c r="H60" s="19">
        <v>76</v>
      </c>
      <c r="I60" s="10">
        <v>1</v>
      </c>
      <c r="J60" s="10">
        <v>0</v>
      </c>
    </row>
    <row r="61" spans="1:10" s="2" customFormat="1" x14ac:dyDescent="0.2">
      <c r="A61" s="10">
        <v>60</v>
      </c>
      <c r="B61" s="15">
        <v>42727</v>
      </c>
      <c r="C61" s="15"/>
      <c r="D61" s="15"/>
      <c r="E61" s="19">
        <v>22</v>
      </c>
      <c r="F61" s="19" t="s">
        <v>13</v>
      </c>
      <c r="G61" s="19" t="s">
        <v>7</v>
      </c>
      <c r="H61" s="19">
        <v>75</v>
      </c>
      <c r="I61" s="10">
        <v>1</v>
      </c>
      <c r="J61" s="10">
        <v>0</v>
      </c>
    </row>
    <row r="62" spans="1:10" s="2" customFormat="1" x14ac:dyDescent="0.2">
      <c r="A62" s="10">
        <v>61</v>
      </c>
      <c r="B62" s="15">
        <v>42727</v>
      </c>
      <c r="C62" s="15"/>
      <c r="D62" s="15"/>
      <c r="E62" s="19">
        <v>24</v>
      </c>
      <c r="F62" s="19" t="s">
        <v>6</v>
      </c>
      <c r="G62" s="19" t="s">
        <v>7</v>
      </c>
      <c r="H62" s="19">
        <v>92</v>
      </c>
      <c r="I62" s="10">
        <v>1</v>
      </c>
      <c r="J62" s="10">
        <v>0</v>
      </c>
    </row>
    <row r="63" spans="1:10" s="2" customFormat="1" x14ac:dyDescent="0.2">
      <c r="A63" s="10">
        <v>62</v>
      </c>
      <c r="B63" s="15">
        <v>42727</v>
      </c>
      <c r="C63" s="15"/>
      <c r="D63" s="15"/>
      <c r="E63" s="19">
        <v>24</v>
      </c>
      <c r="F63" s="19" t="s">
        <v>6</v>
      </c>
      <c r="G63" s="19" t="s">
        <v>7</v>
      </c>
      <c r="H63" s="19">
        <v>90</v>
      </c>
      <c r="I63" s="10">
        <v>1</v>
      </c>
      <c r="J63" s="10">
        <v>0</v>
      </c>
    </row>
    <row r="64" spans="1:10" s="2" customFormat="1" x14ac:dyDescent="0.2">
      <c r="A64" s="10">
        <v>63</v>
      </c>
      <c r="B64" s="15">
        <v>42727</v>
      </c>
      <c r="C64" s="15"/>
      <c r="D64" s="15"/>
      <c r="E64" s="19">
        <v>17</v>
      </c>
      <c r="F64" s="19" t="s">
        <v>10</v>
      </c>
      <c r="G64" s="19" t="s">
        <v>7</v>
      </c>
      <c r="H64" s="19">
        <v>40</v>
      </c>
      <c r="I64" s="10">
        <v>1</v>
      </c>
      <c r="J64" s="10">
        <v>0</v>
      </c>
    </row>
    <row r="65" spans="1:37" x14ac:dyDescent="0.2">
      <c r="A65" s="10">
        <v>64</v>
      </c>
      <c r="B65" s="15">
        <v>42727</v>
      </c>
      <c r="C65" s="15"/>
      <c r="D65" s="15"/>
      <c r="E65" s="19">
        <v>17</v>
      </c>
      <c r="F65" s="19" t="s">
        <v>10</v>
      </c>
      <c r="G65" s="19" t="s">
        <v>7</v>
      </c>
      <c r="H65" s="19">
        <v>36</v>
      </c>
      <c r="I65" s="10">
        <v>1</v>
      </c>
      <c r="J65" s="10">
        <v>0</v>
      </c>
    </row>
    <row r="66" spans="1:37" x14ac:dyDescent="0.2">
      <c r="A66" s="10">
        <v>65</v>
      </c>
      <c r="B66" s="15">
        <v>42727</v>
      </c>
      <c r="C66" s="15"/>
      <c r="D66" s="15"/>
      <c r="E66" s="19">
        <v>17</v>
      </c>
      <c r="F66" s="19" t="s">
        <v>10</v>
      </c>
      <c r="G66" s="19" t="s">
        <v>7</v>
      </c>
      <c r="H66" s="19">
        <v>38</v>
      </c>
      <c r="I66" s="10">
        <v>1</v>
      </c>
      <c r="J66" s="10">
        <v>0</v>
      </c>
    </row>
    <row r="67" spans="1:37" x14ac:dyDescent="0.2">
      <c r="A67" s="10">
        <v>66</v>
      </c>
      <c r="B67" s="15">
        <v>42727</v>
      </c>
      <c r="C67" s="15"/>
      <c r="D67" s="15"/>
      <c r="E67" s="19">
        <v>21</v>
      </c>
      <c r="F67" s="19" t="s">
        <v>8</v>
      </c>
      <c r="G67" s="19" t="s">
        <v>11</v>
      </c>
      <c r="H67" s="19">
        <v>70</v>
      </c>
      <c r="I67" s="10">
        <v>1</v>
      </c>
      <c r="J67" s="10">
        <v>0</v>
      </c>
    </row>
    <row r="68" spans="1:37" x14ac:dyDescent="0.2">
      <c r="A68" s="10">
        <v>67</v>
      </c>
      <c r="B68" s="15">
        <v>42727</v>
      </c>
      <c r="C68" s="15"/>
      <c r="D68" s="15"/>
      <c r="E68" s="19">
        <v>21</v>
      </c>
      <c r="F68" s="19" t="s">
        <v>8</v>
      </c>
      <c r="G68" s="19" t="s">
        <v>11</v>
      </c>
      <c r="H68" s="19">
        <v>67</v>
      </c>
      <c r="I68" s="10">
        <v>1</v>
      </c>
      <c r="J68" s="10">
        <v>0</v>
      </c>
    </row>
    <row r="69" spans="1:37" x14ac:dyDescent="0.2">
      <c r="A69" s="10">
        <v>68</v>
      </c>
      <c r="B69" s="15">
        <v>42727</v>
      </c>
      <c r="C69" s="15"/>
      <c r="D69" s="15"/>
      <c r="E69" s="19">
        <v>21</v>
      </c>
      <c r="F69" s="19" t="s">
        <v>8</v>
      </c>
      <c r="G69" s="19" t="s">
        <v>11</v>
      </c>
      <c r="H69" s="19" t="s">
        <v>14</v>
      </c>
      <c r="I69" s="10">
        <v>1</v>
      </c>
      <c r="J69" s="10">
        <v>0</v>
      </c>
    </row>
    <row r="70" spans="1:37" x14ac:dyDescent="0.2">
      <c r="A70" s="10">
        <v>69</v>
      </c>
      <c r="B70" s="15">
        <v>42727</v>
      </c>
      <c r="C70" s="15"/>
      <c r="D70" s="15"/>
      <c r="E70" s="19">
        <v>23</v>
      </c>
      <c r="F70" s="19" t="s">
        <v>10</v>
      </c>
      <c r="G70" s="19" t="s">
        <v>7</v>
      </c>
      <c r="H70" s="19">
        <v>84</v>
      </c>
      <c r="I70" s="10">
        <v>1</v>
      </c>
      <c r="J70" s="10">
        <v>0</v>
      </c>
    </row>
    <row r="71" spans="1:37" x14ac:dyDescent="0.2">
      <c r="A71" s="10">
        <v>70</v>
      </c>
      <c r="B71" s="15">
        <v>42727</v>
      </c>
      <c r="C71" s="15"/>
      <c r="D71" s="15"/>
      <c r="E71" s="19">
        <v>21</v>
      </c>
      <c r="F71" s="19" t="s">
        <v>10</v>
      </c>
      <c r="G71" s="19" t="s">
        <v>7</v>
      </c>
      <c r="H71" s="19">
        <v>64</v>
      </c>
      <c r="I71" s="10">
        <v>1</v>
      </c>
      <c r="J71" s="10">
        <v>0</v>
      </c>
    </row>
    <row r="72" spans="1:37" x14ac:dyDescent="0.2">
      <c r="A72" s="10">
        <v>71</v>
      </c>
      <c r="B72" s="15">
        <v>42727</v>
      </c>
      <c r="C72" s="15"/>
      <c r="D72" s="15"/>
      <c r="E72" s="19">
        <v>21</v>
      </c>
      <c r="F72" s="19" t="s">
        <v>10</v>
      </c>
      <c r="G72" s="19" t="s">
        <v>7</v>
      </c>
      <c r="H72" s="19">
        <v>65</v>
      </c>
      <c r="I72" s="10">
        <v>1</v>
      </c>
      <c r="J72" s="10">
        <v>0</v>
      </c>
    </row>
    <row r="73" spans="1:37" x14ac:dyDescent="0.2">
      <c r="A73" s="10">
        <v>72</v>
      </c>
      <c r="B73" s="15">
        <v>42727</v>
      </c>
      <c r="C73" s="15"/>
      <c r="D73" s="15"/>
      <c r="E73" s="19">
        <v>21</v>
      </c>
      <c r="F73" s="19" t="s">
        <v>10</v>
      </c>
      <c r="G73" s="19" t="s">
        <v>7</v>
      </c>
      <c r="H73" s="19" t="s">
        <v>15</v>
      </c>
      <c r="I73" s="10">
        <v>1</v>
      </c>
      <c r="J73" s="10">
        <v>0</v>
      </c>
    </row>
    <row r="74" spans="1:37" x14ac:dyDescent="0.2">
      <c r="A74" s="10">
        <v>73</v>
      </c>
      <c r="B74" s="15">
        <v>42727</v>
      </c>
      <c r="C74" s="15"/>
      <c r="D74" s="15"/>
      <c r="E74" s="19">
        <v>21</v>
      </c>
      <c r="F74" s="19" t="s">
        <v>6</v>
      </c>
      <c r="G74" s="19" t="s">
        <v>7</v>
      </c>
      <c r="H74" s="19">
        <v>70</v>
      </c>
      <c r="I74" s="10">
        <v>1</v>
      </c>
      <c r="J74" s="10">
        <v>0</v>
      </c>
    </row>
    <row r="75" spans="1:37" x14ac:dyDescent="0.2">
      <c r="A75" s="10">
        <v>74</v>
      </c>
      <c r="B75" s="15">
        <v>42727</v>
      </c>
      <c r="C75" s="15"/>
      <c r="D75" s="15"/>
      <c r="E75" s="19">
        <v>21</v>
      </c>
      <c r="F75" s="19" t="s">
        <v>6</v>
      </c>
      <c r="G75" s="19" t="s">
        <v>7</v>
      </c>
      <c r="H75" s="19">
        <v>71</v>
      </c>
      <c r="I75" s="10">
        <v>1</v>
      </c>
      <c r="J75" s="10">
        <v>0</v>
      </c>
    </row>
    <row r="76" spans="1:37" x14ac:dyDescent="0.2">
      <c r="A76" s="10">
        <v>75</v>
      </c>
      <c r="B76" s="15">
        <v>42727</v>
      </c>
      <c r="C76" s="15"/>
      <c r="D76" s="15"/>
      <c r="E76" s="19">
        <v>21</v>
      </c>
      <c r="F76" s="19" t="s">
        <v>6</v>
      </c>
      <c r="G76" s="19" t="s">
        <v>7</v>
      </c>
      <c r="H76" s="19">
        <v>71</v>
      </c>
      <c r="I76" s="10">
        <v>2</v>
      </c>
      <c r="J76" s="10">
        <v>1</v>
      </c>
    </row>
    <row r="77" spans="1:37" x14ac:dyDescent="0.2">
      <c r="A77" s="10">
        <v>76</v>
      </c>
      <c r="B77" s="15">
        <v>42727</v>
      </c>
      <c r="C77" s="15"/>
      <c r="D77" s="15"/>
      <c r="E77" s="19">
        <v>21</v>
      </c>
      <c r="F77" s="19" t="s">
        <v>6</v>
      </c>
      <c r="G77" s="19" t="s">
        <v>7</v>
      </c>
      <c r="H77" s="19">
        <v>67</v>
      </c>
      <c r="I77" s="10">
        <v>1</v>
      </c>
      <c r="J77" s="10">
        <v>0</v>
      </c>
    </row>
    <row r="78" spans="1:37" s="4" customFormat="1" x14ac:dyDescent="0.2">
      <c r="A78" s="11">
        <v>77</v>
      </c>
      <c r="B78" s="16">
        <v>42727</v>
      </c>
      <c r="C78" s="11"/>
      <c r="D78" s="11"/>
      <c r="E78" s="20">
        <v>21</v>
      </c>
      <c r="F78" s="20" t="s">
        <v>13</v>
      </c>
      <c r="G78" s="20" t="s">
        <v>11</v>
      </c>
      <c r="H78" s="20">
        <v>65</v>
      </c>
      <c r="I78" s="11">
        <v>1</v>
      </c>
      <c r="J78" s="11">
        <v>0</v>
      </c>
      <c r="K78" s="3"/>
      <c r="L78" s="3"/>
      <c r="M78" s="3"/>
      <c r="N78" s="3"/>
      <c r="O78" s="3"/>
      <c r="P78" s="3"/>
      <c r="Q78" s="8"/>
      <c r="R78" s="8"/>
      <c r="S78" s="8"/>
      <c r="T78" s="8"/>
      <c r="U78" s="8"/>
      <c r="V78" s="3"/>
      <c r="W78" s="3"/>
      <c r="X78" s="3"/>
      <c r="Y78" s="3"/>
      <c r="Z78" s="3"/>
      <c r="AA78" s="3"/>
      <c r="AB78" s="3"/>
      <c r="AC78" s="3"/>
      <c r="AD78" s="3"/>
      <c r="AE78" s="8"/>
      <c r="AF78" s="8"/>
      <c r="AG78" s="8"/>
      <c r="AH78" s="3"/>
      <c r="AI78" s="3"/>
      <c r="AJ78" s="8">
        <v>1</v>
      </c>
      <c r="AK78" s="8"/>
    </row>
    <row r="79" spans="1:37" x14ac:dyDescent="0.2">
      <c r="A79" s="10">
        <v>78</v>
      </c>
      <c r="B79" s="15">
        <v>42730</v>
      </c>
      <c r="E79" s="19">
        <v>15</v>
      </c>
      <c r="F79" s="19" t="s">
        <v>6</v>
      </c>
      <c r="G79" s="19" t="s">
        <v>11</v>
      </c>
      <c r="H79" s="19">
        <v>27</v>
      </c>
      <c r="I79" s="10">
        <v>1</v>
      </c>
      <c r="J79" s="10">
        <v>0</v>
      </c>
      <c r="K79" s="1">
        <v>3</v>
      </c>
      <c r="L79" s="1">
        <v>0</v>
      </c>
      <c r="M79" s="1">
        <v>0</v>
      </c>
      <c r="N79" s="1">
        <v>2</v>
      </c>
      <c r="O79" s="1">
        <v>0</v>
      </c>
      <c r="P79" s="1">
        <v>0</v>
      </c>
      <c r="Q79" s="7">
        <f>SUM(K79)</f>
        <v>3</v>
      </c>
      <c r="R79" s="7">
        <f>SUM(M79:P79)</f>
        <v>2</v>
      </c>
      <c r="S79" s="7">
        <f>SUM(L79,P79)</f>
        <v>0</v>
      </c>
      <c r="T79" s="7">
        <f>SUM(Q79:S79)</f>
        <v>5</v>
      </c>
      <c r="U79" s="22">
        <f t="shared" ref="U79:U111" si="0">K79/(T79)</f>
        <v>0.6</v>
      </c>
      <c r="AD79" s="1">
        <v>10</v>
      </c>
      <c r="AE79" s="7">
        <f>T79-(V79*V$1+W79*W$1+X79*X$1+Y79*Y$1+Z79*Z$1+AA79*AA$1+AB79*AC79)</f>
        <v>5</v>
      </c>
      <c r="AF79" s="7">
        <f>SUM(V79:AC79)</f>
        <v>0</v>
      </c>
      <c r="AG79" s="22">
        <f>(T79/AD79)</f>
        <v>0.5</v>
      </c>
      <c r="AJ79" s="7">
        <v>0</v>
      </c>
    </row>
    <row r="80" spans="1:37" x14ac:dyDescent="0.2">
      <c r="A80" s="10">
        <v>79</v>
      </c>
      <c r="B80" s="15">
        <v>42730</v>
      </c>
      <c r="E80" s="19">
        <v>15</v>
      </c>
      <c r="F80" s="19" t="s">
        <v>6</v>
      </c>
      <c r="G80" s="19" t="s">
        <v>11</v>
      </c>
      <c r="H80" s="19">
        <v>23</v>
      </c>
      <c r="I80" s="10">
        <v>1</v>
      </c>
      <c r="J80" s="10">
        <v>0</v>
      </c>
      <c r="K80" s="1">
        <v>0</v>
      </c>
      <c r="L80" s="1">
        <v>1</v>
      </c>
      <c r="M80" s="1">
        <v>0</v>
      </c>
      <c r="N80" s="1">
        <v>2</v>
      </c>
      <c r="O80" s="1">
        <v>1</v>
      </c>
      <c r="P80" s="1">
        <v>0</v>
      </c>
      <c r="Q80" s="7">
        <f t="shared" ref="Q80:Q96" si="1">SUM(K80)</f>
        <v>0</v>
      </c>
      <c r="R80" s="7">
        <f t="shared" ref="R80:R96" si="2">SUM(M80:P80)</f>
        <v>3</v>
      </c>
      <c r="S80" s="7">
        <f t="shared" ref="S80:S96" si="3">SUM(L80,P80)</f>
        <v>1</v>
      </c>
      <c r="T80" s="7">
        <f>SUM(Q80:S80)</f>
        <v>4</v>
      </c>
      <c r="U80" s="22">
        <f t="shared" si="0"/>
        <v>0</v>
      </c>
      <c r="Y80" s="1">
        <v>1</v>
      </c>
      <c r="AD80" s="1">
        <v>25</v>
      </c>
      <c r="AE80" s="7">
        <f>T80-(V80*V$1+W80*W$1+X80*X$1+Y80*Y$1+Z80*Z$1+AA80*AA$1+AB80*AC80)</f>
        <v>-1</v>
      </c>
      <c r="AF80" s="7">
        <f>SUM(V80:AC80)</f>
        <v>1</v>
      </c>
      <c r="AG80" s="22">
        <f>(T80/AD80)</f>
        <v>0.16</v>
      </c>
      <c r="AJ80" s="7">
        <v>0</v>
      </c>
    </row>
    <row r="81" spans="1:37" x14ac:dyDescent="0.2">
      <c r="A81" s="10">
        <v>80</v>
      </c>
      <c r="B81" s="15">
        <v>42730</v>
      </c>
      <c r="U81" s="22"/>
      <c r="AE81" s="7">
        <f t="shared" ref="AE81:AE84" si="4">T81-(V81*V$1+W81*W$1+X81*X$1+Y81*Y$1+Z81*Z$1+AA81*AA$1+AB81*AC81)</f>
        <v>0</v>
      </c>
      <c r="AF81" s="7">
        <f>SUM(V81:AC81)</f>
        <v>0</v>
      </c>
      <c r="AG81" s="22"/>
    </row>
    <row r="82" spans="1:37" x14ac:dyDescent="0.2">
      <c r="A82" s="10">
        <v>81</v>
      </c>
      <c r="B82" s="15">
        <v>42730</v>
      </c>
      <c r="E82" s="19">
        <v>10</v>
      </c>
      <c r="F82" s="19" t="s">
        <v>8</v>
      </c>
      <c r="G82" s="19" t="s">
        <v>11</v>
      </c>
      <c r="H82" s="19">
        <v>63</v>
      </c>
      <c r="I82" s="10">
        <v>1</v>
      </c>
      <c r="J82" s="10">
        <v>0</v>
      </c>
      <c r="K82" s="1">
        <v>2</v>
      </c>
      <c r="L82" s="1">
        <v>0</v>
      </c>
      <c r="M82" s="1">
        <v>0</v>
      </c>
      <c r="N82" s="1">
        <v>0</v>
      </c>
      <c r="O82" s="1">
        <v>3</v>
      </c>
      <c r="P82" s="1">
        <v>0</v>
      </c>
      <c r="Q82" s="7">
        <f t="shared" si="1"/>
        <v>2</v>
      </c>
      <c r="R82" s="7">
        <f>SUM(M82:P82)</f>
        <v>3</v>
      </c>
      <c r="S82" s="7">
        <f t="shared" si="3"/>
        <v>0</v>
      </c>
      <c r="T82" s="7">
        <f>SUM(Q82:S82)</f>
        <v>5</v>
      </c>
      <c r="U82" s="22">
        <f t="shared" si="0"/>
        <v>0.4</v>
      </c>
      <c r="W82" s="1">
        <v>1</v>
      </c>
      <c r="AD82" s="1">
        <v>15</v>
      </c>
      <c r="AE82" s="7">
        <f t="shared" si="4"/>
        <v>2</v>
      </c>
      <c r="AF82" s="7">
        <f t="shared" ref="AF82:AF84" si="5">SUM(V82:AC82)</f>
        <v>1</v>
      </c>
      <c r="AG82" s="22">
        <f>(T82/AD82)</f>
        <v>0.33333333333333331</v>
      </c>
      <c r="AJ82" s="7">
        <v>0</v>
      </c>
    </row>
    <row r="83" spans="1:37" x14ac:dyDescent="0.2">
      <c r="A83" s="10">
        <v>82</v>
      </c>
      <c r="B83" s="15">
        <v>42730</v>
      </c>
      <c r="E83" s="19">
        <v>10</v>
      </c>
      <c r="F83" s="19" t="s">
        <v>8</v>
      </c>
      <c r="G83" s="19" t="s">
        <v>11</v>
      </c>
      <c r="H83" s="19">
        <v>60</v>
      </c>
      <c r="I83" s="10">
        <v>1</v>
      </c>
      <c r="J83" s="10">
        <v>0</v>
      </c>
      <c r="K83" s="1">
        <v>5</v>
      </c>
      <c r="L83" s="1">
        <v>0</v>
      </c>
      <c r="M83" s="1">
        <v>0</v>
      </c>
      <c r="N83" s="1">
        <v>9</v>
      </c>
      <c r="O83" s="1">
        <v>0</v>
      </c>
      <c r="P83" s="1">
        <v>0</v>
      </c>
      <c r="Q83" s="7">
        <f t="shared" si="1"/>
        <v>5</v>
      </c>
      <c r="R83" s="7">
        <f t="shared" si="2"/>
        <v>9</v>
      </c>
      <c r="S83" s="7">
        <f t="shared" si="3"/>
        <v>0</v>
      </c>
      <c r="T83" s="7">
        <f>SUM(Q83:S83)</f>
        <v>14</v>
      </c>
      <c r="U83" s="22">
        <f t="shared" si="0"/>
        <v>0.35714285714285715</v>
      </c>
      <c r="AB83" s="1">
        <v>1</v>
      </c>
      <c r="AD83" s="1">
        <v>15</v>
      </c>
      <c r="AE83" s="7">
        <f t="shared" si="4"/>
        <v>14</v>
      </c>
      <c r="AF83" s="7">
        <f t="shared" si="5"/>
        <v>1</v>
      </c>
      <c r="AG83" s="22">
        <f>(T83/AD83)</f>
        <v>0.93333333333333335</v>
      </c>
      <c r="AJ83" s="7">
        <v>1</v>
      </c>
    </row>
    <row r="84" spans="1:37" x14ac:dyDescent="0.2">
      <c r="A84" s="10">
        <v>83</v>
      </c>
      <c r="B84" s="15">
        <v>42730</v>
      </c>
      <c r="E84" s="19">
        <v>22</v>
      </c>
      <c r="F84" s="19" t="s">
        <v>8</v>
      </c>
      <c r="G84" s="19" t="s">
        <v>7</v>
      </c>
      <c r="H84" s="19">
        <v>78</v>
      </c>
      <c r="I84" s="10">
        <v>1</v>
      </c>
      <c r="J84" s="10">
        <v>1</v>
      </c>
      <c r="K84" s="1">
        <v>1</v>
      </c>
      <c r="L84" s="1">
        <v>1</v>
      </c>
      <c r="M84" s="1">
        <v>0</v>
      </c>
      <c r="N84" s="1">
        <v>0</v>
      </c>
      <c r="O84" s="1">
        <v>0</v>
      </c>
      <c r="P84" s="1">
        <v>0</v>
      </c>
      <c r="Q84" s="7">
        <f t="shared" si="1"/>
        <v>1</v>
      </c>
      <c r="R84" s="7">
        <f t="shared" si="2"/>
        <v>0</v>
      </c>
      <c r="S84" s="7">
        <f t="shared" si="3"/>
        <v>1</v>
      </c>
      <c r="T84" s="7">
        <f>SUM(Q84:S84)</f>
        <v>2</v>
      </c>
      <c r="U84" s="22">
        <f t="shared" si="0"/>
        <v>0.5</v>
      </c>
      <c r="AD84" s="1">
        <v>23</v>
      </c>
      <c r="AE84" s="7">
        <f t="shared" si="4"/>
        <v>2</v>
      </c>
      <c r="AF84" s="7">
        <f t="shared" si="5"/>
        <v>0</v>
      </c>
      <c r="AG84" s="22">
        <f>(T84/AD84)</f>
        <v>8.6956521739130432E-2</v>
      </c>
    </row>
    <row r="85" spans="1:37" x14ac:dyDescent="0.2">
      <c r="A85" s="10">
        <v>84</v>
      </c>
      <c r="B85" s="15">
        <v>42730</v>
      </c>
      <c r="E85" s="19">
        <v>22</v>
      </c>
      <c r="F85" s="19" t="s">
        <v>8</v>
      </c>
      <c r="G85" s="19" t="s">
        <v>7</v>
      </c>
      <c r="H85" s="19">
        <v>78</v>
      </c>
      <c r="I85" s="10">
        <v>2</v>
      </c>
      <c r="J85" s="10">
        <v>0</v>
      </c>
      <c r="K85" s="1">
        <v>2</v>
      </c>
      <c r="L85" s="1">
        <v>1</v>
      </c>
      <c r="M85" s="1">
        <v>0</v>
      </c>
      <c r="N85" s="1">
        <v>13</v>
      </c>
      <c r="O85" s="1">
        <v>0</v>
      </c>
      <c r="P85" s="1">
        <v>2</v>
      </c>
      <c r="Q85" s="7">
        <f t="shared" si="1"/>
        <v>2</v>
      </c>
      <c r="R85" s="7">
        <f t="shared" si="2"/>
        <v>15</v>
      </c>
      <c r="S85" s="7">
        <f t="shared" si="3"/>
        <v>3</v>
      </c>
      <c r="T85" s="7">
        <f>SUM(Q85:S85)</f>
        <v>20</v>
      </c>
      <c r="U85" s="22">
        <f t="shared" si="0"/>
        <v>0.1</v>
      </c>
      <c r="AD85" s="1">
        <v>23</v>
      </c>
      <c r="AE85" s="7">
        <f>T85-(V85*V$1+W85*W$1+X85*X$1+Y85*Y$1+Z85*Z$1+AA85*AA$1+AB85*AC85)</f>
        <v>20</v>
      </c>
      <c r="AF85" s="7">
        <f>SUM(V85:AC85)</f>
        <v>0</v>
      </c>
      <c r="AG85" s="22">
        <f>(T85/AD85)</f>
        <v>0.86956521739130432</v>
      </c>
      <c r="AJ85" s="7">
        <v>0</v>
      </c>
    </row>
    <row r="86" spans="1:37" x14ac:dyDescent="0.2">
      <c r="A86" s="10">
        <v>85</v>
      </c>
      <c r="B86" s="15">
        <v>42730</v>
      </c>
      <c r="E86" s="19">
        <v>22</v>
      </c>
      <c r="F86" s="19" t="s">
        <v>8</v>
      </c>
      <c r="G86" s="19" t="s">
        <v>7</v>
      </c>
      <c r="H86" s="19">
        <v>80</v>
      </c>
      <c r="I86" s="10">
        <v>1</v>
      </c>
      <c r="J86" s="10">
        <v>0</v>
      </c>
      <c r="K86" s="1">
        <v>0</v>
      </c>
      <c r="L86" s="1">
        <v>0</v>
      </c>
      <c r="M86" s="1">
        <v>0</v>
      </c>
      <c r="N86" s="1">
        <v>0</v>
      </c>
      <c r="O86" s="1">
        <v>1</v>
      </c>
      <c r="P86" s="1">
        <v>0</v>
      </c>
      <c r="Q86" s="7">
        <f t="shared" si="1"/>
        <v>0</v>
      </c>
      <c r="R86" s="7">
        <f t="shared" si="2"/>
        <v>1</v>
      </c>
      <c r="S86" s="7">
        <f t="shared" si="3"/>
        <v>0</v>
      </c>
      <c r="T86" s="7">
        <f>SUM(Q86:S86)</f>
        <v>1</v>
      </c>
      <c r="U86" s="22">
        <f t="shared" si="0"/>
        <v>0</v>
      </c>
      <c r="AD86" s="1">
        <v>1</v>
      </c>
      <c r="AE86" s="7">
        <f>T86-(V86*V$1+W86*W$1+X86*X$1+Y86*Y$1+Z86*Z$1+AA86*AA$1+AB86*AC86)</f>
        <v>1</v>
      </c>
      <c r="AF86" s="7">
        <f>SUM(V86:AC86)</f>
        <v>0</v>
      </c>
      <c r="AG86" s="22">
        <f>(T86/AD86)</f>
        <v>1</v>
      </c>
      <c r="AJ86" s="7">
        <v>1</v>
      </c>
      <c r="AK86" s="7" t="s">
        <v>53</v>
      </c>
    </row>
    <row r="87" spans="1:37" x14ac:dyDescent="0.2">
      <c r="A87" s="10">
        <v>86</v>
      </c>
      <c r="B87" s="15">
        <v>42730</v>
      </c>
      <c r="E87" s="19">
        <v>22</v>
      </c>
      <c r="F87" s="19" t="s">
        <v>8</v>
      </c>
      <c r="G87" s="19" t="s">
        <v>7</v>
      </c>
      <c r="H87" s="19">
        <v>77</v>
      </c>
      <c r="I87" s="10">
        <v>1</v>
      </c>
      <c r="J87" s="10">
        <v>0</v>
      </c>
      <c r="K87" s="1">
        <v>1</v>
      </c>
      <c r="L87" s="1">
        <v>1</v>
      </c>
      <c r="M87" s="1">
        <v>0</v>
      </c>
      <c r="N87" s="1">
        <v>4</v>
      </c>
      <c r="O87" s="1">
        <v>1</v>
      </c>
      <c r="P87" s="1">
        <v>0</v>
      </c>
      <c r="Q87" s="7">
        <f t="shared" si="1"/>
        <v>1</v>
      </c>
      <c r="R87" s="7">
        <f t="shared" si="2"/>
        <v>5</v>
      </c>
      <c r="S87" s="7">
        <f t="shared" si="3"/>
        <v>1</v>
      </c>
      <c r="T87" s="7">
        <f>SUM(Q87:S87)</f>
        <v>7</v>
      </c>
      <c r="U87" s="22">
        <f t="shared" si="0"/>
        <v>0.14285714285714285</v>
      </c>
      <c r="AD87" s="1">
        <v>28</v>
      </c>
      <c r="AE87" s="7">
        <f>T87-(V87*V$1+W87*W$1+X87*X$1+Y87*Y$1+Z87*Z$1+AA87*AA$1+AB87*AC87)</f>
        <v>7</v>
      </c>
      <c r="AF87" s="7">
        <f>SUM(V87:AC87)</f>
        <v>0</v>
      </c>
      <c r="AG87" s="22">
        <f>(T87/AD87)</f>
        <v>0.25</v>
      </c>
      <c r="AJ87" s="7">
        <v>0</v>
      </c>
    </row>
    <row r="88" spans="1:37" x14ac:dyDescent="0.2">
      <c r="A88" s="10">
        <v>87</v>
      </c>
      <c r="B88" s="15">
        <v>42730</v>
      </c>
      <c r="E88" s="19">
        <v>13</v>
      </c>
      <c r="F88" s="19" t="s">
        <v>8</v>
      </c>
      <c r="G88" s="19" t="s">
        <v>11</v>
      </c>
      <c r="H88" s="19">
        <v>2</v>
      </c>
      <c r="I88" s="10">
        <v>1</v>
      </c>
      <c r="J88" s="10">
        <v>0</v>
      </c>
      <c r="K88" s="1">
        <v>3</v>
      </c>
      <c r="L88" s="1">
        <v>0</v>
      </c>
      <c r="M88" s="1">
        <v>0</v>
      </c>
      <c r="N88" s="1">
        <v>6</v>
      </c>
      <c r="O88" s="1">
        <v>2</v>
      </c>
      <c r="P88" s="1">
        <v>0</v>
      </c>
      <c r="Q88" s="7">
        <f t="shared" si="1"/>
        <v>3</v>
      </c>
      <c r="R88" s="7">
        <f t="shared" si="2"/>
        <v>8</v>
      </c>
      <c r="S88" s="7">
        <f t="shared" si="3"/>
        <v>0</v>
      </c>
      <c r="T88" s="7">
        <f>SUM(Q88:S88)</f>
        <v>11</v>
      </c>
      <c r="U88" s="22">
        <f t="shared" si="0"/>
        <v>0.27272727272727271</v>
      </c>
      <c r="AD88" s="1">
        <v>18</v>
      </c>
      <c r="AE88" s="7">
        <f>T88-(V88*V$1+W88*W$1+X88*X$1+Y88*Y$1+Z88*Z$1+AA88*AA$1+AB88*AC88)</f>
        <v>11</v>
      </c>
      <c r="AF88" s="7">
        <f>SUM(V88:AC88)</f>
        <v>0</v>
      </c>
      <c r="AG88" s="22">
        <f>(T88/AD88)</f>
        <v>0.61111111111111116</v>
      </c>
      <c r="AJ88" s="7">
        <v>0</v>
      </c>
    </row>
    <row r="89" spans="1:37" x14ac:dyDescent="0.2">
      <c r="A89" s="10">
        <v>88</v>
      </c>
      <c r="B89" s="15">
        <v>42730</v>
      </c>
      <c r="E89" s="19">
        <v>13</v>
      </c>
      <c r="F89" s="19" t="s">
        <v>8</v>
      </c>
      <c r="G89" s="19" t="s">
        <v>11</v>
      </c>
      <c r="H89" s="19">
        <v>3</v>
      </c>
      <c r="I89" s="10">
        <v>1</v>
      </c>
      <c r="J89" s="10">
        <v>0</v>
      </c>
      <c r="K89" s="1">
        <v>6</v>
      </c>
      <c r="L89" s="1">
        <v>1</v>
      </c>
      <c r="M89" s="1">
        <v>0</v>
      </c>
      <c r="N89" s="1">
        <v>0</v>
      </c>
      <c r="O89" s="1">
        <v>1</v>
      </c>
      <c r="P89" s="1">
        <v>1</v>
      </c>
      <c r="Q89" s="7">
        <f t="shared" si="1"/>
        <v>6</v>
      </c>
      <c r="R89" s="7">
        <f t="shared" si="2"/>
        <v>2</v>
      </c>
      <c r="S89" s="7">
        <f t="shared" si="3"/>
        <v>2</v>
      </c>
      <c r="T89" s="7">
        <f>SUM(Q89:S89)</f>
        <v>10</v>
      </c>
      <c r="U89" s="22">
        <f t="shared" si="0"/>
        <v>0.6</v>
      </c>
      <c r="AD89" s="1">
        <v>5</v>
      </c>
      <c r="AE89" s="7">
        <f>T89-(V89*V$1+W89*W$1+X89*X$1+Y89*Y$1+Z89*Z$1+AA89*AA$1+AB89*AC89)</f>
        <v>10</v>
      </c>
      <c r="AF89" s="7">
        <f>SUM(V89:AC89)</f>
        <v>0</v>
      </c>
      <c r="AG89" s="22">
        <f>(T89/AD89)</f>
        <v>2</v>
      </c>
      <c r="AJ89" s="7">
        <v>0</v>
      </c>
    </row>
    <row r="90" spans="1:37" x14ac:dyDescent="0.2">
      <c r="A90" s="10">
        <v>89</v>
      </c>
      <c r="B90" s="15">
        <v>42730</v>
      </c>
      <c r="E90" s="19">
        <v>11</v>
      </c>
      <c r="F90" s="19" t="s">
        <v>10</v>
      </c>
      <c r="G90" s="19" t="s">
        <v>7</v>
      </c>
      <c r="H90" s="19">
        <v>84</v>
      </c>
      <c r="I90" s="10">
        <v>1</v>
      </c>
      <c r="J90" s="10">
        <v>0</v>
      </c>
      <c r="K90" s="1">
        <v>1</v>
      </c>
      <c r="L90" s="1">
        <v>0</v>
      </c>
      <c r="M90" s="1">
        <v>0</v>
      </c>
      <c r="N90" s="1">
        <v>1</v>
      </c>
      <c r="O90" s="1">
        <v>7</v>
      </c>
      <c r="P90" s="1">
        <v>0</v>
      </c>
      <c r="Q90" s="7">
        <f t="shared" si="1"/>
        <v>1</v>
      </c>
      <c r="R90" s="7">
        <f t="shared" si="2"/>
        <v>8</v>
      </c>
      <c r="S90" s="7">
        <f t="shared" si="3"/>
        <v>0</v>
      </c>
      <c r="T90" s="7">
        <f>SUM(Q90:S90)</f>
        <v>9</v>
      </c>
      <c r="U90" s="22">
        <f t="shared" si="0"/>
        <v>0.1111111111111111</v>
      </c>
      <c r="V90" s="1">
        <v>2</v>
      </c>
      <c r="AB90" s="1">
        <v>1</v>
      </c>
      <c r="AD90" s="1">
        <v>28</v>
      </c>
      <c r="AE90" s="7">
        <f>T90-(V90*V$1+W90*W$1+X90*X$1+Y90*Y$1+Z90*Z$1+AA90*AA$1+AB90*AC90)</f>
        <v>5</v>
      </c>
      <c r="AF90" s="7">
        <f>SUM(V90:AC90)</f>
        <v>3</v>
      </c>
      <c r="AG90" s="22">
        <f>(T90/AD90)</f>
        <v>0.32142857142857145</v>
      </c>
      <c r="AJ90" s="7">
        <v>2</v>
      </c>
    </row>
    <row r="91" spans="1:37" x14ac:dyDescent="0.2">
      <c r="A91" s="10">
        <v>90</v>
      </c>
      <c r="B91" s="15">
        <v>42730</v>
      </c>
      <c r="E91" s="19">
        <v>11</v>
      </c>
      <c r="F91" s="19" t="s">
        <v>10</v>
      </c>
      <c r="G91" s="19" t="s">
        <v>7</v>
      </c>
      <c r="H91" s="19">
        <v>81.2</v>
      </c>
      <c r="I91" s="10">
        <v>1</v>
      </c>
      <c r="J91" s="10">
        <v>1</v>
      </c>
      <c r="K91" s="1">
        <v>0</v>
      </c>
      <c r="L91" s="1">
        <v>0</v>
      </c>
      <c r="M91" s="1">
        <v>0</v>
      </c>
      <c r="N91" s="1">
        <v>0</v>
      </c>
      <c r="O91" s="1">
        <v>1</v>
      </c>
      <c r="P91" s="1">
        <v>0</v>
      </c>
      <c r="Q91" s="7">
        <f t="shared" si="1"/>
        <v>0</v>
      </c>
      <c r="R91" s="7">
        <f t="shared" si="2"/>
        <v>1</v>
      </c>
      <c r="S91" s="7">
        <f t="shared" si="3"/>
        <v>0</v>
      </c>
      <c r="T91" s="7">
        <f>SUM(Q91:S91)</f>
        <v>1</v>
      </c>
      <c r="U91" s="22">
        <f t="shared" si="0"/>
        <v>0</v>
      </c>
      <c r="AD91" s="1">
        <v>28</v>
      </c>
      <c r="AE91" s="7">
        <f t="shared" ref="AE91:AE93" si="6">T91-(V91*V$1+W91*W$1+X91*X$1+Y91*Y$1+Z91*Z$1+AA91*AA$1+AB91*AC91)</f>
        <v>1</v>
      </c>
      <c r="AF91" s="7">
        <f t="shared" ref="AF91:AF93" si="7">SUM(V91:AC91)</f>
        <v>0</v>
      </c>
      <c r="AG91" s="22">
        <f t="shared" ref="AG91:AG93" si="8">(T91/AD91)</f>
        <v>3.5714285714285712E-2</v>
      </c>
      <c r="AJ91" s="7">
        <v>2</v>
      </c>
    </row>
    <row r="92" spans="1:37" x14ac:dyDescent="0.2">
      <c r="A92" s="10">
        <v>91</v>
      </c>
      <c r="B92" s="15">
        <v>42730</v>
      </c>
      <c r="E92" s="19">
        <v>11</v>
      </c>
      <c r="F92" s="19" t="s">
        <v>10</v>
      </c>
      <c r="G92" s="19" t="s">
        <v>7</v>
      </c>
      <c r="H92" s="19">
        <v>81.2</v>
      </c>
      <c r="I92" s="10">
        <v>2</v>
      </c>
      <c r="J92" s="10">
        <v>0</v>
      </c>
      <c r="K92" s="1">
        <v>3</v>
      </c>
      <c r="L92" s="1">
        <v>0</v>
      </c>
      <c r="M92" s="1">
        <v>0</v>
      </c>
      <c r="N92" s="1">
        <v>0</v>
      </c>
      <c r="O92" s="1">
        <v>1</v>
      </c>
      <c r="P92" s="1">
        <v>0</v>
      </c>
      <c r="Q92" s="7">
        <f t="shared" si="1"/>
        <v>3</v>
      </c>
      <c r="R92" s="7">
        <f t="shared" si="2"/>
        <v>1</v>
      </c>
      <c r="S92" s="7">
        <f t="shared" si="3"/>
        <v>0</v>
      </c>
      <c r="T92" s="7">
        <f>SUM(Q92:S92)</f>
        <v>4</v>
      </c>
      <c r="U92" s="22">
        <f t="shared" si="0"/>
        <v>0.75</v>
      </c>
      <c r="AD92" s="1">
        <v>10</v>
      </c>
      <c r="AE92" s="7">
        <f t="shared" si="6"/>
        <v>4</v>
      </c>
      <c r="AF92" s="7">
        <f t="shared" si="7"/>
        <v>0</v>
      </c>
      <c r="AG92" s="22">
        <f t="shared" si="8"/>
        <v>0.4</v>
      </c>
      <c r="AJ92" s="7">
        <v>2</v>
      </c>
    </row>
    <row r="93" spans="1:37" x14ac:dyDescent="0.2">
      <c r="A93" s="10">
        <v>92</v>
      </c>
      <c r="B93" s="15">
        <v>42730</v>
      </c>
      <c r="E93" s="19">
        <v>11</v>
      </c>
      <c r="F93" s="19" t="s">
        <v>10</v>
      </c>
      <c r="G93" s="19" t="s">
        <v>7</v>
      </c>
      <c r="H93" s="19">
        <v>81.099999999999994</v>
      </c>
      <c r="I93" s="10">
        <v>1</v>
      </c>
      <c r="J93" s="10">
        <v>0</v>
      </c>
      <c r="K93" s="1">
        <v>2</v>
      </c>
      <c r="L93" s="1">
        <v>0</v>
      </c>
      <c r="M93" s="1">
        <v>0</v>
      </c>
      <c r="N93" s="1">
        <v>1</v>
      </c>
      <c r="O93" s="1">
        <v>0</v>
      </c>
      <c r="P93" s="1">
        <v>0</v>
      </c>
      <c r="Q93" s="7">
        <f t="shared" si="1"/>
        <v>2</v>
      </c>
      <c r="R93" s="7">
        <f t="shared" si="2"/>
        <v>1</v>
      </c>
      <c r="S93" s="7">
        <f t="shared" si="3"/>
        <v>0</v>
      </c>
      <c r="T93" s="7">
        <f>SUM(Q93:S93)</f>
        <v>3</v>
      </c>
      <c r="U93" s="22">
        <f t="shared" si="0"/>
        <v>0.66666666666666663</v>
      </c>
      <c r="AD93" s="1">
        <v>20</v>
      </c>
      <c r="AE93" s="7">
        <f t="shared" si="6"/>
        <v>3</v>
      </c>
      <c r="AF93" s="7">
        <f t="shared" si="7"/>
        <v>0</v>
      </c>
      <c r="AG93" s="22">
        <f t="shared" si="8"/>
        <v>0.15</v>
      </c>
      <c r="AJ93" s="7">
        <v>2</v>
      </c>
    </row>
    <row r="94" spans="1:37" x14ac:dyDescent="0.2">
      <c r="A94" s="10">
        <v>93</v>
      </c>
      <c r="B94" s="15">
        <v>42730</v>
      </c>
      <c r="E94" s="19">
        <v>14</v>
      </c>
      <c r="F94" s="19" t="s">
        <v>13</v>
      </c>
      <c r="G94" s="19" t="s">
        <v>7</v>
      </c>
      <c r="H94" s="19">
        <v>15</v>
      </c>
      <c r="I94" s="10">
        <v>1</v>
      </c>
      <c r="J94" s="10">
        <v>0</v>
      </c>
      <c r="K94" s="1">
        <v>1</v>
      </c>
      <c r="L94" s="1">
        <v>0</v>
      </c>
      <c r="M94" s="1">
        <v>0</v>
      </c>
      <c r="N94" s="1">
        <v>2</v>
      </c>
      <c r="O94" s="1">
        <v>4</v>
      </c>
      <c r="P94" s="1">
        <v>1</v>
      </c>
      <c r="Q94" s="7">
        <f t="shared" si="1"/>
        <v>1</v>
      </c>
      <c r="R94" s="7">
        <f t="shared" si="2"/>
        <v>7</v>
      </c>
      <c r="S94" s="7">
        <f t="shared" si="3"/>
        <v>1</v>
      </c>
      <c r="T94" s="7">
        <f>SUM(Q94:S94)</f>
        <v>9</v>
      </c>
      <c r="U94" s="22">
        <f t="shared" si="0"/>
        <v>0.1111111111111111</v>
      </c>
      <c r="V94" s="1">
        <v>1</v>
      </c>
      <c r="AD94" s="1">
        <v>8</v>
      </c>
      <c r="AE94" s="7">
        <f>T94-(V94*V$1+W94*W$1+X94*X$1+Y94*Y$1+Z94*Z$1+AA94*AA$1+AB94*AC94)</f>
        <v>7</v>
      </c>
      <c r="AF94" s="7">
        <f>SUM(V94:AC94)</f>
        <v>1</v>
      </c>
      <c r="AG94" s="22">
        <f>(T94/AD94)</f>
        <v>1.125</v>
      </c>
      <c r="AJ94" s="7">
        <v>0</v>
      </c>
    </row>
    <row r="95" spans="1:37" x14ac:dyDescent="0.2">
      <c r="A95" s="10">
        <v>94</v>
      </c>
      <c r="B95" s="15">
        <v>42730</v>
      </c>
      <c r="E95" s="19">
        <v>14</v>
      </c>
      <c r="F95" s="19" t="s">
        <v>13</v>
      </c>
      <c r="G95" s="19" t="s">
        <v>7</v>
      </c>
      <c r="H95" s="19">
        <v>13</v>
      </c>
      <c r="I95" s="10">
        <v>1</v>
      </c>
      <c r="J95" s="10">
        <v>0</v>
      </c>
      <c r="K95" s="1">
        <v>2</v>
      </c>
      <c r="L95" s="1">
        <v>1</v>
      </c>
      <c r="M95" s="1">
        <v>0</v>
      </c>
      <c r="N95" s="1">
        <v>0</v>
      </c>
      <c r="O95" s="1">
        <v>3</v>
      </c>
      <c r="P95" s="1">
        <v>0</v>
      </c>
      <c r="Q95" s="7">
        <f t="shared" si="1"/>
        <v>2</v>
      </c>
      <c r="R95" s="7">
        <f t="shared" si="2"/>
        <v>3</v>
      </c>
      <c r="S95" s="7">
        <f t="shared" si="3"/>
        <v>1</v>
      </c>
      <c r="T95" s="7">
        <f>SUM(Q95:S95)</f>
        <v>6</v>
      </c>
      <c r="U95" s="22">
        <f t="shared" si="0"/>
        <v>0.33333333333333331</v>
      </c>
      <c r="AD95" s="1">
        <v>19</v>
      </c>
      <c r="AE95" s="7">
        <f>T95-(V95*V$1+W95*W$1+X95*X$1+Y95*Y$1+Z95*Z$1+AA95*AA$1+AB95*AC95)</f>
        <v>6</v>
      </c>
      <c r="AF95" s="7">
        <f>SUM(V95:AC95)</f>
        <v>0</v>
      </c>
      <c r="AG95" s="22">
        <f>(T95/AD95)</f>
        <v>0.31578947368421051</v>
      </c>
      <c r="AJ95" s="7">
        <v>0</v>
      </c>
    </row>
    <row r="96" spans="1:37" s="4" customFormat="1" x14ac:dyDescent="0.2">
      <c r="A96" s="11">
        <v>95</v>
      </c>
      <c r="B96" s="16">
        <v>42730</v>
      </c>
      <c r="C96" s="11"/>
      <c r="D96" s="11"/>
      <c r="E96" s="20">
        <v>14</v>
      </c>
      <c r="F96" s="20" t="s">
        <v>13</v>
      </c>
      <c r="G96" s="20" t="s">
        <v>7</v>
      </c>
      <c r="H96" s="20">
        <v>12</v>
      </c>
      <c r="I96" s="11">
        <v>1</v>
      </c>
      <c r="J96" s="11">
        <v>0</v>
      </c>
      <c r="K96" s="3">
        <v>1</v>
      </c>
      <c r="L96" s="3">
        <v>2</v>
      </c>
      <c r="M96" s="3">
        <v>0</v>
      </c>
      <c r="N96" s="3">
        <v>0</v>
      </c>
      <c r="O96" s="3">
        <v>9</v>
      </c>
      <c r="P96" s="3">
        <v>0</v>
      </c>
      <c r="Q96" s="7">
        <f t="shared" si="1"/>
        <v>1</v>
      </c>
      <c r="R96" s="7">
        <f t="shared" si="2"/>
        <v>9</v>
      </c>
      <c r="S96" s="7">
        <f t="shared" si="3"/>
        <v>2</v>
      </c>
      <c r="T96" s="7">
        <f>SUM(Q96:S96)</f>
        <v>12</v>
      </c>
      <c r="U96" s="22">
        <f t="shared" si="0"/>
        <v>8.3333333333333329E-2</v>
      </c>
      <c r="V96" s="3">
        <v>1</v>
      </c>
      <c r="W96" s="3"/>
      <c r="X96" s="3"/>
      <c r="Y96" s="3"/>
      <c r="Z96" s="3"/>
      <c r="AA96" s="3"/>
      <c r="AB96" s="3"/>
      <c r="AC96" s="3"/>
      <c r="AD96" s="3">
        <v>34</v>
      </c>
      <c r="AE96" s="7">
        <f>T96-(V96*V$1+W96*W$1+X96*X$1+Y96*Y$1+Z96*Z$1+AA96*AA$1+AB96*AC96)</f>
        <v>10</v>
      </c>
      <c r="AF96" s="7">
        <f>SUM(V96:AC96)</f>
        <v>1</v>
      </c>
      <c r="AG96" s="22">
        <f>(T96/AD96)</f>
        <v>0.35294117647058826</v>
      </c>
      <c r="AH96" s="3"/>
      <c r="AI96" s="3"/>
      <c r="AJ96" s="8">
        <v>0</v>
      </c>
      <c r="AK96" s="8"/>
    </row>
    <row r="97" spans="1:26" s="2" customFormat="1" x14ac:dyDescent="0.2">
      <c r="A97" s="10">
        <v>96</v>
      </c>
      <c r="B97" s="15">
        <v>42376</v>
      </c>
      <c r="C97" s="10"/>
      <c r="D97" s="10"/>
      <c r="E97" s="19">
        <v>18</v>
      </c>
      <c r="F97" s="19" t="s">
        <v>13</v>
      </c>
      <c r="G97" s="19" t="s">
        <v>11</v>
      </c>
      <c r="H97" s="19">
        <v>45</v>
      </c>
      <c r="I97" s="10">
        <v>1</v>
      </c>
      <c r="J97" s="10">
        <v>0</v>
      </c>
      <c r="K97" s="1">
        <v>2</v>
      </c>
      <c r="L97" s="1">
        <v>0</v>
      </c>
      <c r="M97" s="1">
        <v>6</v>
      </c>
      <c r="N97" s="1">
        <v>1</v>
      </c>
      <c r="O97" s="1">
        <v>0</v>
      </c>
      <c r="P97" s="1">
        <v>2</v>
      </c>
      <c r="Q97" s="7">
        <f t="shared" ref="Q97:Q111" si="9">SUM(K97)</f>
        <v>2</v>
      </c>
      <c r="R97" s="7">
        <f t="shared" ref="R97:R111" si="10">SUM(M97:P97)</f>
        <v>9</v>
      </c>
      <c r="S97" s="7">
        <f t="shared" ref="S97:S111" si="11">SUM(L97,P97)</f>
        <v>2</v>
      </c>
      <c r="T97" s="7">
        <f>SUM(Q97:S97)</f>
        <v>13</v>
      </c>
      <c r="U97" s="22">
        <f t="shared" si="0"/>
        <v>0.15384615384615385</v>
      </c>
      <c r="V97" s="1"/>
      <c r="W97" s="1"/>
      <c r="X97" s="1"/>
      <c r="Y97" s="1"/>
      <c r="Z97" s="1"/>
    </row>
    <row r="98" spans="1:26" s="2" customFormat="1" x14ac:dyDescent="0.2">
      <c r="A98" s="10">
        <v>97</v>
      </c>
      <c r="B98" s="15">
        <v>42376</v>
      </c>
      <c r="C98" s="10"/>
      <c r="D98" s="10"/>
      <c r="E98" s="19">
        <v>18</v>
      </c>
      <c r="F98" s="19" t="s">
        <v>13</v>
      </c>
      <c r="G98" s="19" t="s">
        <v>11</v>
      </c>
      <c r="H98" s="19" t="s">
        <v>30</v>
      </c>
      <c r="I98" s="10">
        <v>1</v>
      </c>
      <c r="J98" s="10">
        <v>0</v>
      </c>
      <c r="K98" s="1">
        <v>7</v>
      </c>
      <c r="L98" s="1">
        <v>0</v>
      </c>
      <c r="M98" s="1">
        <v>0</v>
      </c>
      <c r="N98" s="1">
        <v>2</v>
      </c>
      <c r="O98" s="1">
        <v>2</v>
      </c>
      <c r="P98" s="1">
        <v>1</v>
      </c>
      <c r="Q98" s="7">
        <f t="shared" si="9"/>
        <v>7</v>
      </c>
      <c r="R98" s="7">
        <f t="shared" si="10"/>
        <v>5</v>
      </c>
      <c r="S98" s="7">
        <f t="shared" si="11"/>
        <v>1</v>
      </c>
      <c r="T98" s="7">
        <f>SUM(Q98:S98)</f>
        <v>13</v>
      </c>
      <c r="U98" s="22">
        <f t="shared" si="0"/>
        <v>0.53846153846153844</v>
      </c>
      <c r="V98" s="1"/>
      <c r="W98" s="1"/>
      <c r="X98" s="1"/>
      <c r="Y98" s="1"/>
      <c r="Z98" s="1"/>
    </row>
    <row r="99" spans="1:26" s="2" customFormat="1" x14ac:dyDescent="0.2">
      <c r="A99" s="10">
        <v>98</v>
      </c>
      <c r="B99" s="15">
        <v>42376</v>
      </c>
      <c r="C99" s="10"/>
      <c r="D99" s="10"/>
      <c r="E99" s="19">
        <v>18</v>
      </c>
      <c r="F99" s="19" t="s">
        <v>13</v>
      </c>
      <c r="G99" s="19" t="s">
        <v>11</v>
      </c>
      <c r="H99" s="19" t="s">
        <v>31</v>
      </c>
      <c r="I99" s="10">
        <v>1</v>
      </c>
      <c r="J99" s="10">
        <v>0</v>
      </c>
      <c r="K99" s="1">
        <v>4</v>
      </c>
      <c r="L99" s="1">
        <v>0</v>
      </c>
      <c r="M99" s="1">
        <v>0</v>
      </c>
      <c r="N99" s="1">
        <v>1</v>
      </c>
      <c r="O99" s="1">
        <v>3</v>
      </c>
      <c r="P99" s="1">
        <v>0</v>
      </c>
      <c r="Q99" s="7">
        <f t="shared" si="9"/>
        <v>4</v>
      </c>
      <c r="R99" s="7">
        <f t="shared" si="10"/>
        <v>4</v>
      </c>
      <c r="S99" s="7">
        <f t="shared" si="11"/>
        <v>0</v>
      </c>
      <c r="T99" s="7">
        <f>SUM(Q99:S99)</f>
        <v>8</v>
      </c>
      <c r="U99" s="22">
        <f t="shared" si="0"/>
        <v>0.5</v>
      </c>
      <c r="V99" s="1">
        <v>1</v>
      </c>
      <c r="W99" s="1"/>
      <c r="X99" s="1"/>
      <c r="Y99" s="1"/>
      <c r="Z99" s="1"/>
    </row>
    <row r="100" spans="1:26" s="2" customFormat="1" x14ac:dyDescent="0.2">
      <c r="A100" s="10">
        <v>99</v>
      </c>
      <c r="B100" s="15">
        <v>42376</v>
      </c>
      <c r="C100" s="10"/>
      <c r="D100" s="10"/>
      <c r="E100" s="19">
        <v>18</v>
      </c>
      <c r="F100" s="19" t="s">
        <v>6</v>
      </c>
      <c r="G100" s="19" t="s">
        <v>11</v>
      </c>
      <c r="H100" s="19">
        <v>44</v>
      </c>
      <c r="I100" s="10">
        <v>1</v>
      </c>
      <c r="J100" s="10">
        <v>0</v>
      </c>
      <c r="K100" s="1">
        <v>0</v>
      </c>
      <c r="L100" s="1">
        <v>0</v>
      </c>
      <c r="M100" s="1">
        <v>0</v>
      </c>
      <c r="N100" s="1">
        <v>2</v>
      </c>
      <c r="O100" s="1">
        <v>2</v>
      </c>
      <c r="P100" s="1">
        <v>0</v>
      </c>
      <c r="Q100" s="7">
        <f t="shared" si="9"/>
        <v>0</v>
      </c>
      <c r="R100" s="7">
        <f t="shared" si="10"/>
        <v>4</v>
      </c>
      <c r="S100" s="7">
        <f t="shared" si="11"/>
        <v>0</v>
      </c>
      <c r="T100" s="7">
        <f>SUM(Q100:S100)</f>
        <v>4</v>
      </c>
      <c r="U100" s="22">
        <f t="shared" si="0"/>
        <v>0</v>
      </c>
      <c r="V100" s="1"/>
      <c r="W100" s="1"/>
      <c r="X100" s="1"/>
      <c r="Y100" s="1"/>
      <c r="Z100" s="1"/>
    </row>
    <row r="101" spans="1:26" s="2" customFormat="1" x14ac:dyDescent="0.2">
      <c r="A101" s="10">
        <v>100</v>
      </c>
      <c r="B101" s="15">
        <v>42376</v>
      </c>
      <c r="C101" s="10"/>
      <c r="D101" s="10"/>
      <c r="E101" s="19">
        <v>18</v>
      </c>
      <c r="F101" s="19" t="s">
        <v>6</v>
      </c>
      <c r="G101" s="19" t="s">
        <v>11</v>
      </c>
      <c r="H101" s="19">
        <v>41</v>
      </c>
      <c r="I101" s="10">
        <v>1</v>
      </c>
      <c r="J101" s="10">
        <v>0</v>
      </c>
      <c r="K101" s="1">
        <v>1</v>
      </c>
      <c r="L101" s="1">
        <v>0</v>
      </c>
      <c r="M101" s="1">
        <v>0</v>
      </c>
      <c r="N101" s="1">
        <v>7</v>
      </c>
      <c r="O101" s="1">
        <v>3</v>
      </c>
      <c r="P101" s="1">
        <v>2</v>
      </c>
      <c r="Q101" s="7">
        <f t="shared" si="9"/>
        <v>1</v>
      </c>
      <c r="R101" s="7">
        <f t="shared" si="10"/>
        <v>12</v>
      </c>
      <c r="S101" s="7">
        <f t="shared" si="11"/>
        <v>2</v>
      </c>
      <c r="T101" s="7">
        <f>SUM(Q101:S101)</f>
        <v>15</v>
      </c>
      <c r="U101" s="22">
        <f t="shared" si="0"/>
        <v>6.6666666666666666E-2</v>
      </c>
      <c r="V101" s="1">
        <v>1</v>
      </c>
      <c r="W101" s="1"/>
      <c r="X101" s="1"/>
      <c r="Y101" s="1"/>
      <c r="Z101" s="1"/>
    </row>
    <row r="102" spans="1:26" s="2" customFormat="1" x14ac:dyDescent="0.2">
      <c r="A102" s="10">
        <v>101</v>
      </c>
      <c r="B102" s="15">
        <v>42376</v>
      </c>
      <c r="C102" s="10"/>
      <c r="D102" s="10"/>
      <c r="E102" s="19">
        <v>18</v>
      </c>
      <c r="F102" s="19" t="s">
        <v>6</v>
      </c>
      <c r="G102" s="19" t="s">
        <v>11</v>
      </c>
      <c r="H102" s="19">
        <v>47</v>
      </c>
      <c r="I102" s="10">
        <v>1</v>
      </c>
      <c r="J102" s="10">
        <v>0</v>
      </c>
      <c r="K102" s="1">
        <v>3</v>
      </c>
      <c r="L102" s="1">
        <v>0</v>
      </c>
      <c r="M102" s="1">
        <v>0</v>
      </c>
      <c r="N102" s="1">
        <v>20</v>
      </c>
      <c r="O102" s="1">
        <v>0</v>
      </c>
      <c r="P102" s="1">
        <v>0</v>
      </c>
      <c r="Q102" s="7">
        <f t="shared" si="9"/>
        <v>3</v>
      </c>
      <c r="R102" s="7">
        <f t="shared" si="10"/>
        <v>20</v>
      </c>
      <c r="S102" s="7">
        <f t="shared" si="11"/>
        <v>0</v>
      </c>
      <c r="T102" s="7">
        <f>SUM(Q102:S102)</f>
        <v>23</v>
      </c>
      <c r="U102" s="22">
        <f t="shared" si="0"/>
        <v>0.13043478260869565</v>
      </c>
      <c r="V102" s="1"/>
      <c r="W102" s="1"/>
      <c r="X102" s="1"/>
      <c r="Y102" s="1">
        <v>1</v>
      </c>
      <c r="Z102" s="1"/>
    </row>
    <row r="103" spans="1:26" s="2" customFormat="1" x14ac:dyDescent="0.2">
      <c r="A103" s="10">
        <v>102</v>
      </c>
      <c r="B103" s="15">
        <v>42376</v>
      </c>
      <c r="C103" s="10"/>
      <c r="D103" s="10"/>
      <c r="E103" s="19">
        <v>17</v>
      </c>
      <c r="F103" s="19" t="s">
        <v>13</v>
      </c>
      <c r="G103" s="19" t="s">
        <v>11</v>
      </c>
      <c r="H103" s="19">
        <v>33</v>
      </c>
      <c r="I103" s="10">
        <v>1</v>
      </c>
      <c r="J103" s="10">
        <v>0</v>
      </c>
      <c r="K103" s="1">
        <v>1</v>
      </c>
      <c r="L103" s="1">
        <v>0</v>
      </c>
      <c r="M103" s="1">
        <v>0</v>
      </c>
      <c r="N103" s="1">
        <v>0</v>
      </c>
      <c r="O103" s="1">
        <v>1</v>
      </c>
      <c r="P103" s="1">
        <v>0</v>
      </c>
      <c r="Q103" s="7">
        <f t="shared" si="9"/>
        <v>1</v>
      </c>
      <c r="R103" s="7">
        <f t="shared" si="10"/>
        <v>1</v>
      </c>
      <c r="S103" s="7">
        <f t="shared" si="11"/>
        <v>0</v>
      </c>
      <c r="T103" s="7">
        <f>SUM(Q103:S103)</f>
        <v>2</v>
      </c>
      <c r="U103" s="22">
        <f t="shared" si="0"/>
        <v>0.5</v>
      </c>
      <c r="V103" s="1"/>
      <c r="W103" s="1"/>
      <c r="X103" s="1"/>
      <c r="Y103" s="1"/>
      <c r="Z103" s="1"/>
    </row>
    <row r="104" spans="1:26" s="2" customFormat="1" x14ac:dyDescent="0.2">
      <c r="A104" s="10">
        <v>103</v>
      </c>
      <c r="B104" s="15">
        <v>42376</v>
      </c>
      <c r="C104" s="10"/>
      <c r="D104" s="10"/>
      <c r="E104" s="19">
        <v>17</v>
      </c>
      <c r="F104" s="19" t="s">
        <v>13</v>
      </c>
      <c r="G104" s="19" t="s">
        <v>11</v>
      </c>
      <c r="H104" s="19">
        <v>36</v>
      </c>
      <c r="I104" s="10">
        <v>1</v>
      </c>
      <c r="J104" s="10">
        <v>0</v>
      </c>
      <c r="K104" s="1">
        <v>4</v>
      </c>
      <c r="L104" s="1">
        <v>1</v>
      </c>
      <c r="M104" s="1">
        <v>0</v>
      </c>
      <c r="N104" s="1">
        <v>10</v>
      </c>
      <c r="O104" s="1">
        <v>0</v>
      </c>
      <c r="P104" s="1">
        <v>0</v>
      </c>
      <c r="Q104" s="7">
        <f t="shared" si="9"/>
        <v>4</v>
      </c>
      <c r="R104" s="7">
        <f t="shared" si="10"/>
        <v>10</v>
      </c>
      <c r="S104" s="7">
        <f t="shared" si="11"/>
        <v>1</v>
      </c>
      <c r="T104" s="7">
        <f>SUM(Q104:S104)</f>
        <v>15</v>
      </c>
      <c r="U104" s="22">
        <f t="shared" si="0"/>
        <v>0.26666666666666666</v>
      </c>
      <c r="V104" s="1"/>
      <c r="W104" s="1">
        <v>1</v>
      </c>
      <c r="X104" s="1">
        <v>1</v>
      </c>
      <c r="Y104" s="1"/>
      <c r="Z104" s="1"/>
    </row>
    <row r="105" spans="1:26" s="2" customFormat="1" x14ac:dyDescent="0.2">
      <c r="A105" s="10">
        <v>104</v>
      </c>
      <c r="B105" s="15">
        <v>42376</v>
      </c>
      <c r="C105" s="10"/>
      <c r="D105" s="10"/>
      <c r="E105" s="19">
        <v>18</v>
      </c>
      <c r="F105" s="19" t="s">
        <v>8</v>
      </c>
      <c r="G105" s="19" t="s">
        <v>11</v>
      </c>
      <c r="H105" s="19">
        <v>41</v>
      </c>
      <c r="I105" s="10">
        <v>1</v>
      </c>
      <c r="J105" s="10">
        <v>0</v>
      </c>
      <c r="K105" s="1">
        <v>4</v>
      </c>
      <c r="L105" s="1">
        <v>0</v>
      </c>
      <c r="M105" s="1">
        <v>1</v>
      </c>
      <c r="N105" s="1">
        <v>6</v>
      </c>
      <c r="O105" s="1">
        <v>2</v>
      </c>
      <c r="P105" s="1">
        <v>0</v>
      </c>
      <c r="Q105" s="7">
        <f t="shared" si="9"/>
        <v>4</v>
      </c>
      <c r="R105" s="7">
        <f t="shared" si="10"/>
        <v>9</v>
      </c>
      <c r="S105" s="7">
        <f t="shared" si="11"/>
        <v>0</v>
      </c>
      <c r="T105" s="7">
        <f>SUM(Q105:S105)</f>
        <v>13</v>
      </c>
      <c r="U105" s="22">
        <f t="shared" si="0"/>
        <v>0.30769230769230771</v>
      </c>
      <c r="V105" s="1"/>
      <c r="W105" s="1"/>
      <c r="X105" s="1"/>
      <c r="Y105" s="1"/>
      <c r="Z105" s="1"/>
    </row>
    <row r="106" spans="1:26" s="2" customFormat="1" x14ac:dyDescent="0.2">
      <c r="A106" s="10">
        <v>105</v>
      </c>
      <c r="B106" s="15">
        <v>42376</v>
      </c>
      <c r="C106" s="10"/>
      <c r="D106" s="10"/>
      <c r="E106" s="19">
        <v>18</v>
      </c>
      <c r="F106" s="19" t="s">
        <v>8</v>
      </c>
      <c r="G106" s="19" t="s">
        <v>11</v>
      </c>
      <c r="H106" s="19">
        <v>47</v>
      </c>
      <c r="I106" s="10">
        <v>1</v>
      </c>
      <c r="J106" s="10">
        <v>0</v>
      </c>
      <c r="K106" s="1">
        <v>0</v>
      </c>
      <c r="L106" s="1">
        <v>0</v>
      </c>
      <c r="M106" s="1">
        <v>0</v>
      </c>
      <c r="N106" s="1">
        <v>0</v>
      </c>
      <c r="O106" s="1">
        <v>5</v>
      </c>
      <c r="P106" s="1">
        <v>0</v>
      </c>
      <c r="Q106" s="7">
        <f t="shared" si="9"/>
        <v>0</v>
      </c>
      <c r="R106" s="7">
        <f t="shared" si="10"/>
        <v>5</v>
      </c>
      <c r="S106" s="7">
        <f t="shared" si="11"/>
        <v>0</v>
      </c>
      <c r="T106" s="7">
        <f>SUM(Q106:S106)</f>
        <v>5</v>
      </c>
      <c r="U106" s="22">
        <f t="shared" si="0"/>
        <v>0</v>
      </c>
      <c r="V106" s="1"/>
      <c r="W106" s="1"/>
      <c r="X106" s="1"/>
      <c r="Y106" s="1"/>
      <c r="Z106" s="1"/>
    </row>
    <row r="107" spans="1:26" s="2" customFormat="1" x14ac:dyDescent="0.2">
      <c r="A107" s="10">
        <v>106</v>
      </c>
      <c r="B107" s="15">
        <v>42376</v>
      </c>
      <c r="C107" s="10"/>
      <c r="D107" s="10"/>
      <c r="E107" s="19">
        <v>17</v>
      </c>
      <c r="F107" s="19" t="s">
        <v>6</v>
      </c>
      <c r="G107" s="19" t="s">
        <v>7</v>
      </c>
      <c r="H107" s="19">
        <v>39</v>
      </c>
      <c r="I107" s="10">
        <v>1</v>
      </c>
      <c r="J107" s="10">
        <v>0</v>
      </c>
      <c r="K107" s="1">
        <v>3</v>
      </c>
      <c r="L107" s="1">
        <v>5</v>
      </c>
      <c r="M107" s="1">
        <v>0</v>
      </c>
      <c r="N107" s="1">
        <v>4</v>
      </c>
      <c r="O107" s="1">
        <v>9</v>
      </c>
      <c r="P107" s="1">
        <v>0</v>
      </c>
      <c r="Q107" s="7">
        <f t="shared" si="9"/>
        <v>3</v>
      </c>
      <c r="R107" s="7">
        <f t="shared" si="10"/>
        <v>13</v>
      </c>
      <c r="S107" s="7">
        <f t="shared" si="11"/>
        <v>5</v>
      </c>
      <c r="T107" s="7">
        <f>SUM(Q107:S107)</f>
        <v>21</v>
      </c>
      <c r="U107" s="22">
        <f t="shared" si="0"/>
        <v>0.14285714285714285</v>
      </c>
      <c r="V107" s="1">
        <v>1</v>
      </c>
      <c r="W107" s="1"/>
      <c r="X107" s="1"/>
      <c r="Y107" s="1"/>
      <c r="Z107" s="1">
        <v>1</v>
      </c>
    </row>
    <row r="108" spans="1:26" s="2" customFormat="1" x14ac:dyDescent="0.2">
      <c r="A108" s="10">
        <v>107</v>
      </c>
      <c r="B108" s="15">
        <v>42376</v>
      </c>
      <c r="C108" s="10"/>
      <c r="D108" s="10"/>
      <c r="E108" s="19">
        <v>17</v>
      </c>
      <c r="F108" s="19" t="s">
        <v>6</v>
      </c>
      <c r="G108" s="19" t="s">
        <v>7</v>
      </c>
      <c r="H108" s="19">
        <v>39</v>
      </c>
      <c r="I108" s="10">
        <v>2</v>
      </c>
      <c r="J108" s="10">
        <v>1</v>
      </c>
      <c r="K108" s="1">
        <v>0</v>
      </c>
      <c r="L108" s="1">
        <v>2</v>
      </c>
      <c r="M108" s="1">
        <v>0</v>
      </c>
      <c r="N108" s="1">
        <v>1</v>
      </c>
      <c r="O108" s="1">
        <v>5</v>
      </c>
      <c r="P108" s="1">
        <v>0</v>
      </c>
      <c r="Q108" s="7">
        <f t="shared" si="9"/>
        <v>0</v>
      </c>
      <c r="R108" s="7">
        <f t="shared" si="10"/>
        <v>6</v>
      </c>
      <c r="S108" s="7">
        <f t="shared" si="11"/>
        <v>2</v>
      </c>
      <c r="T108" s="7">
        <f>SUM(Q108:S108)</f>
        <v>8</v>
      </c>
      <c r="U108" s="22">
        <f t="shared" si="0"/>
        <v>0</v>
      </c>
      <c r="V108" s="1"/>
      <c r="W108" s="1"/>
      <c r="X108" s="1"/>
      <c r="Y108" s="1"/>
      <c r="Z108" s="1"/>
    </row>
    <row r="109" spans="1:26" s="2" customFormat="1" x14ac:dyDescent="0.2">
      <c r="A109" s="10">
        <v>108</v>
      </c>
      <c r="B109" s="15">
        <v>42376</v>
      </c>
      <c r="C109" s="10"/>
      <c r="D109" s="10"/>
      <c r="E109" s="19">
        <v>17</v>
      </c>
      <c r="F109" s="19" t="s">
        <v>6</v>
      </c>
      <c r="G109" s="19" t="s">
        <v>7</v>
      </c>
      <c r="H109" s="19">
        <v>35</v>
      </c>
      <c r="I109" s="10">
        <v>1</v>
      </c>
      <c r="J109" s="10">
        <v>0</v>
      </c>
      <c r="K109" s="1">
        <v>0</v>
      </c>
      <c r="L109" s="1">
        <v>0</v>
      </c>
      <c r="M109" s="1">
        <v>0</v>
      </c>
      <c r="N109" s="1">
        <v>4</v>
      </c>
      <c r="O109" s="1">
        <v>5</v>
      </c>
      <c r="P109" s="1">
        <v>1</v>
      </c>
      <c r="Q109" s="7">
        <f t="shared" si="9"/>
        <v>0</v>
      </c>
      <c r="R109" s="7">
        <f t="shared" si="10"/>
        <v>10</v>
      </c>
      <c r="S109" s="7">
        <f t="shared" si="11"/>
        <v>1</v>
      </c>
      <c r="T109" s="7">
        <f>SUM(Q109:S109)</f>
        <v>11</v>
      </c>
      <c r="U109" s="22">
        <f t="shared" si="0"/>
        <v>0</v>
      </c>
      <c r="V109" s="1">
        <v>2</v>
      </c>
      <c r="W109" s="1"/>
      <c r="X109" s="1"/>
      <c r="Y109" s="1"/>
      <c r="Z109" s="1"/>
    </row>
    <row r="110" spans="1:26" s="2" customFormat="1" x14ac:dyDescent="0.2">
      <c r="A110" s="10">
        <v>109</v>
      </c>
      <c r="B110" s="15">
        <v>42376</v>
      </c>
      <c r="C110" s="10"/>
      <c r="D110" s="10"/>
      <c r="E110" s="19">
        <v>17</v>
      </c>
      <c r="F110" s="19" t="s">
        <v>6</v>
      </c>
      <c r="G110" s="19" t="s">
        <v>7</v>
      </c>
      <c r="H110" s="19">
        <v>37</v>
      </c>
      <c r="I110" s="10">
        <v>1</v>
      </c>
      <c r="J110" s="10">
        <v>0</v>
      </c>
      <c r="K110" s="1">
        <v>2</v>
      </c>
      <c r="L110" s="1">
        <v>0</v>
      </c>
      <c r="M110" s="1">
        <v>0</v>
      </c>
      <c r="N110" s="1">
        <v>0</v>
      </c>
      <c r="O110" s="1">
        <v>12</v>
      </c>
      <c r="P110" s="1">
        <v>2</v>
      </c>
      <c r="Q110" s="7">
        <f t="shared" si="9"/>
        <v>2</v>
      </c>
      <c r="R110" s="7">
        <f t="shared" si="10"/>
        <v>14</v>
      </c>
      <c r="S110" s="7">
        <f t="shared" si="11"/>
        <v>2</v>
      </c>
      <c r="T110" s="7">
        <f>SUM(Q110:S110)</f>
        <v>18</v>
      </c>
      <c r="U110" s="22">
        <f t="shared" si="0"/>
        <v>0.1111111111111111</v>
      </c>
      <c r="V110" s="1">
        <v>1</v>
      </c>
      <c r="W110" s="1"/>
      <c r="X110" s="1"/>
      <c r="Y110" s="1"/>
      <c r="Z110" s="1"/>
    </row>
    <row r="111" spans="1:26" s="2" customFormat="1" x14ac:dyDescent="0.2">
      <c r="A111" s="10">
        <v>110</v>
      </c>
      <c r="B111" s="15">
        <v>42376</v>
      </c>
      <c r="C111" s="10"/>
      <c r="D111" s="10"/>
      <c r="E111" s="19">
        <v>3</v>
      </c>
      <c r="F111" s="19" t="s">
        <v>8</v>
      </c>
      <c r="G111" s="19" t="s">
        <v>7</v>
      </c>
      <c r="H111" s="19">
        <v>24</v>
      </c>
      <c r="I111" s="10">
        <v>1</v>
      </c>
      <c r="J111" s="10">
        <v>0</v>
      </c>
      <c r="K111" s="1">
        <v>1</v>
      </c>
      <c r="L111" s="1">
        <v>0</v>
      </c>
      <c r="M111" s="1">
        <v>0</v>
      </c>
      <c r="N111" s="1">
        <v>6</v>
      </c>
      <c r="O111" s="1">
        <v>1</v>
      </c>
      <c r="P111" s="1">
        <v>0</v>
      </c>
      <c r="Q111" s="7">
        <f t="shared" si="9"/>
        <v>1</v>
      </c>
      <c r="R111" s="7">
        <f t="shared" si="10"/>
        <v>7</v>
      </c>
      <c r="S111" s="7">
        <f t="shared" si="11"/>
        <v>0</v>
      </c>
      <c r="T111" s="7">
        <f>SUM(Q111:S111)</f>
        <v>8</v>
      </c>
      <c r="U111" s="22">
        <f t="shared" si="0"/>
        <v>0.125</v>
      </c>
      <c r="V111" s="1">
        <v>1</v>
      </c>
      <c r="W111" s="1"/>
      <c r="X111" s="1"/>
      <c r="Y111" s="1"/>
      <c r="Z111" s="1"/>
    </row>
    <row r="112" spans="1:26" s="2" customFormat="1" x14ac:dyDescent="0.2">
      <c r="A112" s="10">
        <v>111</v>
      </c>
      <c r="B112" s="15">
        <v>42376</v>
      </c>
      <c r="C112" s="10"/>
      <c r="D112" s="10"/>
      <c r="E112" s="19">
        <v>3</v>
      </c>
      <c r="F112" s="19" t="s">
        <v>8</v>
      </c>
      <c r="G112" s="19" t="s">
        <v>7</v>
      </c>
      <c r="H112" s="19">
        <v>19</v>
      </c>
      <c r="I112" s="10">
        <v>1</v>
      </c>
      <c r="J112" s="10">
        <v>0</v>
      </c>
      <c r="K112" s="1">
        <v>0</v>
      </c>
      <c r="L112" s="1">
        <v>0</v>
      </c>
      <c r="M112" s="1">
        <v>0</v>
      </c>
      <c r="N112" s="1">
        <v>8</v>
      </c>
      <c r="O112" s="1">
        <v>0</v>
      </c>
      <c r="P112" s="1">
        <v>0</v>
      </c>
      <c r="Q112" s="7">
        <f t="shared" ref="Q112:Q114" si="12">SUM(K112)</f>
        <v>0</v>
      </c>
      <c r="R112" s="7">
        <f t="shared" ref="R112:R114" si="13">SUM(M112:P112)</f>
        <v>8</v>
      </c>
      <c r="S112" s="7">
        <f t="shared" ref="S112:S114" si="14">SUM(L112,P112)</f>
        <v>0</v>
      </c>
      <c r="T112" s="7">
        <f>SUM(Q112:S112)</f>
        <v>8</v>
      </c>
      <c r="U112" s="22">
        <f>K112/(T112)</f>
        <v>0</v>
      </c>
      <c r="V112" s="1"/>
      <c r="W112" s="1"/>
      <c r="X112" s="1"/>
      <c r="Y112" s="1"/>
      <c r="Z112" s="1"/>
    </row>
    <row r="113" spans="1:37" x14ac:dyDescent="0.2">
      <c r="A113" s="10">
        <v>112</v>
      </c>
      <c r="B113" s="15">
        <v>42376</v>
      </c>
      <c r="E113" s="19">
        <v>3</v>
      </c>
      <c r="F113" s="19" t="s">
        <v>8</v>
      </c>
      <c r="G113" s="19" t="s">
        <v>7</v>
      </c>
      <c r="H113" s="19">
        <v>22</v>
      </c>
      <c r="I113" s="10">
        <v>1</v>
      </c>
      <c r="J113" s="10">
        <v>0</v>
      </c>
      <c r="K113" s="1">
        <v>2</v>
      </c>
      <c r="L113" s="1">
        <v>0</v>
      </c>
      <c r="M113" s="1">
        <v>0</v>
      </c>
      <c r="N113" s="1">
        <v>5</v>
      </c>
      <c r="O113" s="1">
        <v>6</v>
      </c>
      <c r="P113" s="1">
        <v>3</v>
      </c>
      <c r="Q113" s="7">
        <f t="shared" si="12"/>
        <v>2</v>
      </c>
      <c r="R113" s="7">
        <f t="shared" si="13"/>
        <v>14</v>
      </c>
      <c r="S113" s="7">
        <f t="shared" si="14"/>
        <v>3</v>
      </c>
      <c r="T113" s="7">
        <f>SUM(Q113:S113)</f>
        <v>19</v>
      </c>
      <c r="U113" s="22">
        <f t="shared" ref="U113:U114" si="15">K113/(T113)</f>
        <v>0.10526315789473684</v>
      </c>
    </row>
    <row r="114" spans="1:37" s="4" customFormat="1" x14ac:dyDescent="0.2">
      <c r="A114" s="10">
        <v>113</v>
      </c>
      <c r="B114" s="16">
        <v>42376</v>
      </c>
      <c r="C114" s="11"/>
      <c r="D114" s="11"/>
      <c r="E114" s="20">
        <v>20</v>
      </c>
      <c r="F114" s="20" t="s">
        <v>13</v>
      </c>
      <c r="G114" s="20" t="s">
        <v>7</v>
      </c>
      <c r="H114" s="20">
        <v>58</v>
      </c>
      <c r="I114" s="11">
        <v>1</v>
      </c>
      <c r="J114" s="11">
        <v>0</v>
      </c>
      <c r="K114" s="3">
        <v>0</v>
      </c>
      <c r="L114" s="3">
        <v>0</v>
      </c>
      <c r="M114" s="3">
        <v>0</v>
      </c>
      <c r="N114" s="3">
        <v>2</v>
      </c>
      <c r="O114" s="3">
        <v>3</v>
      </c>
      <c r="P114" s="3">
        <v>0</v>
      </c>
      <c r="Q114" s="7">
        <f t="shared" si="12"/>
        <v>0</v>
      </c>
      <c r="R114" s="7">
        <f t="shared" si="13"/>
        <v>5</v>
      </c>
      <c r="S114" s="7">
        <f t="shared" si="14"/>
        <v>0</v>
      </c>
      <c r="T114" s="7">
        <f>SUM(Q114:S114)</f>
        <v>5</v>
      </c>
      <c r="U114" s="22">
        <f t="shared" si="15"/>
        <v>0</v>
      </c>
      <c r="V114" s="3">
        <v>1</v>
      </c>
      <c r="W114" s="3"/>
      <c r="X114" s="3"/>
      <c r="Y114" s="3"/>
      <c r="Z114" s="3"/>
      <c r="AA114" s="3"/>
      <c r="AB114" s="3"/>
      <c r="AC114" s="3"/>
      <c r="AD114" s="3"/>
      <c r="AE114" s="8"/>
      <c r="AF114" s="8"/>
      <c r="AG114" s="8"/>
      <c r="AH114" s="3"/>
      <c r="AI114" s="3"/>
      <c r="AJ114" s="8"/>
      <c r="AK114" s="8"/>
    </row>
    <row r="115" spans="1:37" x14ac:dyDescent="0.2">
      <c r="A115" s="10">
        <v>114</v>
      </c>
      <c r="B115" s="15">
        <v>42743</v>
      </c>
      <c r="C115" s="10" t="s">
        <v>42</v>
      </c>
      <c r="D115" s="10" t="s">
        <v>42</v>
      </c>
      <c r="E115" s="19">
        <v>20</v>
      </c>
      <c r="F115" s="19" t="s">
        <v>13</v>
      </c>
      <c r="G115" s="19" t="s">
        <v>7</v>
      </c>
      <c r="H115" s="19">
        <v>57</v>
      </c>
      <c r="I115" s="10">
        <v>1</v>
      </c>
      <c r="J115" s="10">
        <v>0</v>
      </c>
      <c r="AK115" s="7" t="s">
        <v>43</v>
      </c>
    </row>
    <row r="116" spans="1:37" x14ac:dyDescent="0.2">
      <c r="A116" s="10">
        <v>115</v>
      </c>
      <c r="B116" s="15">
        <v>42743</v>
      </c>
      <c r="C116" s="10" t="s">
        <v>42</v>
      </c>
      <c r="D116" s="10" t="s">
        <v>42</v>
      </c>
      <c r="E116" s="19">
        <v>20</v>
      </c>
      <c r="F116" s="19" t="s">
        <v>13</v>
      </c>
      <c r="G116" s="19" t="s">
        <v>7</v>
      </c>
      <c r="H116" s="19">
        <v>61</v>
      </c>
      <c r="I116" s="10">
        <v>1</v>
      </c>
      <c r="J116" s="10">
        <v>0</v>
      </c>
      <c r="AK116" s="7" t="s">
        <v>43</v>
      </c>
    </row>
    <row r="117" spans="1:37" x14ac:dyDescent="0.2">
      <c r="A117" s="10">
        <v>116</v>
      </c>
      <c r="B117" s="15">
        <v>42743</v>
      </c>
      <c r="C117" s="10" t="s">
        <v>42</v>
      </c>
      <c r="D117" s="10" t="s">
        <v>42</v>
      </c>
      <c r="E117" s="19">
        <v>20</v>
      </c>
      <c r="F117" s="19" t="s">
        <v>13</v>
      </c>
      <c r="G117" s="19" t="s">
        <v>7</v>
      </c>
      <c r="H117" s="19">
        <v>63</v>
      </c>
      <c r="I117" s="10">
        <v>1</v>
      </c>
      <c r="J117" s="10">
        <v>0</v>
      </c>
      <c r="AK117" s="7" t="s">
        <v>43</v>
      </c>
    </row>
    <row r="118" spans="1:37" x14ac:dyDescent="0.2">
      <c r="A118" s="10">
        <v>117</v>
      </c>
      <c r="B118" s="15">
        <v>42743</v>
      </c>
      <c r="E118" s="19">
        <v>11</v>
      </c>
      <c r="F118" s="19" t="s">
        <v>13</v>
      </c>
      <c r="G118" s="19" t="s">
        <v>7</v>
      </c>
      <c r="H118" s="19" t="s">
        <v>32</v>
      </c>
      <c r="I118" s="10">
        <v>1</v>
      </c>
      <c r="J118" s="10">
        <v>0</v>
      </c>
    </row>
    <row r="119" spans="1:37" x14ac:dyDescent="0.2">
      <c r="A119" s="10">
        <v>118</v>
      </c>
      <c r="B119" s="15">
        <v>42743</v>
      </c>
      <c r="E119" s="19">
        <v>11</v>
      </c>
      <c r="F119" s="19" t="s">
        <v>6</v>
      </c>
      <c r="G119" s="19" t="s">
        <v>7</v>
      </c>
      <c r="H119" s="19" t="s">
        <v>33</v>
      </c>
      <c r="I119" s="10">
        <v>1</v>
      </c>
      <c r="J119" s="10">
        <v>0</v>
      </c>
    </row>
    <row r="120" spans="1:37" x14ac:dyDescent="0.2">
      <c r="A120" s="10">
        <v>119</v>
      </c>
      <c r="B120" s="15">
        <v>42743</v>
      </c>
      <c r="E120" s="19">
        <v>11</v>
      </c>
      <c r="F120" s="19" t="s">
        <v>6</v>
      </c>
      <c r="G120" s="19" t="s">
        <v>7</v>
      </c>
      <c r="H120" s="19">
        <v>85</v>
      </c>
      <c r="I120" s="10">
        <v>1</v>
      </c>
      <c r="J120" s="10">
        <v>0</v>
      </c>
    </row>
    <row r="121" spans="1:37" x14ac:dyDescent="0.2">
      <c r="A121" s="10">
        <v>120</v>
      </c>
      <c r="B121" s="15">
        <v>42743</v>
      </c>
      <c r="E121" s="19">
        <v>13</v>
      </c>
      <c r="F121" s="19" t="s">
        <v>6</v>
      </c>
      <c r="G121" s="19" t="s">
        <v>7</v>
      </c>
      <c r="H121" s="19">
        <v>7</v>
      </c>
      <c r="I121" s="10">
        <v>1</v>
      </c>
      <c r="J121" s="10">
        <v>0</v>
      </c>
    </row>
    <row r="122" spans="1:37" x14ac:dyDescent="0.2">
      <c r="A122" s="10">
        <v>121</v>
      </c>
      <c r="B122" s="15">
        <v>42743</v>
      </c>
      <c r="E122" s="19">
        <v>13</v>
      </c>
      <c r="F122" s="19" t="s">
        <v>6</v>
      </c>
      <c r="G122" s="19" t="s">
        <v>7</v>
      </c>
      <c r="H122" s="19">
        <v>5</v>
      </c>
      <c r="I122" s="10">
        <v>1</v>
      </c>
      <c r="J122" s="10">
        <v>0</v>
      </c>
    </row>
    <row r="123" spans="1:37" x14ac:dyDescent="0.2">
      <c r="A123" s="10">
        <v>122</v>
      </c>
      <c r="B123" s="15">
        <v>42743</v>
      </c>
      <c r="E123" s="19">
        <v>13</v>
      </c>
      <c r="F123" s="19" t="s">
        <v>6</v>
      </c>
      <c r="G123" s="19" t="s">
        <v>7</v>
      </c>
      <c r="H123" s="19" t="s">
        <v>29</v>
      </c>
      <c r="I123" s="10">
        <v>1</v>
      </c>
      <c r="J123" s="10">
        <v>0</v>
      </c>
    </row>
    <row r="124" spans="1:37" x14ac:dyDescent="0.2">
      <c r="A124" s="10">
        <v>123</v>
      </c>
      <c r="B124" s="15">
        <v>42743</v>
      </c>
      <c r="E124" s="19">
        <v>9</v>
      </c>
      <c r="F124" s="19" t="s">
        <v>10</v>
      </c>
      <c r="G124" s="19" t="s">
        <v>11</v>
      </c>
      <c r="H124" s="19">
        <v>74</v>
      </c>
      <c r="I124" s="10">
        <v>1</v>
      </c>
      <c r="J124" s="17" t="s">
        <v>35</v>
      </c>
    </row>
    <row r="125" spans="1:37" x14ac:dyDescent="0.2">
      <c r="A125" s="10">
        <v>124</v>
      </c>
      <c r="B125" s="15">
        <v>42743</v>
      </c>
      <c r="E125" s="19">
        <v>9</v>
      </c>
      <c r="F125" s="19" t="s">
        <v>10</v>
      </c>
      <c r="G125" s="19" t="s">
        <v>11</v>
      </c>
      <c r="H125" s="19">
        <v>74</v>
      </c>
      <c r="I125" s="10">
        <v>2</v>
      </c>
      <c r="J125" s="17" t="s">
        <v>35</v>
      </c>
    </row>
    <row r="126" spans="1:37" x14ac:dyDescent="0.2">
      <c r="A126" s="10">
        <v>125</v>
      </c>
      <c r="B126" s="15">
        <v>42743</v>
      </c>
      <c r="E126" s="19">
        <v>9</v>
      </c>
      <c r="F126" s="19" t="s">
        <v>6</v>
      </c>
      <c r="G126" s="19" t="s">
        <v>7</v>
      </c>
      <c r="H126" s="19">
        <v>78</v>
      </c>
      <c r="I126" s="10">
        <v>1</v>
      </c>
      <c r="J126" s="10">
        <v>0</v>
      </c>
    </row>
    <row r="127" spans="1:37" x14ac:dyDescent="0.2">
      <c r="A127" s="10">
        <v>126</v>
      </c>
      <c r="B127" s="15">
        <v>42743</v>
      </c>
      <c r="E127" s="19">
        <v>2</v>
      </c>
      <c r="F127" s="19" t="s">
        <v>6</v>
      </c>
      <c r="G127" s="19" t="s">
        <v>7</v>
      </c>
      <c r="H127" s="19">
        <v>13</v>
      </c>
      <c r="I127" s="10">
        <v>1</v>
      </c>
      <c r="J127" s="10">
        <v>0</v>
      </c>
    </row>
    <row r="128" spans="1:37" x14ac:dyDescent="0.2">
      <c r="A128" s="10">
        <v>127</v>
      </c>
      <c r="B128" s="15">
        <v>42743</v>
      </c>
      <c r="E128" s="19">
        <v>2</v>
      </c>
      <c r="F128" s="19" t="s">
        <v>6</v>
      </c>
      <c r="G128" s="19" t="s">
        <v>7</v>
      </c>
      <c r="H128" s="19">
        <v>15</v>
      </c>
      <c r="I128" s="10">
        <v>1</v>
      </c>
      <c r="J128" s="10">
        <v>0</v>
      </c>
    </row>
    <row r="129" spans="1:37" x14ac:dyDescent="0.2">
      <c r="A129" s="10">
        <v>128</v>
      </c>
      <c r="B129" s="15">
        <v>42743</v>
      </c>
      <c r="E129" s="19">
        <v>2</v>
      </c>
      <c r="F129" s="19" t="s">
        <v>6</v>
      </c>
      <c r="G129" s="19" t="s">
        <v>11</v>
      </c>
      <c r="H129" s="19">
        <v>11</v>
      </c>
      <c r="I129" s="10">
        <v>1</v>
      </c>
      <c r="J129" s="10">
        <v>0</v>
      </c>
    </row>
    <row r="130" spans="1:37" x14ac:dyDescent="0.2">
      <c r="A130" s="10">
        <v>129</v>
      </c>
      <c r="B130" s="15">
        <v>42743</v>
      </c>
      <c r="E130" s="19">
        <v>20</v>
      </c>
      <c r="F130" s="19" t="s">
        <v>6</v>
      </c>
      <c r="G130" s="19" t="s">
        <v>11</v>
      </c>
      <c r="H130" s="19" t="s">
        <v>29</v>
      </c>
      <c r="I130" s="10">
        <v>1</v>
      </c>
      <c r="J130" s="10">
        <v>0</v>
      </c>
    </row>
    <row r="131" spans="1:37" x14ac:dyDescent="0.2">
      <c r="A131" s="10">
        <v>130</v>
      </c>
      <c r="B131" s="15">
        <v>42743</v>
      </c>
      <c r="E131" s="19">
        <v>11</v>
      </c>
      <c r="F131" s="19" t="s">
        <v>8</v>
      </c>
      <c r="G131" s="19" t="s">
        <v>11</v>
      </c>
      <c r="H131" s="19">
        <v>86</v>
      </c>
      <c r="I131" s="10">
        <v>1</v>
      </c>
      <c r="J131" s="10">
        <v>0</v>
      </c>
    </row>
    <row r="132" spans="1:37" x14ac:dyDescent="0.2">
      <c r="A132" s="10">
        <v>131</v>
      </c>
      <c r="B132" s="15">
        <v>42743</v>
      </c>
      <c r="E132" s="19">
        <v>11</v>
      </c>
      <c r="F132" s="19" t="s">
        <v>8</v>
      </c>
      <c r="G132" s="19" t="s">
        <v>11</v>
      </c>
      <c r="H132" s="19" t="s">
        <v>34</v>
      </c>
      <c r="I132" s="10">
        <v>1</v>
      </c>
      <c r="J132" s="10">
        <v>0</v>
      </c>
    </row>
    <row r="133" spans="1:37" x14ac:dyDescent="0.2">
      <c r="A133" s="10">
        <v>132</v>
      </c>
      <c r="B133" s="15">
        <v>42743</v>
      </c>
      <c r="E133" s="19">
        <v>10</v>
      </c>
      <c r="F133" s="19" t="s">
        <v>6</v>
      </c>
      <c r="G133" s="19" t="s">
        <v>7</v>
      </c>
      <c r="H133" s="19">
        <v>57</v>
      </c>
      <c r="I133" s="10">
        <v>1</v>
      </c>
      <c r="J133" s="10">
        <v>0</v>
      </c>
    </row>
    <row r="134" spans="1:37" x14ac:dyDescent="0.2">
      <c r="A134" s="10">
        <v>133</v>
      </c>
      <c r="B134" s="15">
        <v>42743</v>
      </c>
      <c r="E134" s="19">
        <v>10</v>
      </c>
      <c r="F134" s="19" t="s">
        <v>6</v>
      </c>
      <c r="G134" s="19" t="s">
        <v>7</v>
      </c>
      <c r="H134" s="19">
        <v>59</v>
      </c>
      <c r="I134" s="10">
        <v>1</v>
      </c>
      <c r="J134" s="10">
        <v>0</v>
      </c>
    </row>
    <row r="135" spans="1:37" x14ac:dyDescent="0.2">
      <c r="A135" s="10">
        <v>134</v>
      </c>
      <c r="B135" s="15">
        <v>42743</v>
      </c>
      <c r="E135" s="19">
        <v>10</v>
      </c>
      <c r="F135" s="19" t="s">
        <v>6</v>
      </c>
      <c r="G135" s="19" t="s">
        <v>7</v>
      </c>
      <c r="H135" s="19" t="s">
        <v>34</v>
      </c>
      <c r="I135" s="10">
        <v>1</v>
      </c>
      <c r="J135" s="10">
        <v>0</v>
      </c>
    </row>
    <row r="136" spans="1:37" x14ac:dyDescent="0.2">
      <c r="A136" s="10">
        <v>135</v>
      </c>
      <c r="B136" s="15">
        <v>42743</v>
      </c>
      <c r="E136" s="19">
        <v>19</v>
      </c>
      <c r="F136" s="19" t="s">
        <v>8</v>
      </c>
      <c r="G136" s="19" t="s">
        <v>7</v>
      </c>
      <c r="H136" s="19" t="s">
        <v>29</v>
      </c>
      <c r="I136" s="10">
        <v>1</v>
      </c>
      <c r="J136" s="10">
        <v>0</v>
      </c>
    </row>
    <row r="137" spans="1:37" x14ac:dyDescent="0.2">
      <c r="A137" s="10">
        <v>136</v>
      </c>
      <c r="B137" s="15">
        <v>42743</v>
      </c>
      <c r="E137" s="19">
        <v>19</v>
      </c>
      <c r="F137" s="19" t="s">
        <v>8</v>
      </c>
      <c r="G137" s="19" t="s">
        <v>7</v>
      </c>
      <c r="H137" s="19" t="s">
        <v>29</v>
      </c>
      <c r="I137" s="10">
        <v>2</v>
      </c>
      <c r="J137" s="10">
        <v>1</v>
      </c>
    </row>
    <row r="138" spans="1:37" s="4" customFormat="1" x14ac:dyDescent="0.2">
      <c r="A138" s="10">
        <v>137</v>
      </c>
      <c r="B138" s="16">
        <v>42743</v>
      </c>
      <c r="C138" s="11"/>
      <c r="D138" s="11"/>
      <c r="E138" s="20">
        <v>19</v>
      </c>
      <c r="F138" s="20" t="s">
        <v>8</v>
      </c>
      <c r="G138" s="20" t="s">
        <v>7</v>
      </c>
      <c r="H138" s="20">
        <v>51</v>
      </c>
      <c r="I138" s="11">
        <v>1</v>
      </c>
      <c r="J138" s="11">
        <v>0</v>
      </c>
      <c r="K138" s="3"/>
      <c r="L138" s="3"/>
      <c r="M138" s="3"/>
      <c r="N138" s="3"/>
      <c r="O138" s="3"/>
      <c r="P138" s="3"/>
      <c r="Q138" s="8"/>
      <c r="R138" s="8"/>
      <c r="S138" s="8"/>
      <c r="T138" s="8"/>
      <c r="U138" s="8"/>
      <c r="V138" s="3"/>
      <c r="W138" s="3"/>
      <c r="X138" s="3"/>
      <c r="Y138" s="3"/>
      <c r="Z138" s="3"/>
      <c r="AA138" s="3"/>
      <c r="AB138" s="3"/>
      <c r="AC138" s="3"/>
      <c r="AD138" s="3"/>
      <c r="AE138" s="8"/>
      <c r="AF138" s="8"/>
      <c r="AG138" s="8"/>
      <c r="AH138" s="3"/>
      <c r="AI138" s="3"/>
      <c r="AJ138" s="8"/>
      <c r="AK138" s="8"/>
    </row>
    <row r="139" spans="1:37" x14ac:dyDescent="0.2">
      <c r="A139" s="10">
        <v>138</v>
      </c>
      <c r="B139" s="15">
        <v>42756</v>
      </c>
      <c r="E139" s="19">
        <v>19</v>
      </c>
      <c r="F139" s="19" t="s">
        <v>6</v>
      </c>
      <c r="G139" s="19" t="s">
        <v>11</v>
      </c>
      <c r="H139" s="19" t="s">
        <v>38</v>
      </c>
      <c r="I139" s="10">
        <v>1</v>
      </c>
      <c r="J139" s="10">
        <v>0</v>
      </c>
    </row>
    <row r="140" spans="1:37" x14ac:dyDescent="0.2">
      <c r="A140" s="10">
        <v>139</v>
      </c>
      <c r="B140" s="15">
        <v>42756</v>
      </c>
      <c r="E140" s="19">
        <v>19</v>
      </c>
      <c r="F140" s="19" t="s">
        <v>8</v>
      </c>
      <c r="G140" s="19" t="s">
        <v>7</v>
      </c>
      <c r="H140" s="19">
        <v>56</v>
      </c>
      <c r="I140" s="10">
        <v>1</v>
      </c>
      <c r="J140" s="10">
        <v>0</v>
      </c>
    </row>
    <row r="141" spans="1:37" x14ac:dyDescent="0.2">
      <c r="A141" s="10">
        <v>140</v>
      </c>
      <c r="B141" s="15">
        <v>42756</v>
      </c>
      <c r="E141" s="19">
        <v>14</v>
      </c>
      <c r="F141" s="19" t="s">
        <v>6</v>
      </c>
      <c r="G141" s="19" t="s">
        <v>11</v>
      </c>
      <c r="H141" s="19" t="s">
        <v>30</v>
      </c>
      <c r="I141" s="10">
        <v>1</v>
      </c>
      <c r="J141" s="10">
        <v>0</v>
      </c>
    </row>
    <row r="142" spans="1:37" x14ac:dyDescent="0.2">
      <c r="A142" s="10">
        <v>141</v>
      </c>
      <c r="B142" s="15">
        <v>42756</v>
      </c>
      <c r="E142" s="19">
        <v>14</v>
      </c>
      <c r="F142" s="19" t="s">
        <v>6</v>
      </c>
      <c r="G142" s="19" t="s">
        <v>11</v>
      </c>
      <c r="H142" s="19" t="s">
        <v>31</v>
      </c>
      <c r="I142" s="10">
        <v>1</v>
      </c>
      <c r="J142" s="10">
        <v>0</v>
      </c>
    </row>
    <row r="143" spans="1:37" x14ac:dyDescent="0.2">
      <c r="A143" s="10">
        <v>142</v>
      </c>
      <c r="B143" s="15">
        <v>42756</v>
      </c>
      <c r="E143" s="19">
        <v>14</v>
      </c>
      <c r="F143" s="19" t="s">
        <v>6</v>
      </c>
      <c r="G143" s="19" t="s">
        <v>11</v>
      </c>
      <c r="H143" s="19" t="s">
        <v>34</v>
      </c>
      <c r="I143" s="10">
        <v>1</v>
      </c>
      <c r="J143" s="10">
        <v>0</v>
      </c>
    </row>
    <row r="144" spans="1:37" x14ac:dyDescent="0.2">
      <c r="A144" s="10">
        <v>143</v>
      </c>
      <c r="B144" s="15">
        <v>42756</v>
      </c>
      <c r="E144" s="19">
        <v>19</v>
      </c>
      <c r="F144" s="19" t="s">
        <v>13</v>
      </c>
      <c r="G144" s="19" t="s">
        <v>7</v>
      </c>
      <c r="H144" s="19">
        <v>45</v>
      </c>
      <c r="I144" s="10">
        <v>1</v>
      </c>
      <c r="J144" s="10">
        <v>0</v>
      </c>
    </row>
    <row r="145" spans="1:37" x14ac:dyDescent="0.2">
      <c r="A145" s="10">
        <v>144</v>
      </c>
      <c r="B145" s="15">
        <v>42756</v>
      </c>
      <c r="E145" s="19">
        <v>19</v>
      </c>
      <c r="F145" s="19" t="s">
        <v>13</v>
      </c>
      <c r="G145" s="19" t="s">
        <v>7</v>
      </c>
      <c r="H145" s="19" t="s">
        <v>39</v>
      </c>
      <c r="I145" s="10">
        <v>1</v>
      </c>
      <c r="J145" s="10">
        <v>0</v>
      </c>
    </row>
    <row r="146" spans="1:37" x14ac:dyDescent="0.2">
      <c r="A146" s="10">
        <v>145</v>
      </c>
      <c r="B146" s="15">
        <v>42756</v>
      </c>
      <c r="E146" s="19">
        <v>19</v>
      </c>
      <c r="F146" s="19" t="s">
        <v>13</v>
      </c>
      <c r="G146" s="19" t="s">
        <v>7</v>
      </c>
      <c r="H146" s="19" t="s">
        <v>40</v>
      </c>
      <c r="I146" s="10">
        <v>1</v>
      </c>
      <c r="J146" s="10">
        <v>0</v>
      </c>
    </row>
    <row r="147" spans="1:37" x14ac:dyDescent="0.2">
      <c r="A147" s="10">
        <v>146</v>
      </c>
      <c r="B147" s="15">
        <v>42756</v>
      </c>
      <c r="E147" s="19">
        <v>4</v>
      </c>
      <c r="F147" s="19" t="s">
        <v>6</v>
      </c>
      <c r="G147" s="19" t="s">
        <v>7</v>
      </c>
      <c r="H147" s="19">
        <v>25</v>
      </c>
      <c r="I147" s="10">
        <v>1</v>
      </c>
      <c r="J147" s="10">
        <v>0</v>
      </c>
    </row>
    <row r="148" spans="1:37" x14ac:dyDescent="0.2">
      <c r="A148" s="10">
        <v>147</v>
      </c>
      <c r="B148" s="15">
        <v>42756</v>
      </c>
      <c r="E148" s="19" t="s">
        <v>36</v>
      </c>
      <c r="I148" s="10">
        <v>1</v>
      </c>
      <c r="J148" s="10">
        <v>0</v>
      </c>
    </row>
    <row r="149" spans="1:37" x14ac:dyDescent="0.2">
      <c r="A149" s="10">
        <v>148</v>
      </c>
      <c r="B149" s="15">
        <v>42756</v>
      </c>
      <c r="E149" s="19">
        <v>4</v>
      </c>
      <c r="F149" s="19" t="s">
        <v>6</v>
      </c>
      <c r="G149" s="19" t="s">
        <v>7</v>
      </c>
      <c r="H149" s="19">
        <v>32</v>
      </c>
      <c r="I149" s="10">
        <v>1</v>
      </c>
      <c r="J149" s="10">
        <v>0</v>
      </c>
    </row>
    <row r="150" spans="1:37" x14ac:dyDescent="0.2">
      <c r="A150" s="10">
        <v>149</v>
      </c>
      <c r="B150" s="15">
        <v>42756</v>
      </c>
      <c r="E150" s="19">
        <v>4</v>
      </c>
      <c r="F150" s="19" t="s">
        <v>6</v>
      </c>
      <c r="G150" s="19" t="s">
        <v>7</v>
      </c>
      <c r="H150" s="19">
        <v>31</v>
      </c>
      <c r="I150" s="10">
        <v>1</v>
      </c>
      <c r="J150" s="10">
        <v>0</v>
      </c>
    </row>
    <row r="151" spans="1:37" x14ac:dyDescent="0.2">
      <c r="A151" s="10">
        <v>150</v>
      </c>
      <c r="B151" s="15">
        <v>42756</v>
      </c>
      <c r="E151" s="19">
        <v>13</v>
      </c>
      <c r="F151" s="19" t="s">
        <v>13</v>
      </c>
      <c r="G151" s="19" t="s">
        <v>11</v>
      </c>
      <c r="H151" s="19">
        <v>6</v>
      </c>
      <c r="I151" s="10">
        <v>1</v>
      </c>
      <c r="J151" s="10">
        <v>0</v>
      </c>
    </row>
    <row r="152" spans="1:37" s="4" customFormat="1" x14ac:dyDescent="0.2">
      <c r="A152" s="10">
        <v>151</v>
      </c>
      <c r="B152" s="16">
        <v>42756</v>
      </c>
      <c r="C152" s="11"/>
      <c r="D152" s="11"/>
      <c r="E152" s="20">
        <v>13</v>
      </c>
      <c r="F152" s="20" t="s">
        <v>13</v>
      </c>
      <c r="G152" s="20" t="s">
        <v>11</v>
      </c>
      <c r="H152" s="20">
        <v>5</v>
      </c>
      <c r="I152" s="11">
        <v>1</v>
      </c>
      <c r="J152" s="11">
        <v>0</v>
      </c>
      <c r="K152" s="3"/>
      <c r="L152" s="3"/>
      <c r="M152" s="3"/>
      <c r="N152" s="3"/>
      <c r="O152" s="3"/>
      <c r="P152" s="3"/>
      <c r="Q152" s="8"/>
      <c r="R152" s="8"/>
      <c r="S152" s="8"/>
      <c r="T152" s="8"/>
      <c r="U152" s="8"/>
      <c r="V152" s="3"/>
      <c r="W152" s="3"/>
      <c r="X152" s="3"/>
      <c r="Y152" s="3"/>
      <c r="Z152" s="3"/>
      <c r="AA152" s="3"/>
      <c r="AB152" s="3"/>
      <c r="AC152" s="3"/>
      <c r="AD152" s="3"/>
      <c r="AE152" s="8"/>
      <c r="AF152" s="8"/>
      <c r="AG152" s="8"/>
      <c r="AH152" s="3"/>
      <c r="AI152" s="3"/>
      <c r="AJ152" s="8"/>
      <c r="AK152" s="8"/>
    </row>
    <row r="153" spans="1:37" x14ac:dyDescent="0.2">
      <c r="A153" s="10">
        <v>152</v>
      </c>
      <c r="B153" s="15">
        <v>42757</v>
      </c>
      <c r="E153" s="19">
        <v>3</v>
      </c>
      <c r="F153" s="19" t="s">
        <v>10</v>
      </c>
      <c r="G153" s="19" t="s">
        <v>11</v>
      </c>
      <c r="H153" s="19">
        <v>18</v>
      </c>
      <c r="I153" s="10">
        <v>1</v>
      </c>
      <c r="J153" s="10">
        <v>0</v>
      </c>
    </row>
    <row r="154" spans="1:37" x14ac:dyDescent="0.2">
      <c r="A154" s="10">
        <v>153</v>
      </c>
      <c r="B154" s="15">
        <v>42757</v>
      </c>
      <c r="E154" s="19">
        <v>3</v>
      </c>
      <c r="F154" s="19" t="s">
        <v>10</v>
      </c>
      <c r="G154" s="19" t="s">
        <v>11</v>
      </c>
      <c r="H154" s="19">
        <v>23</v>
      </c>
      <c r="I154" s="10">
        <v>1</v>
      </c>
      <c r="J154" s="10">
        <v>0</v>
      </c>
    </row>
    <row r="155" spans="1:37" x14ac:dyDescent="0.2">
      <c r="A155" s="10">
        <v>154</v>
      </c>
      <c r="B155" s="15">
        <v>42757</v>
      </c>
      <c r="E155" s="19">
        <v>3</v>
      </c>
      <c r="F155" s="19" t="s">
        <v>37</v>
      </c>
      <c r="G155" s="19" t="s">
        <v>11</v>
      </c>
      <c r="H155" s="19">
        <v>19</v>
      </c>
      <c r="I155" s="10">
        <v>1</v>
      </c>
      <c r="J155" s="10">
        <v>0</v>
      </c>
    </row>
    <row r="156" spans="1:37" x14ac:dyDescent="0.2">
      <c r="A156" s="10">
        <v>155</v>
      </c>
      <c r="B156" s="15">
        <v>42757</v>
      </c>
      <c r="E156" s="19">
        <v>18</v>
      </c>
      <c r="F156" s="19" t="s">
        <v>10</v>
      </c>
      <c r="G156" s="19" t="s">
        <v>7</v>
      </c>
      <c r="H156" s="19">
        <v>42</v>
      </c>
      <c r="I156" s="10">
        <v>1</v>
      </c>
      <c r="J156" s="10">
        <v>0</v>
      </c>
    </row>
    <row r="157" spans="1:37" x14ac:dyDescent="0.2">
      <c r="A157" s="10">
        <v>156</v>
      </c>
      <c r="B157" s="15">
        <v>42757</v>
      </c>
      <c r="E157" s="19">
        <v>18</v>
      </c>
      <c r="F157" s="19" t="s">
        <v>10</v>
      </c>
      <c r="G157" s="19" t="s">
        <v>7</v>
      </c>
      <c r="H157" s="19">
        <v>43</v>
      </c>
      <c r="I157" s="10">
        <v>1</v>
      </c>
      <c r="J157" s="10">
        <v>0</v>
      </c>
    </row>
    <row r="158" spans="1:37" x14ac:dyDescent="0.2">
      <c r="A158" s="10">
        <v>157</v>
      </c>
      <c r="B158" s="15">
        <v>42757</v>
      </c>
      <c r="E158" s="19">
        <v>18</v>
      </c>
      <c r="F158" s="19" t="s">
        <v>10</v>
      </c>
      <c r="G158" s="19" t="s">
        <v>7</v>
      </c>
      <c r="H158" s="19">
        <v>48</v>
      </c>
      <c r="I158" s="10">
        <v>1</v>
      </c>
      <c r="J158" s="10">
        <v>0</v>
      </c>
    </row>
    <row r="159" spans="1:37" x14ac:dyDescent="0.2">
      <c r="A159" s="10">
        <v>158</v>
      </c>
      <c r="B159" s="15">
        <v>42757</v>
      </c>
      <c r="E159" s="19">
        <v>18</v>
      </c>
      <c r="F159" s="19" t="s">
        <v>10</v>
      </c>
      <c r="G159" s="19" t="s">
        <v>7</v>
      </c>
      <c r="H159" s="19">
        <v>46</v>
      </c>
      <c r="I159" s="10">
        <v>1</v>
      </c>
      <c r="J159" s="10">
        <v>1</v>
      </c>
    </row>
    <row r="160" spans="1:37" x14ac:dyDescent="0.2">
      <c r="A160" s="10">
        <v>159</v>
      </c>
      <c r="B160" s="15">
        <v>42757</v>
      </c>
      <c r="E160" s="19">
        <v>18</v>
      </c>
      <c r="F160" s="19" t="s">
        <v>10</v>
      </c>
      <c r="G160" s="19" t="s">
        <v>7</v>
      </c>
      <c r="H160" s="19">
        <v>46</v>
      </c>
      <c r="I160" s="10">
        <v>2</v>
      </c>
      <c r="J160" s="10">
        <v>0</v>
      </c>
    </row>
    <row r="161" spans="1:10" s="2" customFormat="1" x14ac:dyDescent="0.2">
      <c r="A161" s="10">
        <v>160</v>
      </c>
      <c r="B161" s="15">
        <v>42757</v>
      </c>
      <c r="C161" s="10"/>
      <c r="D161" s="10"/>
      <c r="E161" s="19">
        <v>12</v>
      </c>
      <c r="F161" s="19" t="s">
        <v>6</v>
      </c>
      <c r="G161" s="19" t="s">
        <v>11</v>
      </c>
      <c r="H161" s="19">
        <v>92</v>
      </c>
      <c r="I161" s="10">
        <v>1</v>
      </c>
      <c r="J161" s="10">
        <v>0</v>
      </c>
    </row>
    <row r="162" spans="1:10" s="2" customFormat="1" x14ac:dyDescent="0.2">
      <c r="A162" s="10">
        <v>161</v>
      </c>
      <c r="B162" s="15">
        <v>42757</v>
      </c>
      <c r="C162" s="10"/>
      <c r="D162" s="10"/>
      <c r="E162" s="19">
        <v>12</v>
      </c>
      <c r="F162" s="19" t="s">
        <v>6</v>
      </c>
      <c r="G162" s="19" t="s">
        <v>11</v>
      </c>
      <c r="H162" s="19">
        <v>90</v>
      </c>
      <c r="I162" s="10">
        <v>1</v>
      </c>
      <c r="J162" s="10">
        <v>0</v>
      </c>
    </row>
    <row r="163" spans="1:10" s="2" customFormat="1" x14ac:dyDescent="0.2">
      <c r="A163" s="10">
        <v>162</v>
      </c>
      <c r="B163" s="15">
        <v>42757</v>
      </c>
      <c r="C163" s="10"/>
      <c r="D163" s="10"/>
      <c r="E163" s="19">
        <v>3</v>
      </c>
      <c r="F163" s="19" t="s">
        <v>13</v>
      </c>
      <c r="G163" s="19" t="s">
        <v>11</v>
      </c>
      <c r="H163" s="19">
        <v>17</v>
      </c>
      <c r="I163" s="10">
        <v>1</v>
      </c>
      <c r="J163" s="10">
        <v>1</v>
      </c>
    </row>
    <row r="164" spans="1:10" s="2" customFormat="1" x14ac:dyDescent="0.2">
      <c r="A164" s="10">
        <v>163</v>
      </c>
      <c r="B164" s="15">
        <v>42757</v>
      </c>
      <c r="C164" s="10"/>
      <c r="D164" s="10"/>
      <c r="E164" s="19">
        <v>3</v>
      </c>
      <c r="F164" s="19" t="s">
        <v>13</v>
      </c>
      <c r="G164" s="19" t="s">
        <v>11</v>
      </c>
      <c r="H164" s="19">
        <v>17</v>
      </c>
      <c r="I164" s="10">
        <v>2</v>
      </c>
      <c r="J164" s="10">
        <v>0</v>
      </c>
    </row>
    <row r="165" spans="1:10" s="2" customFormat="1" x14ac:dyDescent="0.2">
      <c r="A165" s="10">
        <v>164</v>
      </c>
      <c r="B165" s="15">
        <v>42757</v>
      </c>
      <c r="C165" s="10"/>
      <c r="D165" s="10"/>
      <c r="E165" s="19">
        <v>3</v>
      </c>
      <c r="F165" s="19" t="s">
        <v>13</v>
      </c>
      <c r="G165" s="19" t="s">
        <v>11</v>
      </c>
      <c r="H165" s="19">
        <v>21</v>
      </c>
      <c r="I165" s="10">
        <v>1</v>
      </c>
      <c r="J165" s="10">
        <v>0</v>
      </c>
    </row>
    <row r="166" spans="1:10" s="2" customFormat="1" x14ac:dyDescent="0.2">
      <c r="A166" s="10">
        <v>165</v>
      </c>
      <c r="B166" s="15">
        <v>42757</v>
      </c>
      <c r="C166" s="10"/>
      <c r="D166" s="10"/>
      <c r="E166" s="19">
        <v>3</v>
      </c>
      <c r="F166" s="19" t="s">
        <v>13</v>
      </c>
      <c r="G166" s="19" t="s">
        <v>11</v>
      </c>
      <c r="H166" s="19">
        <v>24</v>
      </c>
      <c r="I166" s="10">
        <v>1</v>
      </c>
      <c r="J166" s="10">
        <v>0</v>
      </c>
    </row>
    <row r="167" spans="1:10" s="2" customFormat="1" x14ac:dyDescent="0.2">
      <c r="A167" s="10">
        <v>166</v>
      </c>
      <c r="B167" s="15">
        <v>42757</v>
      </c>
      <c r="C167" s="10"/>
      <c r="D167" s="10"/>
      <c r="E167" s="19">
        <v>12</v>
      </c>
      <c r="F167" s="19" t="s">
        <v>13</v>
      </c>
      <c r="G167" s="19" t="s">
        <v>7</v>
      </c>
      <c r="H167" s="19">
        <v>94</v>
      </c>
      <c r="I167" s="10">
        <v>1</v>
      </c>
      <c r="J167" s="10">
        <v>1</v>
      </c>
    </row>
    <row r="168" spans="1:10" s="2" customFormat="1" x14ac:dyDescent="0.2">
      <c r="A168" s="10">
        <v>167</v>
      </c>
      <c r="B168" s="15">
        <v>42757</v>
      </c>
      <c r="C168" s="10"/>
      <c r="D168" s="10"/>
      <c r="E168" s="19">
        <v>12</v>
      </c>
      <c r="F168" s="19" t="s">
        <v>13</v>
      </c>
      <c r="G168" s="19" t="s">
        <v>7</v>
      </c>
      <c r="H168" s="19">
        <v>94</v>
      </c>
      <c r="I168" s="10">
        <v>2</v>
      </c>
      <c r="J168" s="10">
        <v>0</v>
      </c>
    </row>
    <row r="169" spans="1:10" s="2" customFormat="1" x14ac:dyDescent="0.2">
      <c r="A169" s="10">
        <v>168</v>
      </c>
      <c r="B169" s="15">
        <v>42757</v>
      </c>
      <c r="C169" s="10"/>
      <c r="D169" s="10"/>
      <c r="E169" s="19">
        <v>12</v>
      </c>
      <c r="F169" s="19" t="s">
        <v>13</v>
      </c>
      <c r="G169" s="19" t="s">
        <v>7</v>
      </c>
      <c r="H169" s="19">
        <v>95</v>
      </c>
      <c r="I169" s="10">
        <v>1</v>
      </c>
      <c r="J169" s="10">
        <v>0</v>
      </c>
    </row>
    <row r="170" spans="1:10" s="2" customFormat="1" x14ac:dyDescent="0.2">
      <c r="A170" s="10">
        <v>169</v>
      </c>
      <c r="B170" s="15">
        <v>42757</v>
      </c>
      <c r="C170" s="10"/>
      <c r="D170" s="10"/>
      <c r="E170" s="19">
        <v>12</v>
      </c>
      <c r="F170" s="19" t="s">
        <v>13</v>
      </c>
      <c r="G170" s="19" t="s">
        <v>7</v>
      </c>
      <c r="H170" s="19">
        <v>91</v>
      </c>
      <c r="I170" s="10">
        <v>1</v>
      </c>
      <c r="J170" s="10">
        <v>0</v>
      </c>
    </row>
    <row r="171" spans="1:10" s="2" customFormat="1" x14ac:dyDescent="0.2">
      <c r="A171" s="10">
        <v>170</v>
      </c>
      <c r="B171" s="15">
        <v>42757</v>
      </c>
      <c r="C171" s="10"/>
      <c r="D171" s="10"/>
      <c r="E171" s="19">
        <v>14</v>
      </c>
      <c r="F171" s="19" t="s">
        <v>10</v>
      </c>
      <c r="G171" s="19" t="s">
        <v>11</v>
      </c>
      <c r="H171" s="19">
        <v>10</v>
      </c>
      <c r="I171" s="10">
        <v>1</v>
      </c>
      <c r="J171" s="10">
        <v>0</v>
      </c>
    </row>
    <row r="172" spans="1:10" s="2" customFormat="1" x14ac:dyDescent="0.2">
      <c r="A172" s="10">
        <v>171</v>
      </c>
      <c r="B172" s="15">
        <v>42757</v>
      </c>
      <c r="C172" s="10"/>
      <c r="D172" s="10"/>
      <c r="E172" s="19">
        <v>14</v>
      </c>
      <c r="F172" s="19" t="s">
        <v>10</v>
      </c>
      <c r="G172" s="19" t="s">
        <v>11</v>
      </c>
      <c r="H172" s="19">
        <v>14</v>
      </c>
      <c r="I172" s="10">
        <v>1</v>
      </c>
      <c r="J172" s="10">
        <v>0</v>
      </c>
    </row>
    <row r="173" spans="1:10" s="2" customFormat="1" x14ac:dyDescent="0.2">
      <c r="A173" s="10">
        <v>172</v>
      </c>
      <c r="B173" s="15">
        <v>42757</v>
      </c>
      <c r="C173" s="10"/>
      <c r="D173" s="10"/>
      <c r="E173" s="19">
        <v>3</v>
      </c>
      <c r="F173" s="19" t="s">
        <v>13</v>
      </c>
      <c r="G173" s="19" t="s">
        <v>7</v>
      </c>
      <c r="H173" s="19">
        <v>18</v>
      </c>
      <c r="I173" s="10">
        <v>1</v>
      </c>
      <c r="J173" s="10">
        <v>0</v>
      </c>
    </row>
    <row r="174" spans="1:10" s="2" customFormat="1" x14ac:dyDescent="0.2">
      <c r="A174" s="10">
        <v>173</v>
      </c>
      <c r="B174" s="15">
        <v>42757</v>
      </c>
      <c r="C174" s="10"/>
      <c r="D174" s="10"/>
      <c r="E174" s="19">
        <v>3</v>
      </c>
      <c r="F174" s="19" t="s">
        <v>13</v>
      </c>
      <c r="G174" s="19" t="s">
        <v>7</v>
      </c>
      <c r="H174" s="19">
        <v>20</v>
      </c>
      <c r="I174" s="10">
        <v>1</v>
      </c>
      <c r="J174" s="10">
        <v>0</v>
      </c>
    </row>
    <row r="175" spans="1:10" s="2" customFormat="1" x14ac:dyDescent="0.2">
      <c r="A175" s="10">
        <v>174</v>
      </c>
      <c r="B175" s="15">
        <v>42757</v>
      </c>
      <c r="C175" s="10"/>
      <c r="D175" s="10"/>
      <c r="E175" s="19">
        <v>3</v>
      </c>
      <c r="F175" s="19" t="s">
        <v>13</v>
      </c>
      <c r="G175" s="19" t="s">
        <v>7</v>
      </c>
      <c r="H175" s="19">
        <v>17</v>
      </c>
      <c r="I175" s="10">
        <v>1</v>
      </c>
      <c r="J175" s="10">
        <v>0</v>
      </c>
    </row>
    <row r="176" spans="1:10" s="2" customFormat="1" x14ac:dyDescent="0.2">
      <c r="A176" s="10">
        <v>175</v>
      </c>
      <c r="B176" s="15">
        <v>42757</v>
      </c>
      <c r="C176" s="10"/>
      <c r="D176" s="10"/>
      <c r="E176" s="19">
        <v>22</v>
      </c>
      <c r="F176" s="19" t="s">
        <v>10</v>
      </c>
      <c r="G176" s="19" t="s">
        <v>11</v>
      </c>
      <c r="H176" s="19">
        <v>13</v>
      </c>
      <c r="I176" s="10">
        <v>1</v>
      </c>
      <c r="J176" s="10">
        <v>0</v>
      </c>
    </row>
    <row r="177" spans="1:37" x14ac:dyDescent="0.2">
      <c r="A177" s="10">
        <v>176</v>
      </c>
      <c r="B177" s="15">
        <v>42757</v>
      </c>
      <c r="E177" s="19">
        <v>22</v>
      </c>
      <c r="F177" s="19" t="s">
        <v>10</v>
      </c>
      <c r="G177" s="19" t="s">
        <v>11</v>
      </c>
      <c r="H177" s="19">
        <v>79</v>
      </c>
      <c r="I177" s="10">
        <v>1</v>
      </c>
    </row>
    <row r="178" spans="1:37" x14ac:dyDescent="0.2">
      <c r="A178" s="10">
        <v>177</v>
      </c>
      <c r="B178" s="15">
        <v>42757</v>
      </c>
      <c r="E178" s="19">
        <v>12</v>
      </c>
      <c r="F178" s="19" t="s">
        <v>8</v>
      </c>
      <c r="G178" s="19" t="s">
        <v>7</v>
      </c>
      <c r="H178" s="19">
        <v>96</v>
      </c>
      <c r="I178" s="10">
        <v>1</v>
      </c>
    </row>
    <row r="179" spans="1:37" x14ac:dyDescent="0.2">
      <c r="A179" s="10">
        <v>178</v>
      </c>
      <c r="B179" s="15">
        <v>42757</v>
      </c>
      <c r="E179" s="19">
        <v>12</v>
      </c>
      <c r="F179" s="19" t="s">
        <v>8</v>
      </c>
      <c r="G179" s="19" t="s">
        <v>7</v>
      </c>
      <c r="H179" s="19">
        <v>93</v>
      </c>
      <c r="I179" s="10">
        <v>1</v>
      </c>
    </row>
    <row r="180" spans="1:37" s="4" customFormat="1" x14ac:dyDescent="0.2">
      <c r="A180" s="10">
        <v>179</v>
      </c>
      <c r="B180" s="16">
        <v>42757</v>
      </c>
      <c r="C180" s="11"/>
      <c r="D180" s="11"/>
      <c r="E180" s="20">
        <v>11</v>
      </c>
      <c r="F180" s="20" t="s">
        <v>8</v>
      </c>
      <c r="G180" s="20" t="s">
        <v>11</v>
      </c>
      <c r="H180" s="20" t="s">
        <v>34</v>
      </c>
      <c r="I180" s="11">
        <v>1</v>
      </c>
      <c r="J180" s="11"/>
      <c r="K180" s="3"/>
      <c r="L180" s="3"/>
      <c r="M180" s="3"/>
      <c r="N180" s="3"/>
      <c r="O180" s="3"/>
      <c r="P180" s="3"/>
      <c r="Q180" s="8"/>
      <c r="R180" s="8"/>
      <c r="S180" s="8"/>
      <c r="T180" s="8"/>
      <c r="U180" s="8"/>
      <c r="V180" s="3"/>
      <c r="W180" s="3"/>
      <c r="X180" s="3"/>
      <c r="Y180" s="3"/>
      <c r="Z180" s="3"/>
      <c r="AA180" s="3"/>
      <c r="AB180" s="3"/>
      <c r="AC180" s="3"/>
      <c r="AD180" s="3"/>
      <c r="AE180" s="8"/>
      <c r="AF180" s="8"/>
      <c r="AG180" s="8"/>
      <c r="AH180" s="3"/>
      <c r="AI180" s="3"/>
      <c r="AJ180" s="8"/>
      <c r="AK180" s="8"/>
    </row>
    <row r="181" spans="1:37" x14ac:dyDescent="0.2">
      <c r="A181" s="10">
        <v>180</v>
      </c>
      <c r="B181" s="15">
        <v>42778</v>
      </c>
      <c r="E181" s="19">
        <v>10</v>
      </c>
      <c r="F181" s="19" t="s">
        <v>10</v>
      </c>
      <c r="G181" s="19" t="s">
        <v>7</v>
      </c>
      <c r="H181" s="19" t="s">
        <v>33</v>
      </c>
      <c r="I181" s="10">
        <v>1</v>
      </c>
    </row>
    <row r="182" spans="1:37" x14ac:dyDescent="0.2">
      <c r="A182" s="10">
        <v>181</v>
      </c>
      <c r="B182" s="15">
        <v>42778</v>
      </c>
      <c r="E182" s="19">
        <v>10</v>
      </c>
      <c r="F182" s="19" t="s">
        <v>10</v>
      </c>
      <c r="G182" s="19" t="s">
        <v>7</v>
      </c>
      <c r="H182" s="19" t="s">
        <v>32</v>
      </c>
      <c r="I182" s="10">
        <v>1</v>
      </c>
    </row>
    <row r="183" spans="1:37" x14ac:dyDescent="0.2">
      <c r="A183" s="10">
        <v>182</v>
      </c>
      <c r="B183" s="15">
        <v>42778</v>
      </c>
      <c r="E183" s="19">
        <v>10</v>
      </c>
      <c r="F183" s="19" t="s">
        <v>10</v>
      </c>
      <c r="G183" s="19" t="s">
        <v>7</v>
      </c>
      <c r="H183" s="19">
        <v>67</v>
      </c>
      <c r="I183" s="10">
        <v>1</v>
      </c>
    </row>
    <row r="184" spans="1:37" x14ac:dyDescent="0.2">
      <c r="A184" s="10">
        <v>183</v>
      </c>
      <c r="B184" s="15">
        <v>42778</v>
      </c>
      <c r="E184" s="19">
        <v>9</v>
      </c>
      <c r="F184" s="19" t="s">
        <v>8</v>
      </c>
      <c r="G184" s="19" t="s">
        <v>7</v>
      </c>
      <c r="H184" s="19">
        <v>77</v>
      </c>
      <c r="I184" s="10">
        <v>1</v>
      </c>
    </row>
    <row r="185" spans="1:37" x14ac:dyDescent="0.2">
      <c r="A185" s="10">
        <v>184</v>
      </c>
      <c r="B185" s="15">
        <v>42778</v>
      </c>
      <c r="E185" s="19">
        <v>9</v>
      </c>
      <c r="F185" s="19" t="s">
        <v>8</v>
      </c>
      <c r="G185" s="19" t="s">
        <v>7</v>
      </c>
      <c r="H185" s="19">
        <v>80</v>
      </c>
      <c r="I185" s="10">
        <v>1</v>
      </c>
    </row>
    <row r="186" spans="1:37" x14ac:dyDescent="0.2">
      <c r="A186" s="10">
        <v>185</v>
      </c>
      <c r="B186" s="15">
        <v>42778</v>
      </c>
      <c r="E186" s="19">
        <v>9</v>
      </c>
      <c r="F186" s="19" t="s">
        <v>8</v>
      </c>
      <c r="G186" s="19" t="s">
        <v>7</v>
      </c>
      <c r="H186" s="19">
        <v>79</v>
      </c>
      <c r="I186" s="10">
        <v>1</v>
      </c>
    </row>
    <row r="187" spans="1:37" x14ac:dyDescent="0.2">
      <c r="A187" s="10">
        <v>186</v>
      </c>
      <c r="B187" s="15">
        <v>42778</v>
      </c>
      <c r="E187" s="19">
        <v>9</v>
      </c>
      <c r="F187" s="19" t="s">
        <v>6</v>
      </c>
      <c r="G187" s="19" t="s">
        <v>11</v>
      </c>
      <c r="H187" s="19">
        <v>73</v>
      </c>
      <c r="I187" s="10">
        <v>1</v>
      </c>
    </row>
    <row r="188" spans="1:37" x14ac:dyDescent="0.2">
      <c r="A188" s="10">
        <v>187</v>
      </c>
      <c r="B188" s="15">
        <v>42778</v>
      </c>
      <c r="E188" s="19">
        <v>9</v>
      </c>
      <c r="F188" s="19" t="s">
        <v>6</v>
      </c>
      <c r="G188" s="19" t="s">
        <v>11</v>
      </c>
      <c r="H188" s="19">
        <v>76</v>
      </c>
      <c r="I188" s="10">
        <v>1</v>
      </c>
    </row>
    <row r="189" spans="1:37" x14ac:dyDescent="0.2">
      <c r="A189" s="10">
        <v>188</v>
      </c>
      <c r="B189" s="15">
        <v>42778</v>
      </c>
      <c r="E189" s="19">
        <v>9</v>
      </c>
      <c r="F189" s="19" t="s">
        <v>6</v>
      </c>
      <c r="G189" s="19" t="s">
        <v>11</v>
      </c>
      <c r="H189" s="19">
        <v>77</v>
      </c>
      <c r="I189" s="10">
        <v>1</v>
      </c>
    </row>
    <row r="190" spans="1:37" x14ac:dyDescent="0.2">
      <c r="A190" s="10">
        <v>189</v>
      </c>
      <c r="B190" s="15">
        <v>42778</v>
      </c>
      <c r="E190" s="19">
        <v>12</v>
      </c>
      <c r="F190" s="19" t="s">
        <v>10</v>
      </c>
      <c r="G190" s="19" t="s">
        <v>11</v>
      </c>
      <c r="H190" s="19">
        <v>95</v>
      </c>
      <c r="I190" s="10">
        <v>1</v>
      </c>
    </row>
    <row r="191" spans="1:37" x14ac:dyDescent="0.2">
      <c r="A191" s="10">
        <v>190</v>
      </c>
      <c r="B191" s="15">
        <v>42778</v>
      </c>
      <c r="E191" s="19">
        <v>12</v>
      </c>
      <c r="F191" s="19" t="s">
        <v>10</v>
      </c>
      <c r="G191" s="19" t="s">
        <v>11</v>
      </c>
      <c r="H191" s="19">
        <v>91</v>
      </c>
      <c r="I191" s="10">
        <v>1</v>
      </c>
    </row>
    <row r="192" spans="1:37" x14ac:dyDescent="0.2">
      <c r="A192" s="10">
        <v>191</v>
      </c>
      <c r="B192" s="15">
        <v>42778</v>
      </c>
      <c r="E192" s="19">
        <v>9</v>
      </c>
      <c r="F192" s="19" t="s">
        <v>13</v>
      </c>
      <c r="G192" s="19" t="s">
        <v>7</v>
      </c>
      <c r="H192" s="19">
        <v>75</v>
      </c>
      <c r="I192" s="10">
        <v>1</v>
      </c>
    </row>
    <row r="193" spans="1:9" s="2" customFormat="1" x14ac:dyDescent="0.2">
      <c r="A193" s="10">
        <v>192</v>
      </c>
      <c r="B193" s="15">
        <v>42778</v>
      </c>
      <c r="C193" s="10"/>
      <c r="D193" s="10"/>
      <c r="E193" s="19">
        <v>9</v>
      </c>
      <c r="F193" s="19" t="s">
        <v>13</v>
      </c>
      <c r="G193" s="19" t="s">
        <v>7</v>
      </c>
      <c r="H193" s="19">
        <v>75</v>
      </c>
      <c r="I193" s="10">
        <v>2</v>
      </c>
    </row>
    <row r="194" spans="1:9" s="2" customFormat="1" x14ac:dyDescent="0.2">
      <c r="A194" s="10">
        <v>193</v>
      </c>
      <c r="B194" s="15">
        <v>42778</v>
      </c>
      <c r="C194" s="10"/>
      <c r="D194" s="10"/>
      <c r="E194" s="19">
        <v>9</v>
      </c>
      <c r="F194" s="19" t="s">
        <v>13</v>
      </c>
      <c r="G194" s="19" t="s">
        <v>7</v>
      </c>
      <c r="H194" s="19">
        <v>74</v>
      </c>
      <c r="I194" s="10">
        <v>1</v>
      </c>
    </row>
    <row r="195" spans="1:9" s="2" customFormat="1" x14ac:dyDescent="0.2">
      <c r="A195" s="10">
        <v>194</v>
      </c>
      <c r="B195" s="15">
        <v>42778</v>
      </c>
      <c r="C195" s="10"/>
      <c r="D195" s="10"/>
      <c r="E195" s="19">
        <v>9</v>
      </c>
      <c r="F195" s="19" t="s">
        <v>13</v>
      </c>
      <c r="G195" s="19" t="s">
        <v>7</v>
      </c>
      <c r="H195" s="19">
        <v>74</v>
      </c>
      <c r="I195" s="10">
        <v>2</v>
      </c>
    </row>
    <row r="196" spans="1:9" s="2" customFormat="1" x14ac:dyDescent="0.2">
      <c r="A196" s="10">
        <v>195</v>
      </c>
      <c r="B196" s="15">
        <v>42778</v>
      </c>
      <c r="C196" s="10"/>
      <c r="D196" s="10"/>
      <c r="E196" s="19">
        <v>9</v>
      </c>
      <c r="F196" s="19" t="s">
        <v>13</v>
      </c>
      <c r="G196" s="19" t="s">
        <v>7</v>
      </c>
      <c r="H196" s="19">
        <v>74</v>
      </c>
      <c r="I196" s="10">
        <v>3</v>
      </c>
    </row>
    <row r="197" spans="1:9" s="2" customFormat="1" x14ac:dyDescent="0.2">
      <c r="A197" s="10">
        <v>196</v>
      </c>
      <c r="B197" s="15">
        <v>42778</v>
      </c>
      <c r="C197" s="10"/>
      <c r="D197" s="10"/>
      <c r="E197" s="19">
        <v>9</v>
      </c>
      <c r="F197" s="19" t="s">
        <v>13</v>
      </c>
      <c r="G197" s="19" t="s">
        <v>7</v>
      </c>
      <c r="H197" s="19">
        <v>78</v>
      </c>
      <c r="I197" s="10">
        <v>1</v>
      </c>
    </row>
    <row r="198" spans="1:9" s="2" customFormat="1" x14ac:dyDescent="0.2">
      <c r="A198" s="10">
        <v>197</v>
      </c>
      <c r="B198" s="15">
        <v>42778</v>
      </c>
      <c r="C198" s="10"/>
      <c r="D198" s="10"/>
      <c r="E198" s="19">
        <v>9</v>
      </c>
      <c r="F198" s="19" t="s">
        <v>13</v>
      </c>
      <c r="G198" s="19" t="s">
        <v>7</v>
      </c>
      <c r="H198" s="19">
        <v>76</v>
      </c>
      <c r="I198" s="10">
        <v>1</v>
      </c>
    </row>
    <row r="199" spans="1:9" s="2" customFormat="1" x14ac:dyDescent="0.2">
      <c r="A199" s="10">
        <v>198</v>
      </c>
      <c r="B199" s="15">
        <v>42778</v>
      </c>
      <c r="C199" s="10"/>
      <c r="D199" s="10"/>
      <c r="E199" s="19">
        <v>9</v>
      </c>
      <c r="F199" s="19" t="s">
        <v>13</v>
      </c>
      <c r="G199" s="19" t="s">
        <v>7</v>
      </c>
      <c r="H199" s="19">
        <v>76</v>
      </c>
      <c r="I199" s="10">
        <v>2</v>
      </c>
    </row>
    <row r="200" spans="1:9" s="2" customFormat="1" x14ac:dyDescent="0.2">
      <c r="A200" s="10">
        <v>199</v>
      </c>
      <c r="B200" s="15">
        <v>42778</v>
      </c>
      <c r="C200" s="10"/>
      <c r="D200" s="10"/>
      <c r="E200" s="19">
        <v>14</v>
      </c>
      <c r="F200" s="19" t="s">
        <v>8</v>
      </c>
      <c r="G200" s="19" t="s">
        <v>7</v>
      </c>
      <c r="H200" s="19">
        <v>11</v>
      </c>
      <c r="I200" s="10">
        <v>1</v>
      </c>
    </row>
    <row r="201" spans="1:9" s="2" customFormat="1" x14ac:dyDescent="0.2">
      <c r="A201" s="10">
        <v>200</v>
      </c>
      <c r="B201" s="15">
        <v>42778</v>
      </c>
      <c r="C201" s="10"/>
      <c r="D201" s="10"/>
      <c r="E201" s="19">
        <v>14</v>
      </c>
      <c r="F201" s="19" t="s">
        <v>8</v>
      </c>
      <c r="G201" s="19" t="s">
        <v>7</v>
      </c>
      <c r="H201" s="19">
        <v>11</v>
      </c>
      <c r="I201" s="10">
        <v>2</v>
      </c>
    </row>
    <row r="202" spans="1:9" s="2" customFormat="1" x14ac:dyDescent="0.2">
      <c r="A202" s="10">
        <v>201</v>
      </c>
      <c r="B202" s="15">
        <v>42778</v>
      </c>
      <c r="C202" s="10"/>
      <c r="D202" s="10"/>
      <c r="E202" s="19">
        <v>14</v>
      </c>
      <c r="F202" s="19" t="s">
        <v>8</v>
      </c>
      <c r="G202" s="19" t="s">
        <v>7</v>
      </c>
      <c r="H202" s="19" t="s">
        <v>29</v>
      </c>
      <c r="I202" s="10">
        <v>1</v>
      </c>
    </row>
    <row r="203" spans="1:9" s="2" customFormat="1" x14ac:dyDescent="0.2">
      <c r="A203" s="10">
        <v>202</v>
      </c>
      <c r="B203" s="15">
        <v>42778</v>
      </c>
      <c r="C203" s="10"/>
      <c r="D203" s="10"/>
      <c r="E203" s="19">
        <v>14</v>
      </c>
      <c r="F203" s="19" t="s">
        <v>8</v>
      </c>
      <c r="G203" s="19" t="s">
        <v>7</v>
      </c>
      <c r="H203" s="19">
        <v>70</v>
      </c>
      <c r="I203" s="10">
        <v>1</v>
      </c>
    </row>
    <row r="204" spans="1:9" s="2" customFormat="1" x14ac:dyDescent="0.2">
      <c r="A204" s="10">
        <v>203</v>
      </c>
      <c r="B204" s="15">
        <v>42778</v>
      </c>
      <c r="C204" s="10"/>
      <c r="D204" s="10"/>
      <c r="E204" s="19">
        <v>13</v>
      </c>
      <c r="F204" s="19" t="s">
        <v>10</v>
      </c>
      <c r="G204" s="19" t="s">
        <v>7</v>
      </c>
      <c r="H204" s="19">
        <v>8</v>
      </c>
      <c r="I204" s="10">
        <v>1</v>
      </c>
    </row>
    <row r="205" spans="1:9" s="2" customFormat="1" x14ac:dyDescent="0.2">
      <c r="A205" s="10">
        <v>204</v>
      </c>
      <c r="B205" s="15">
        <v>42778</v>
      </c>
      <c r="C205" s="10"/>
      <c r="D205" s="10"/>
      <c r="E205" s="19">
        <v>13</v>
      </c>
      <c r="F205" s="19" t="s">
        <v>10</v>
      </c>
      <c r="G205" s="19" t="s">
        <v>7</v>
      </c>
      <c r="H205" s="19">
        <v>6</v>
      </c>
      <c r="I205" s="10">
        <v>1</v>
      </c>
    </row>
    <row r="206" spans="1:9" s="2" customFormat="1" x14ac:dyDescent="0.2">
      <c r="A206" s="10">
        <v>205</v>
      </c>
      <c r="B206" s="15">
        <v>42778</v>
      </c>
      <c r="C206" s="10"/>
      <c r="D206" s="10"/>
      <c r="E206" s="19">
        <v>13</v>
      </c>
      <c r="F206" s="19" t="s">
        <v>10</v>
      </c>
      <c r="G206" s="19" t="s">
        <v>7</v>
      </c>
      <c r="H206" s="19">
        <v>2</v>
      </c>
      <c r="I206" s="10">
        <v>1</v>
      </c>
    </row>
    <row r="207" spans="1:9" s="2" customFormat="1" x14ac:dyDescent="0.2">
      <c r="A207" s="10">
        <v>206</v>
      </c>
      <c r="B207" s="15">
        <v>42778</v>
      </c>
      <c r="C207" s="10"/>
      <c r="D207" s="10"/>
      <c r="E207" s="19">
        <v>13</v>
      </c>
      <c r="F207" s="19" t="s">
        <v>10</v>
      </c>
      <c r="G207" s="19" t="s">
        <v>7</v>
      </c>
      <c r="H207" s="19">
        <v>3</v>
      </c>
      <c r="I207" s="10">
        <v>1</v>
      </c>
    </row>
    <row r="208" spans="1:9" s="2" customFormat="1" x14ac:dyDescent="0.2">
      <c r="A208" s="10">
        <v>207</v>
      </c>
      <c r="B208" s="15">
        <v>42778</v>
      </c>
      <c r="C208" s="10"/>
      <c r="D208" s="10"/>
      <c r="E208" s="19">
        <v>5</v>
      </c>
      <c r="F208" s="19" t="s">
        <v>8</v>
      </c>
      <c r="G208" s="19" t="s">
        <v>7</v>
      </c>
      <c r="H208" s="19">
        <v>40</v>
      </c>
      <c r="I208" s="10">
        <v>1</v>
      </c>
    </row>
    <row r="209" spans="1:37" x14ac:dyDescent="0.2">
      <c r="A209" s="10">
        <v>208</v>
      </c>
      <c r="B209" s="15">
        <v>42778</v>
      </c>
      <c r="E209" s="19">
        <v>5</v>
      </c>
      <c r="F209" s="19" t="s">
        <v>8</v>
      </c>
      <c r="G209" s="19" t="s">
        <v>7</v>
      </c>
      <c r="H209" s="19">
        <v>30</v>
      </c>
      <c r="I209" s="10">
        <v>1</v>
      </c>
    </row>
    <row r="210" spans="1:37" x14ac:dyDescent="0.2">
      <c r="A210" s="10">
        <v>209</v>
      </c>
      <c r="B210" s="15">
        <v>42778</v>
      </c>
      <c r="E210" s="19">
        <v>5</v>
      </c>
      <c r="F210" s="19" t="s">
        <v>8</v>
      </c>
      <c r="G210" s="19" t="s">
        <v>7</v>
      </c>
      <c r="H210" s="19">
        <v>34</v>
      </c>
      <c r="I210" s="10">
        <v>1</v>
      </c>
    </row>
    <row r="211" spans="1:37" x14ac:dyDescent="0.2">
      <c r="A211" s="10">
        <v>210</v>
      </c>
      <c r="B211" s="15">
        <v>42778</v>
      </c>
      <c r="E211" s="19">
        <v>17</v>
      </c>
      <c r="F211" s="19" t="s">
        <v>6</v>
      </c>
      <c r="G211" s="19" t="s">
        <v>7</v>
      </c>
      <c r="H211" s="19">
        <v>34</v>
      </c>
      <c r="I211" s="10">
        <v>1</v>
      </c>
    </row>
    <row r="212" spans="1:37" x14ac:dyDescent="0.2">
      <c r="A212" s="10">
        <v>211</v>
      </c>
      <c r="B212" s="15">
        <v>42778</v>
      </c>
      <c r="E212" s="19">
        <v>4</v>
      </c>
      <c r="F212" s="19" t="s">
        <v>8</v>
      </c>
      <c r="G212" s="19" t="s">
        <v>11</v>
      </c>
      <c r="H212" s="19">
        <v>30</v>
      </c>
      <c r="I212" s="10">
        <v>1</v>
      </c>
    </row>
    <row r="213" spans="1:37" s="4" customFormat="1" x14ac:dyDescent="0.2">
      <c r="A213" s="11">
        <v>212</v>
      </c>
      <c r="B213" s="16">
        <v>42778</v>
      </c>
      <c r="C213" s="11"/>
      <c r="D213" s="11"/>
      <c r="E213" s="20">
        <v>12</v>
      </c>
      <c r="F213" s="20" t="s">
        <v>6</v>
      </c>
      <c r="G213" s="20" t="s">
        <v>11</v>
      </c>
      <c r="H213" s="20">
        <v>92</v>
      </c>
      <c r="I213" s="11">
        <v>1</v>
      </c>
      <c r="J213" s="11"/>
      <c r="K213" s="3"/>
      <c r="L213" s="3"/>
      <c r="M213" s="3"/>
      <c r="N213" s="3"/>
      <c r="O213" s="3"/>
      <c r="P213" s="3"/>
      <c r="Q213" s="8"/>
      <c r="R213" s="8"/>
      <c r="S213" s="8"/>
      <c r="T213" s="8"/>
      <c r="U213" s="8"/>
      <c r="V213" s="3"/>
      <c r="W213" s="3"/>
      <c r="X213" s="3"/>
      <c r="Y213" s="3"/>
      <c r="Z213" s="3"/>
      <c r="AA213" s="3"/>
      <c r="AB213" s="3"/>
      <c r="AC213" s="3"/>
      <c r="AD213" s="3"/>
      <c r="AE213" s="8"/>
      <c r="AF213" s="8"/>
      <c r="AG213" s="8"/>
      <c r="AH213" s="3"/>
      <c r="AI213" s="3"/>
      <c r="AJ213" s="8"/>
      <c r="AK213" s="8"/>
    </row>
    <row r="214" spans="1:37" x14ac:dyDescent="0.2">
      <c r="A214" s="10">
        <v>213</v>
      </c>
      <c r="B214" s="15">
        <v>42791</v>
      </c>
      <c r="E214" s="19">
        <v>2</v>
      </c>
      <c r="F214" s="19" t="s">
        <v>8</v>
      </c>
      <c r="G214" s="19" t="s">
        <v>11</v>
      </c>
      <c r="H214" s="19">
        <v>11</v>
      </c>
      <c r="I214" s="10">
        <v>1</v>
      </c>
    </row>
    <row r="215" spans="1:37" x14ac:dyDescent="0.2">
      <c r="A215" s="10">
        <v>214</v>
      </c>
      <c r="B215" s="15">
        <v>42791</v>
      </c>
      <c r="E215" s="19">
        <v>2</v>
      </c>
      <c r="F215" s="19" t="s">
        <v>8</v>
      </c>
      <c r="G215" s="19" t="s">
        <v>11</v>
      </c>
      <c r="H215" s="19">
        <v>11</v>
      </c>
      <c r="I215" s="10">
        <v>2</v>
      </c>
    </row>
    <row r="216" spans="1:37" x14ac:dyDescent="0.2">
      <c r="A216" s="10">
        <v>215</v>
      </c>
      <c r="B216" s="15">
        <v>42791</v>
      </c>
      <c r="E216" s="19">
        <v>2</v>
      </c>
      <c r="F216" s="19" t="s">
        <v>8</v>
      </c>
      <c r="G216" s="19" t="s">
        <v>11</v>
      </c>
      <c r="H216" s="19">
        <v>13</v>
      </c>
      <c r="I216" s="10">
        <v>1</v>
      </c>
    </row>
    <row r="217" spans="1:37" x14ac:dyDescent="0.2">
      <c r="A217" s="10">
        <v>216</v>
      </c>
      <c r="B217" s="15">
        <v>42791</v>
      </c>
      <c r="E217" s="19">
        <v>2</v>
      </c>
      <c r="F217" s="19" t="s">
        <v>8</v>
      </c>
      <c r="G217" s="19" t="s">
        <v>11</v>
      </c>
      <c r="H217" s="19">
        <v>15</v>
      </c>
      <c r="I217" s="10">
        <v>1</v>
      </c>
    </row>
    <row r="218" spans="1:37" x14ac:dyDescent="0.2">
      <c r="A218" s="10">
        <v>217</v>
      </c>
      <c r="B218" s="15">
        <v>42791</v>
      </c>
      <c r="E218" s="19">
        <v>2</v>
      </c>
      <c r="F218" s="19" t="s">
        <v>8</v>
      </c>
      <c r="G218" s="19" t="s">
        <v>11</v>
      </c>
      <c r="H218" s="19">
        <v>15</v>
      </c>
      <c r="I218" s="10">
        <v>2</v>
      </c>
    </row>
    <row r="219" spans="1:37" x14ac:dyDescent="0.2">
      <c r="A219" s="10">
        <v>218</v>
      </c>
      <c r="B219" s="15">
        <v>42791</v>
      </c>
      <c r="E219" s="19">
        <v>5</v>
      </c>
      <c r="F219" s="19" t="s">
        <v>13</v>
      </c>
      <c r="G219" s="19" t="s">
        <v>7</v>
      </c>
      <c r="H219" s="19">
        <v>38</v>
      </c>
      <c r="I219" s="10">
        <v>1</v>
      </c>
    </row>
    <row r="220" spans="1:37" x14ac:dyDescent="0.2">
      <c r="A220" s="10">
        <v>219</v>
      </c>
      <c r="B220" s="15">
        <v>42791</v>
      </c>
      <c r="E220" s="19">
        <v>5</v>
      </c>
      <c r="F220" s="19" t="s">
        <v>13</v>
      </c>
      <c r="G220" s="19" t="s">
        <v>7</v>
      </c>
      <c r="H220" s="19">
        <v>36</v>
      </c>
      <c r="I220" s="10">
        <v>1</v>
      </c>
    </row>
    <row r="221" spans="1:37" x14ac:dyDescent="0.2">
      <c r="A221" s="10">
        <v>220</v>
      </c>
      <c r="B221" s="15">
        <v>42791</v>
      </c>
      <c r="E221" s="19">
        <v>5</v>
      </c>
      <c r="F221" s="19" t="s">
        <v>13</v>
      </c>
      <c r="G221" s="19" t="s">
        <v>7</v>
      </c>
      <c r="H221" s="19">
        <v>33</v>
      </c>
      <c r="I221" s="10">
        <v>1</v>
      </c>
    </row>
    <row r="222" spans="1:37" x14ac:dyDescent="0.2">
      <c r="A222" s="10">
        <v>221</v>
      </c>
      <c r="B222" s="15">
        <v>42791</v>
      </c>
      <c r="E222" s="19">
        <v>1</v>
      </c>
      <c r="F222" s="19" t="s">
        <v>10</v>
      </c>
      <c r="G222" s="19" t="s">
        <v>7</v>
      </c>
      <c r="H222" s="19">
        <v>8</v>
      </c>
      <c r="I222" s="10">
        <v>1</v>
      </c>
    </row>
    <row r="223" spans="1:37" x14ac:dyDescent="0.2">
      <c r="A223" s="10">
        <v>222</v>
      </c>
      <c r="B223" s="15">
        <v>42791</v>
      </c>
      <c r="E223" s="19">
        <v>1</v>
      </c>
      <c r="F223" s="19" t="s">
        <v>10</v>
      </c>
      <c r="G223" s="19" t="s">
        <v>7</v>
      </c>
      <c r="H223" s="19">
        <v>5</v>
      </c>
      <c r="I223" s="10">
        <v>1</v>
      </c>
    </row>
    <row r="224" spans="1:37" x14ac:dyDescent="0.2">
      <c r="A224" s="10">
        <v>223</v>
      </c>
      <c r="B224" s="15">
        <v>42791</v>
      </c>
      <c r="E224" s="19">
        <v>1</v>
      </c>
      <c r="F224" s="19" t="s">
        <v>10</v>
      </c>
      <c r="G224" s="19" t="s">
        <v>7</v>
      </c>
      <c r="H224" s="19">
        <v>5</v>
      </c>
      <c r="I224" s="10">
        <v>1</v>
      </c>
    </row>
    <row r="225" spans="1:37" x14ac:dyDescent="0.2">
      <c r="A225" s="10">
        <v>224</v>
      </c>
      <c r="B225" s="15">
        <v>42791</v>
      </c>
      <c r="E225" s="19">
        <v>1</v>
      </c>
      <c r="F225" s="19" t="s">
        <v>10</v>
      </c>
      <c r="G225" s="19" t="s">
        <v>7</v>
      </c>
      <c r="H225" s="19">
        <v>6</v>
      </c>
      <c r="I225" s="10">
        <v>1</v>
      </c>
    </row>
    <row r="226" spans="1:37" x14ac:dyDescent="0.2">
      <c r="A226" s="10">
        <v>225</v>
      </c>
      <c r="B226" s="15">
        <v>42791</v>
      </c>
      <c r="E226" s="19">
        <v>6</v>
      </c>
      <c r="F226" s="19" t="s">
        <v>10</v>
      </c>
      <c r="G226" s="19" t="s">
        <v>7</v>
      </c>
      <c r="H226" s="19">
        <v>41</v>
      </c>
      <c r="I226" s="10">
        <v>1</v>
      </c>
    </row>
    <row r="227" spans="1:37" x14ac:dyDescent="0.2">
      <c r="A227" s="10">
        <v>226</v>
      </c>
      <c r="B227" s="15">
        <v>42791</v>
      </c>
      <c r="E227" s="19">
        <v>1</v>
      </c>
      <c r="F227" s="19" t="s">
        <v>13</v>
      </c>
      <c r="G227" s="19" t="s">
        <v>11</v>
      </c>
      <c r="H227" s="19">
        <v>3</v>
      </c>
      <c r="I227" s="10">
        <v>1</v>
      </c>
    </row>
    <row r="228" spans="1:37" x14ac:dyDescent="0.2">
      <c r="A228" s="10">
        <v>227</v>
      </c>
      <c r="B228" s="15">
        <v>42791</v>
      </c>
      <c r="E228" s="19">
        <v>1</v>
      </c>
      <c r="F228" s="19" t="s">
        <v>13</v>
      </c>
      <c r="G228" s="19" t="s">
        <v>11</v>
      </c>
      <c r="H228" s="19">
        <v>6</v>
      </c>
      <c r="I228" s="10">
        <v>1</v>
      </c>
    </row>
    <row r="229" spans="1:37" x14ac:dyDescent="0.2">
      <c r="A229" s="10">
        <v>228</v>
      </c>
      <c r="B229" s="15">
        <v>42791</v>
      </c>
      <c r="E229" s="19">
        <v>5</v>
      </c>
      <c r="F229" s="19" t="s">
        <v>6</v>
      </c>
      <c r="G229" s="19" t="s">
        <v>11</v>
      </c>
      <c r="H229" s="19">
        <v>35</v>
      </c>
      <c r="I229" s="10">
        <v>1</v>
      </c>
    </row>
    <row r="230" spans="1:37" x14ac:dyDescent="0.2">
      <c r="A230" s="10">
        <v>229</v>
      </c>
      <c r="B230" s="15">
        <v>42791</v>
      </c>
      <c r="E230" s="19">
        <v>1</v>
      </c>
      <c r="F230" s="19" t="s">
        <v>6</v>
      </c>
      <c r="G230" s="19" t="s">
        <v>7</v>
      </c>
      <c r="H230" s="19">
        <v>2</v>
      </c>
      <c r="I230" s="10">
        <v>1</v>
      </c>
    </row>
    <row r="231" spans="1:37" x14ac:dyDescent="0.2">
      <c r="A231" s="10">
        <v>230</v>
      </c>
      <c r="B231" s="15">
        <v>42791</v>
      </c>
      <c r="E231" s="19">
        <v>1</v>
      </c>
      <c r="F231" s="19" t="s">
        <v>6</v>
      </c>
      <c r="G231" s="19" t="s">
        <v>7</v>
      </c>
      <c r="H231" s="19" t="s">
        <v>29</v>
      </c>
      <c r="I231" s="10">
        <v>1</v>
      </c>
    </row>
    <row r="232" spans="1:37" s="4" customFormat="1" x14ac:dyDescent="0.2">
      <c r="A232" s="11">
        <v>231</v>
      </c>
      <c r="B232" s="16">
        <v>42791</v>
      </c>
      <c r="C232" s="11"/>
      <c r="D232" s="11"/>
      <c r="E232" s="20">
        <v>1</v>
      </c>
      <c r="F232" s="20" t="s">
        <v>6</v>
      </c>
      <c r="G232" s="20" t="s">
        <v>7</v>
      </c>
      <c r="H232" s="20">
        <v>3</v>
      </c>
      <c r="I232" s="11">
        <v>1</v>
      </c>
      <c r="J232" s="11"/>
      <c r="K232" s="3"/>
      <c r="L232" s="3"/>
      <c r="M232" s="3"/>
      <c r="N232" s="3"/>
      <c r="O232" s="3"/>
      <c r="P232" s="3"/>
      <c r="Q232" s="8"/>
      <c r="R232" s="8"/>
      <c r="S232" s="8"/>
      <c r="T232" s="8"/>
      <c r="U232" s="8"/>
      <c r="V232" s="3"/>
      <c r="W232" s="3"/>
      <c r="X232" s="3"/>
      <c r="Y232" s="3"/>
      <c r="Z232" s="3"/>
      <c r="AA232" s="3"/>
      <c r="AB232" s="3"/>
      <c r="AC232" s="3"/>
      <c r="AD232" s="3"/>
      <c r="AE232" s="8"/>
      <c r="AF232" s="8"/>
      <c r="AG232" s="8"/>
      <c r="AH232" s="3"/>
      <c r="AI232" s="3"/>
      <c r="AJ232" s="8"/>
      <c r="AK232" s="8"/>
    </row>
    <row r="233" spans="1:37" x14ac:dyDescent="0.2">
      <c r="A233" s="10">
        <v>232</v>
      </c>
      <c r="B233" s="15">
        <v>46444</v>
      </c>
      <c r="E233" s="19">
        <v>1</v>
      </c>
      <c r="F233" s="19" t="s">
        <v>8</v>
      </c>
      <c r="G233" s="19" t="s">
        <v>11</v>
      </c>
      <c r="H233" s="19">
        <v>2</v>
      </c>
      <c r="I233" s="10">
        <v>1</v>
      </c>
    </row>
    <row r="234" spans="1:37" x14ac:dyDescent="0.2">
      <c r="A234" s="10">
        <v>233</v>
      </c>
      <c r="B234" s="15">
        <v>46444</v>
      </c>
      <c r="E234" s="19">
        <v>1</v>
      </c>
      <c r="F234" s="19" t="s">
        <v>8</v>
      </c>
      <c r="G234" s="19" t="s">
        <v>11</v>
      </c>
      <c r="H234" s="19">
        <v>2</v>
      </c>
      <c r="I234" s="10">
        <v>2</v>
      </c>
    </row>
    <row r="235" spans="1:37" x14ac:dyDescent="0.2">
      <c r="A235" s="10">
        <v>234</v>
      </c>
      <c r="B235" s="15">
        <v>46444</v>
      </c>
      <c r="E235" s="19">
        <v>1</v>
      </c>
      <c r="F235" s="19" t="s">
        <v>8</v>
      </c>
      <c r="G235" s="19" t="s">
        <v>11</v>
      </c>
      <c r="H235" s="19">
        <v>7</v>
      </c>
      <c r="I235" s="10">
        <v>1</v>
      </c>
    </row>
    <row r="236" spans="1:37" x14ac:dyDescent="0.2">
      <c r="A236" s="10">
        <v>235</v>
      </c>
      <c r="B236" s="15">
        <v>46444</v>
      </c>
      <c r="E236" s="19">
        <v>4</v>
      </c>
      <c r="F236" s="19" t="s">
        <v>10</v>
      </c>
      <c r="G236" s="19" t="s">
        <v>7</v>
      </c>
      <c r="H236" s="19">
        <v>28</v>
      </c>
      <c r="I236" s="10">
        <v>1</v>
      </c>
    </row>
    <row r="237" spans="1:37" x14ac:dyDescent="0.2">
      <c r="A237" s="10">
        <v>236</v>
      </c>
      <c r="B237" s="15">
        <v>46444</v>
      </c>
      <c r="E237" s="19">
        <v>4</v>
      </c>
      <c r="F237" s="19" t="s">
        <v>10</v>
      </c>
      <c r="G237" s="19" t="s">
        <v>7</v>
      </c>
      <c r="H237" s="19">
        <v>28</v>
      </c>
      <c r="I237" s="10">
        <v>2</v>
      </c>
    </row>
    <row r="238" spans="1:37" x14ac:dyDescent="0.2">
      <c r="A238" s="10">
        <v>237</v>
      </c>
      <c r="B238" s="15">
        <v>46444</v>
      </c>
      <c r="E238" s="19">
        <v>4</v>
      </c>
      <c r="F238" s="19" t="s">
        <v>10</v>
      </c>
      <c r="G238" s="19" t="s">
        <v>7</v>
      </c>
      <c r="H238" s="19">
        <v>29</v>
      </c>
      <c r="I238" s="10">
        <v>1</v>
      </c>
    </row>
    <row r="239" spans="1:37" x14ac:dyDescent="0.2">
      <c r="A239" s="10">
        <v>238</v>
      </c>
      <c r="B239" s="15">
        <v>46444</v>
      </c>
      <c r="E239" s="19">
        <v>4</v>
      </c>
      <c r="F239" s="19" t="s">
        <v>10</v>
      </c>
      <c r="G239" s="19" t="s">
        <v>7</v>
      </c>
      <c r="H239" s="19" t="s">
        <v>29</v>
      </c>
      <c r="I239" s="10">
        <v>1</v>
      </c>
    </row>
    <row r="240" spans="1:37" x14ac:dyDescent="0.2">
      <c r="A240" s="10">
        <v>239</v>
      </c>
      <c r="B240" s="15">
        <v>46444</v>
      </c>
      <c r="E240" s="19">
        <v>6</v>
      </c>
      <c r="F240" s="19" t="s">
        <v>8</v>
      </c>
      <c r="G240" s="19" t="s">
        <v>11</v>
      </c>
      <c r="H240" s="19">
        <v>44</v>
      </c>
      <c r="I240" s="10">
        <v>1</v>
      </c>
    </row>
    <row r="241" spans="1:9" s="2" customFormat="1" x14ac:dyDescent="0.2">
      <c r="A241" s="10">
        <v>240</v>
      </c>
      <c r="B241" s="15">
        <v>46444</v>
      </c>
      <c r="C241" s="10"/>
      <c r="D241" s="10"/>
      <c r="E241" s="19">
        <v>6</v>
      </c>
      <c r="F241" s="19" t="s">
        <v>8</v>
      </c>
      <c r="G241" s="19" t="s">
        <v>11</v>
      </c>
      <c r="H241" s="19">
        <v>47</v>
      </c>
      <c r="I241" s="10">
        <v>1</v>
      </c>
    </row>
    <row r="242" spans="1:9" s="2" customFormat="1" x14ac:dyDescent="0.2">
      <c r="A242" s="10">
        <v>241</v>
      </c>
      <c r="B242" s="15">
        <v>46444</v>
      </c>
      <c r="C242" s="10"/>
      <c r="D242" s="10"/>
      <c r="E242" s="19">
        <v>2</v>
      </c>
      <c r="F242" s="19" t="s">
        <v>10</v>
      </c>
      <c r="G242" s="19" t="s">
        <v>7</v>
      </c>
      <c r="H242" s="19">
        <v>13</v>
      </c>
      <c r="I242" s="10">
        <v>1</v>
      </c>
    </row>
    <row r="243" spans="1:9" s="2" customFormat="1" x14ac:dyDescent="0.2">
      <c r="A243" s="10">
        <v>242</v>
      </c>
      <c r="B243" s="15">
        <v>46444</v>
      </c>
      <c r="C243" s="10"/>
      <c r="D243" s="10"/>
      <c r="E243" s="19">
        <v>2</v>
      </c>
      <c r="F243" s="19" t="s">
        <v>10</v>
      </c>
      <c r="G243" s="19" t="s">
        <v>7</v>
      </c>
      <c r="H243" s="19">
        <v>14</v>
      </c>
      <c r="I243" s="10">
        <v>1</v>
      </c>
    </row>
    <row r="244" spans="1:9" s="2" customFormat="1" x14ac:dyDescent="0.2">
      <c r="A244" s="10">
        <v>243</v>
      </c>
      <c r="B244" s="15">
        <v>46444</v>
      </c>
      <c r="C244" s="10"/>
      <c r="D244" s="10"/>
      <c r="E244" s="19">
        <v>7</v>
      </c>
      <c r="F244" s="19" t="s">
        <v>10</v>
      </c>
      <c r="G244" s="19" t="s">
        <v>11</v>
      </c>
      <c r="H244" s="19">
        <v>54</v>
      </c>
      <c r="I244" s="10">
        <v>1</v>
      </c>
    </row>
    <row r="245" spans="1:9" s="2" customFormat="1" x14ac:dyDescent="0.2">
      <c r="A245" s="10">
        <v>244</v>
      </c>
      <c r="B245" s="15">
        <v>46444</v>
      </c>
      <c r="C245" s="10"/>
      <c r="D245" s="10"/>
      <c r="E245" s="19">
        <v>5</v>
      </c>
      <c r="F245" s="19" t="s">
        <v>10</v>
      </c>
      <c r="G245" s="19" t="s">
        <v>11</v>
      </c>
      <c r="H245" s="19">
        <v>33</v>
      </c>
      <c r="I245" s="10">
        <v>1</v>
      </c>
    </row>
    <row r="246" spans="1:9" s="2" customFormat="1" x14ac:dyDescent="0.2">
      <c r="A246" s="10">
        <v>245</v>
      </c>
      <c r="B246" s="15">
        <v>46444</v>
      </c>
      <c r="C246" s="10"/>
      <c r="D246" s="10"/>
      <c r="E246" s="19">
        <v>7</v>
      </c>
      <c r="F246" s="19" t="s">
        <v>6</v>
      </c>
      <c r="G246" s="19" t="s">
        <v>11</v>
      </c>
      <c r="H246" s="19">
        <v>51</v>
      </c>
      <c r="I246" s="10">
        <v>1</v>
      </c>
    </row>
    <row r="247" spans="1:9" s="2" customFormat="1" x14ac:dyDescent="0.2">
      <c r="A247" s="10">
        <v>246</v>
      </c>
      <c r="B247" s="15">
        <v>46444</v>
      </c>
      <c r="C247" s="10"/>
      <c r="D247" s="10"/>
      <c r="E247" s="19">
        <v>8</v>
      </c>
      <c r="F247" s="19" t="s">
        <v>13</v>
      </c>
      <c r="G247" s="19" t="s">
        <v>7</v>
      </c>
      <c r="H247" s="19" t="s">
        <v>29</v>
      </c>
      <c r="I247" s="10">
        <v>1</v>
      </c>
    </row>
    <row r="248" spans="1:9" s="2" customFormat="1" x14ac:dyDescent="0.2">
      <c r="A248" s="10">
        <v>247</v>
      </c>
      <c r="B248" s="15">
        <v>46444</v>
      </c>
      <c r="C248" s="10"/>
      <c r="D248" s="10"/>
      <c r="E248" s="19">
        <v>8</v>
      </c>
      <c r="F248" s="19" t="s">
        <v>13</v>
      </c>
      <c r="G248" s="19" t="s">
        <v>7</v>
      </c>
      <c r="H248" s="19">
        <v>70</v>
      </c>
      <c r="I248" s="10">
        <v>1</v>
      </c>
    </row>
    <row r="249" spans="1:9" s="2" customFormat="1" x14ac:dyDescent="0.2">
      <c r="A249" s="10">
        <v>248</v>
      </c>
      <c r="B249" s="15">
        <v>46444</v>
      </c>
      <c r="C249" s="10"/>
      <c r="D249" s="10"/>
      <c r="E249" s="19">
        <v>8</v>
      </c>
      <c r="F249" s="19" t="s">
        <v>8</v>
      </c>
      <c r="G249" s="19" t="s">
        <v>7</v>
      </c>
      <c r="H249" s="19" t="s">
        <v>29</v>
      </c>
      <c r="I249" s="10">
        <v>1</v>
      </c>
    </row>
    <row r="250" spans="1:9" s="2" customFormat="1" x14ac:dyDescent="0.2">
      <c r="A250" s="10">
        <v>249</v>
      </c>
      <c r="B250" s="15">
        <v>46444</v>
      </c>
      <c r="C250" s="10"/>
      <c r="D250" s="10"/>
      <c r="E250" s="19">
        <v>8</v>
      </c>
      <c r="F250" s="19" t="s">
        <v>8</v>
      </c>
      <c r="G250" s="19" t="s">
        <v>7</v>
      </c>
      <c r="H250" s="19">
        <v>68</v>
      </c>
      <c r="I250" s="10">
        <v>1</v>
      </c>
    </row>
    <row r="251" spans="1:9" s="2" customFormat="1" x14ac:dyDescent="0.2">
      <c r="A251" s="10">
        <v>250</v>
      </c>
      <c r="B251" s="15">
        <v>46444</v>
      </c>
      <c r="C251" s="10"/>
      <c r="D251" s="10"/>
      <c r="E251" s="19">
        <v>8</v>
      </c>
      <c r="F251" s="19" t="s">
        <v>8</v>
      </c>
      <c r="G251" s="19" t="s">
        <v>7</v>
      </c>
      <c r="H251" s="19">
        <v>69</v>
      </c>
      <c r="I251" s="10">
        <v>1</v>
      </c>
    </row>
    <row r="252" spans="1:9" s="2" customFormat="1" x14ac:dyDescent="0.2">
      <c r="A252" s="10">
        <v>251</v>
      </c>
      <c r="B252" s="15">
        <v>46444</v>
      </c>
      <c r="C252" s="10"/>
      <c r="D252" s="10"/>
      <c r="E252" s="19">
        <v>7</v>
      </c>
      <c r="F252" s="19" t="s">
        <v>8</v>
      </c>
      <c r="G252" s="19" t="s">
        <v>7</v>
      </c>
      <c r="H252" s="19">
        <v>53</v>
      </c>
      <c r="I252" s="10">
        <v>1</v>
      </c>
    </row>
    <row r="253" spans="1:9" s="2" customFormat="1" x14ac:dyDescent="0.2">
      <c r="A253" s="10">
        <v>252</v>
      </c>
      <c r="B253" s="15">
        <v>46444</v>
      </c>
      <c r="C253" s="10"/>
      <c r="D253" s="10"/>
      <c r="E253" s="19">
        <v>7</v>
      </c>
      <c r="F253" s="19" t="s">
        <v>8</v>
      </c>
      <c r="G253" s="19" t="s">
        <v>7</v>
      </c>
      <c r="H253" s="19">
        <v>75</v>
      </c>
      <c r="I253" s="10">
        <v>1</v>
      </c>
    </row>
    <row r="254" spans="1:9" s="2" customFormat="1" x14ac:dyDescent="0.2">
      <c r="A254" s="10">
        <v>253</v>
      </c>
      <c r="B254" s="15">
        <v>46444</v>
      </c>
      <c r="C254" s="10"/>
      <c r="D254" s="10"/>
      <c r="E254" s="19">
        <v>7</v>
      </c>
      <c r="F254" s="19" t="s">
        <v>13</v>
      </c>
      <c r="G254" s="19" t="s">
        <v>7</v>
      </c>
      <c r="H254" s="19">
        <v>50</v>
      </c>
      <c r="I254" s="10">
        <v>1</v>
      </c>
    </row>
    <row r="255" spans="1:9" s="2" customFormat="1" x14ac:dyDescent="0.2">
      <c r="A255" s="10">
        <v>254</v>
      </c>
      <c r="B255" s="15">
        <v>46444</v>
      </c>
      <c r="C255" s="10"/>
      <c r="D255" s="10"/>
      <c r="E255" s="19">
        <v>7</v>
      </c>
      <c r="F255" s="19" t="s">
        <v>13</v>
      </c>
      <c r="G255" s="19" t="s">
        <v>7</v>
      </c>
      <c r="H255" s="19">
        <v>52</v>
      </c>
      <c r="I255" s="10">
        <v>1</v>
      </c>
    </row>
    <row r="256" spans="1:9" s="2" customFormat="1" x14ac:dyDescent="0.2">
      <c r="A256" s="10">
        <v>255</v>
      </c>
      <c r="B256" s="15">
        <v>46444</v>
      </c>
      <c r="C256" s="10"/>
      <c r="D256" s="10"/>
      <c r="E256" s="19">
        <v>7</v>
      </c>
      <c r="F256" s="19" t="s">
        <v>13</v>
      </c>
      <c r="G256" s="19" t="s">
        <v>7</v>
      </c>
      <c r="H256" s="19">
        <v>56</v>
      </c>
      <c r="I256" s="10">
        <v>1</v>
      </c>
    </row>
    <row r="257" spans="1:9" s="2" customFormat="1" x14ac:dyDescent="0.2">
      <c r="A257" s="10">
        <v>256</v>
      </c>
      <c r="B257" s="15">
        <v>46444</v>
      </c>
      <c r="C257" s="10"/>
      <c r="D257" s="10"/>
      <c r="E257" s="19">
        <v>4</v>
      </c>
      <c r="F257" s="19" t="s">
        <v>13</v>
      </c>
      <c r="G257" s="19" t="s">
        <v>11</v>
      </c>
      <c r="H257" s="19" t="s">
        <v>41</v>
      </c>
      <c r="I257" s="10">
        <v>1</v>
      </c>
    </row>
    <row r="258" spans="1:9" s="2" customFormat="1" x14ac:dyDescent="0.2">
      <c r="A258" s="10">
        <v>257</v>
      </c>
      <c r="B258" s="15">
        <v>46444</v>
      </c>
      <c r="C258" s="10"/>
      <c r="D258" s="10"/>
      <c r="E258" s="19">
        <v>8</v>
      </c>
      <c r="F258" s="19" t="s">
        <v>13</v>
      </c>
      <c r="G258" s="19" t="s">
        <v>7</v>
      </c>
      <c r="H258" s="19">
        <v>71</v>
      </c>
      <c r="I258" s="10">
        <v>1</v>
      </c>
    </row>
    <row r="259" spans="1:9" s="2" customFormat="1" x14ac:dyDescent="0.2">
      <c r="A259" s="10">
        <v>258</v>
      </c>
      <c r="B259" s="15">
        <v>46444</v>
      </c>
      <c r="C259" s="10"/>
      <c r="D259" s="10"/>
      <c r="E259" s="19"/>
      <c r="F259" s="19"/>
      <c r="G259" s="19"/>
      <c r="H259" s="19"/>
      <c r="I259" s="10"/>
    </row>
    <row r="260" spans="1:9" s="2" customFormat="1" x14ac:dyDescent="0.2">
      <c r="A260" s="10">
        <v>259</v>
      </c>
      <c r="B260" s="15">
        <v>46444</v>
      </c>
      <c r="C260" s="10"/>
      <c r="D260" s="10"/>
      <c r="E260" s="19"/>
      <c r="F260" s="19"/>
      <c r="G260" s="19"/>
      <c r="H260" s="19"/>
      <c r="I260" s="10"/>
    </row>
    <row r="261" spans="1:9" s="2" customFormat="1" x14ac:dyDescent="0.2">
      <c r="A261" s="10">
        <v>260</v>
      </c>
      <c r="B261" s="15">
        <v>46444</v>
      </c>
      <c r="C261" s="10"/>
      <c r="D261" s="10"/>
      <c r="E261" s="19"/>
      <c r="F261" s="19"/>
      <c r="G261" s="19"/>
      <c r="H261" s="19"/>
      <c r="I261" s="10"/>
    </row>
    <row r="262" spans="1:9" s="2" customFormat="1" x14ac:dyDescent="0.2">
      <c r="A262" s="10">
        <v>261</v>
      </c>
      <c r="B262" s="15">
        <v>46444</v>
      </c>
      <c r="C262" s="10"/>
      <c r="D262" s="10"/>
      <c r="E262" s="19"/>
      <c r="F262" s="19"/>
      <c r="G262" s="19"/>
      <c r="H262" s="19"/>
      <c r="I262" s="10"/>
    </row>
  </sheetData>
  <conditionalFormatting sqref="I1:I75 I77:I1048576">
    <cfRule type="cellIs" dxfId="1" priority="2" operator="greaterThan">
      <formula>1</formula>
    </cfRule>
  </conditionalFormatting>
  <conditionalFormatting sqref="I76">
    <cfRule type="cellIs" dxfId="0" priority="1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summary_simple</vt:lpstr>
      <vt:lpstr>summary_full</vt:lpstr>
      <vt:lpstr>full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2019-05-04T23:33:21Z</dcterms:created>
  <dcterms:modified xsi:type="dcterms:W3CDTF">2019-05-07T01:17:30Z</dcterms:modified>
</cp:coreProperties>
</file>