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ggression-Emergence\R-Work\Aggression Emergence Boris Data\"/>
    </mc:Choice>
  </mc:AlternateContent>
  <xr:revisionPtr revIDLastSave="0" documentId="13_ncr:1_{AA2585B4-CA3C-4A3A-8976-12E8A25A4A42}" xr6:coauthVersionLast="47" xr6:coauthVersionMax="47" xr10:uidLastSave="{00000000-0000-0000-0000-000000000000}"/>
  <bookViews>
    <workbookView xWindow="-110" yWindow="-110" windowWidth="19420" windowHeight="10560" firstSheet="13" activeTab="14" xr2:uid="{00000000-000D-0000-FFFF-FFFF00000000}"/>
  </bookViews>
  <sheets>
    <sheet name="Summer Pilot Breakdown_WT" sheetId="1" r:id="rId1"/>
    <sheet name="Summer Pilot_WT" sheetId="2" r:id="rId2"/>
    <sheet name="Natural Habitat_WT_Fall2022" sheetId="3" r:id="rId3"/>
    <sheet name="Natural Habitat2_WT_Winter23" sheetId="4" r:id="rId4"/>
    <sheet name="ARA Knockouts" sheetId="5" r:id="rId5"/>
    <sheet name="ARD Knockouts" sheetId="6" r:id="rId6"/>
    <sheet name="11KT Bath Pilot" sheetId="7" r:id="rId7"/>
    <sheet name="11KT Feed" sheetId="8" r:id="rId8"/>
    <sheet name="11KT Feed Novel Environment" sheetId="9" r:id="rId9"/>
    <sheet name="Hormone Bath Dosing" sheetId="10" r:id="rId10"/>
    <sheet name="Hormone Bath Dosing 2" sheetId="11" r:id="rId11"/>
    <sheet name="Hormone Bath Dosing 3" sheetId="12" r:id="rId12"/>
    <sheet name="Hormone Bath Dosing 4" sheetId="13" r:id="rId13"/>
    <sheet name="Sub-30DatasetsIncluded" sheetId="16" r:id="rId14"/>
    <sheet name="HormoneDosing_Sub30VidsIncluded" sheetId="17" r:id="rId15"/>
    <sheet name="Final Combined Data Summary" sheetId="14" r:id="rId16"/>
    <sheet name="FinalHormoneDataRawCounts" sheetId="15" r:id="rId17"/>
  </sheets>
  <definedNames>
    <definedName name="_xlnm._FilterDatabase" localSheetId="16" hidden="1">FinalHormoneDataRawCounts!$A$1:$S$67</definedName>
    <definedName name="_xlnm._FilterDatabase" localSheetId="10" hidden="1">'Hormone Bath Dosing 2'!$A$1:$J$129</definedName>
    <definedName name="_xlnm._FilterDatabase" localSheetId="11" hidden="1">'Hormone Bath Dosing 3'!$A$1:$I$73</definedName>
    <definedName name="_xlnm._FilterDatabase" localSheetId="12" hidden="1">'Hormone Bath Dosing 4'!$A$1:$J$73</definedName>
    <definedName name="_xlnm._FilterDatabase" localSheetId="14" hidden="1">HormoneDosing_Sub30VidsIncluded!$A$1:$J$83</definedName>
    <definedName name="_xlnm._FilterDatabase" localSheetId="3" hidden="1">'Natural Habitat2_WT_Winter23'!$A$1:$L$43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/KLL+14OkgwCES/w731hMnvw+Jca3B0NWd+t+/i2WgU="/>
    </ext>
  </extLst>
</workbook>
</file>

<file path=xl/calcChain.xml><?xml version="1.0" encoding="utf-8"?>
<calcChain xmlns="http://schemas.openxmlformats.org/spreadsheetml/2006/main">
  <c r="H3" i="17" l="1"/>
  <c r="H4" i="17"/>
  <c r="H5" i="17"/>
  <c r="H6" i="17"/>
  <c r="H7" i="17"/>
  <c r="H15" i="17"/>
  <c r="H16" i="17"/>
  <c r="H17" i="17"/>
  <c r="H18" i="17"/>
  <c r="H19" i="17"/>
  <c r="H20" i="17"/>
  <c r="H21" i="17"/>
  <c r="H22" i="17"/>
  <c r="H29" i="17"/>
  <c r="H30" i="17"/>
  <c r="H31" i="17"/>
  <c r="H32" i="17"/>
  <c r="H33" i="17"/>
  <c r="H34" i="17"/>
  <c r="H35" i="17"/>
  <c r="H47" i="17"/>
  <c r="H48" i="17"/>
  <c r="H49" i="17"/>
  <c r="H50" i="17"/>
  <c r="H51" i="17"/>
  <c r="H52" i="17"/>
  <c r="H53" i="17"/>
  <c r="H54" i="17"/>
  <c r="H55" i="17"/>
  <c r="H56" i="17"/>
  <c r="H63" i="17"/>
  <c r="H64" i="17"/>
  <c r="H71" i="17"/>
  <c r="H72" i="17"/>
  <c r="H73" i="17"/>
  <c r="H74" i="17"/>
  <c r="H82" i="17"/>
  <c r="H83" i="17"/>
  <c r="H8" i="17"/>
  <c r="H9" i="17"/>
  <c r="H10" i="17"/>
  <c r="H11" i="17"/>
  <c r="H12" i="17"/>
  <c r="H13" i="17"/>
  <c r="H14" i="17"/>
  <c r="H23" i="17"/>
  <c r="H24" i="17"/>
  <c r="H25" i="17"/>
  <c r="H26" i="17"/>
  <c r="H27" i="17"/>
  <c r="H28" i="17"/>
  <c r="H36" i="17"/>
  <c r="H37" i="17"/>
  <c r="H38" i="17"/>
  <c r="H39" i="17"/>
  <c r="H40" i="17"/>
  <c r="H41" i="17"/>
  <c r="H42" i="17"/>
  <c r="H43" i="17"/>
  <c r="H44" i="17"/>
  <c r="H45" i="17"/>
  <c r="H57" i="17"/>
  <c r="H58" i="17"/>
  <c r="H59" i="17"/>
  <c r="H60" i="17"/>
  <c r="H61" i="17"/>
  <c r="H65" i="17"/>
  <c r="H66" i="17"/>
  <c r="H67" i="17"/>
  <c r="H68" i="17"/>
  <c r="H69" i="17"/>
  <c r="H70" i="17"/>
  <c r="H75" i="17"/>
  <c r="H76" i="17"/>
  <c r="H77" i="17"/>
  <c r="H78" i="17"/>
  <c r="H79" i="17"/>
  <c r="H80" i="17"/>
  <c r="H46" i="17"/>
  <c r="H62" i="17"/>
  <c r="H81" i="17"/>
  <c r="H2" i="17"/>
  <c r="J33" i="5"/>
  <c r="K33" i="5"/>
  <c r="L33" i="5"/>
  <c r="J32" i="5"/>
  <c r="K32" i="5"/>
  <c r="L32" i="5"/>
  <c r="AA31" i="5"/>
  <c r="Z31" i="5"/>
  <c r="L31" i="5"/>
  <c r="K31" i="5"/>
  <c r="J31" i="5"/>
  <c r="AA30" i="5"/>
  <c r="Z30" i="5"/>
  <c r="L30" i="5"/>
  <c r="K30" i="5"/>
  <c r="J30" i="5"/>
  <c r="AA29" i="5"/>
  <c r="Z29" i="5"/>
  <c r="L29" i="5"/>
  <c r="K29" i="5"/>
  <c r="J29" i="5"/>
  <c r="AA28" i="5"/>
  <c r="Z28" i="5"/>
  <c r="L28" i="5"/>
  <c r="K28" i="5"/>
  <c r="J28" i="5"/>
  <c r="AA27" i="5"/>
  <c r="Z27" i="5"/>
  <c r="L27" i="5"/>
  <c r="K27" i="5"/>
  <c r="J27" i="5"/>
  <c r="AA26" i="5"/>
  <c r="Z26" i="5"/>
  <c r="L26" i="5"/>
  <c r="K26" i="5"/>
  <c r="J26" i="5"/>
  <c r="AA25" i="5"/>
  <c r="Z25" i="5"/>
  <c r="L25" i="5"/>
  <c r="K25" i="5"/>
  <c r="J25" i="5"/>
  <c r="AA24" i="5"/>
  <c r="Z24" i="5"/>
  <c r="L24" i="5"/>
  <c r="K24" i="5"/>
  <c r="J24" i="5"/>
  <c r="AA23" i="5"/>
  <c r="Z23" i="5"/>
  <c r="L23" i="5"/>
  <c r="K23" i="5"/>
  <c r="J23" i="5"/>
  <c r="AA22" i="5"/>
  <c r="Z22" i="5"/>
  <c r="L22" i="5"/>
  <c r="K22" i="5"/>
  <c r="J22" i="5"/>
  <c r="AA21" i="5"/>
  <c r="Z21" i="5"/>
  <c r="L21" i="5"/>
  <c r="K21" i="5"/>
  <c r="J21" i="5"/>
  <c r="AA20" i="5"/>
  <c r="Z20" i="5"/>
  <c r="L20" i="5"/>
  <c r="K20" i="5"/>
  <c r="J20" i="5"/>
  <c r="AA19" i="5"/>
  <c r="Z19" i="5"/>
  <c r="L19" i="5"/>
  <c r="K19" i="5"/>
  <c r="J19" i="5"/>
  <c r="AA18" i="5"/>
  <c r="Z18" i="5"/>
  <c r="L18" i="5"/>
  <c r="K18" i="5"/>
  <c r="J18" i="5"/>
  <c r="AA17" i="5"/>
  <c r="Z17" i="5"/>
  <c r="L17" i="5"/>
  <c r="K17" i="5"/>
  <c r="J17" i="5"/>
  <c r="AA16" i="5"/>
  <c r="Z16" i="5"/>
  <c r="L16" i="5"/>
  <c r="K16" i="5"/>
  <c r="J16" i="5"/>
  <c r="AA15" i="5"/>
  <c r="Z15" i="5"/>
  <c r="L15" i="5"/>
  <c r="K15" i="5"/>
  <c r="J15" i="5"/>
  <c r="AA14" i="5"/>
  <c r="Z14" i="5"/>
  <c r="L14" i="5"/>
  <c r="K14" i="5"/>
  <c r="J14" i="5"/>
  <c r="AA13" i="5"/>
  <c r="Z13" i="5"/>
  <c r="L13" i="5"/>
  <c r="K13" i="5"/>
  <c r="J13" i="5"/>
  <c r="AA12" i="5"/>
  <c r="Z12" i="5"/>
  <c r="L12" i="5"/>
  <c r="K12" i="5"/>
  <c r="J12" i="5"/>
  <c r="AA11" i="5"/>
  <c r="Z11" i="5"/>
  <c r="L11" i="5"/>
  <c r="K11" i="5"/>
  <c r="J11" i="5"/>
  <c r="AA10" i="5"/>
  <c r="Z10" i="5"/>
  <c r="L10" i="5"/>
  <c r="K10" i="5"/>
  <c r="J10" i="5"/>
  <c r="AA9" i="5"/>
  <c r="Z9" i="5"/>
  <c r="L9" i="5"/>
  <c r="K9" i="5"/>
  <c r="J9" i="5"/>
  <c r="AA8" i="5"/>
  <c r="Z8" i="5"/>
  <c r="L8" i="5"/>
  <c r="K8" i="5"/>
  <c r="J8" i="5"/>
  <c r="AA7" i="5"/>
  <c r="Z7" i="5"/>
  <c r="L7" i="5"/>
  <c r="K7" i="5"/>
  <c r="J7" i="5"/>
  <c r="AA6" i="5"/>
  <c r="Z6" i="5"/>
  <c r="L6" i="5"/>
  <c r="K6" i="5"/>
  <c r="J6" i="5"/>
  <c r="AA5" i="5"/>
  <c r="Z5" i="5"/>
  <c r="L5" i="5"/>
  <c r="K5" i="5"/>
  <c r="J5" i="5"/>
  <c r="AA4" i="5"/>
  <c r="Z4" i="5"/>
  <c r="L4" i="5"/>
  <c r="K4" i="5"/>
  <c r="J4" i="5"/>
  <c r="AA3" i="5"/>
  <c r="Z3" i="5"/>
  <c r="L3" i="5"/>
  <c r="K3" i="5"/>
  <c r="J3" i="5"/>
  <c r="AA2" i="5"/>
  <c r="Z2" i="5"/>
  <c r="L2" i="5"/>
  <c r="K2" i="5"/>
  <c r="J2" i="5"/>
  <c r="P106" i="4"/>
  <c r="O106" i="4"/>
  <c r="N106" i="4"/>
  <c r="M106" i="4"/>
  <c r="L106" i="4"/>
  <c r="K106" i="4"/>
  <c r="J106" i="4"/>
  <c r="P105" i="4"/>
  <c r="O105" i="4"/>
  <c r="N105" i="4"/>
  <c r="M105" i="4"/>
  <c r="L105" i="4"/>
  <c r="K105" i="4"/>
  <c r="J105" i="4"/>
  <c r="P104" i="4"/>
  <c r="O104" i="4"/>
  <c r="N104" i="4"/>
  <c r="M104" i="4"/>
  <c r="L104" i="4"/>
  <c r="K104" i="4"/>
  <c r="J104" i="4"/>
  <c r="P103" i="4"/>
  <c r="O103" i="4"/>
  <c r="N103" i="4"/>
  <c r="M103" i="4"/>
  <c r="L103" i="4"/>
  <c r="K103" i="4"/>
  <c r="J103" i="4"/>
  <c r="P102" i="4"/>
  <c r="O102" i="4"/>
  <c r="N102" i="4"/>
  <c r="M102" i="4"/>
  <c r="L102" i="4"/>
  <c r="K102" i="4"/>
  <c r="J102" i="4"/>
  <c r="P101" i="4"/>
  <c r="O101" i="4"/>
  <c r="N101" i="4"/>
  <c r="M101" i="4"/>
  <c r="L101" i="4"/>
  <c r="K101" i="4"/>
  <c r="J101" i="4"/>
  <c r="P100" i="4"/>
  <c r="O100" i="4"/>
  <c r="N100" i="4"/>
  <c r="M100" i="4"/>
  <c r="L100" i="4"/>
  <c r="K100" i="4"/>
  <c r="J100" i="4"/>
  <c r="P99" i="4"/>
  <c r="O99" i="4"/>
  <c r="N99" i="4"/>
  <c r="M99" i="4"/>
  <c r="L99" i="4"/>
  <c r="K99" i="4"/>
  <c r="J99" i="4"/>
  <c r="P98" i="4"/>
  <c r="O98" i="4"/>
  <c r="N98" i="4"/>
  <c r="M98" i="4"/>
  <c r="L98" i="4"/>
  <c r="K98" i="4"/>
  <c r="J98" i="4"/>
  <c r="P97" i="4"/>
  <c r="O97" i="4"/>
  <c r="N97" i="4"/>
  <c r="M97" i="4"/>
  <c r="L97" i="4"/>
  <c r="K97" i="4"/>
  <c r="J97" i="4"/>
  <c r="P96" i="4"/>
  <c r="O96" i="4"/>
  <c r="N96" i="4"/>
  <c r="M96" i="4"/>
  <c r="L96" i="4"/>
  <c r="K96" i="4"/>
  <c r="J96" i="4"/>
  <c r="P95" i="4"/>
  <c r="O95" i="4"/>
  <c r="N95" i="4"/>
  <c r="M95" i="4"/>
  <c r="L95" i="4"/>
  <c r="K95" i="4"/>
  <c r="J95" i="4"/>
  <c r="P94" i="4"/>
  <c r="O94" i="4"/>
  <c r="N94" i="4"/>
  <c r="M94" i="4"/>
  <c r="L94" i="4"/>
  <c r="K94" i="4"/>
  <c r="J94" i="4"/>
  <c r="P93" i="4"/>
  <c r="O93" i="4"/>
  <c r="N93" i="4"/>
  <c r="M93" i="4"/>
  <c r="L93" i="4"/>
  <c r="K93" i="4"/>
  <c r="J93" i="4"/>
  <c r="P92" i="4"/>
  <c r="O92" i="4"/>
  <c r="N92" i="4"/>
  <c r="M92" i="4"/>
  <c r="L92" i="4"/>
  <c r="K92" i="4"/>
  <c r="J92" i="4"/>
  <c r="P91" i="4"/>
  <c r="O91" i="4"/>
  <c r="N91" i="4"/>
  <c r="M91" i="4"/>
  <c r="L91" i="4"/>
  <c r="K91" i="4"/>
  <c r="J91" i="4"/>
  <c r="J90" i="4" s="1"/>
  <c r="P90" i="4"/>
  <c r="O90" i="4"/>
  <c r="N90" i="4"/>
  <c r="M90" i="4"/>
  <c r="L90" i="4"/>
  <c r="K90" i="4"/>
  <c r="P89" i="4"/>
  <c r="O89" i="4"/>
  <c r="N89" i="4"/>
  <c r="M89" i="4"/>
  <c r="L89" i="4"/>
  <c r="K89" i="4"/>
  <c r="J89" i="4"/>
  <c r="P88" i="4"/>
  <c r="O88" i="4"/>
  <c r="N88" i="4"/>
  <c r="M88" i="4"/>
  <c r="L88" i="4"/>
  <c r="K88" i="4"/>
  <c r="J88" i="4"/>
  <c r="P87" i="4"/>
  <c r="O87" i="4"/>
  <c r="N87" i="4"/>
  <c r="M87" i="4"/>
  <c r="L87" i="4"/>
  <c r="K87" i="4"/>
  <c r="J87" i="4"/>
  <c r="P86" i="4"/>
  <c r="O86" i="4"/>
  <c r="N86" i="4"/>
  <c r="M86" i="4"/>
  <c r="L86" i="4"/>
  <c r="K86" i="4"/>
  <c r="J86" i="4"/>
  <c r="P85" i="4"/>
  <c r="O85" i="4"/>
  <c r="N85" i="4"/>
  <c r="M85" i="4"/>
  <c r="L85" i="4"/>
  <c r="K85" i="4"/>
  <c r="J85" i="4"/>
  <c r="P84" i="4"/>
  <c r="O84" i="4"/>
  <c r="N84" i="4"/>
  <c r="M84" i="4"/>
  <c r="L84" i="4"/>
  <c r="K84" i="4"/>
  <c r="J84" i="4"/>
  <c r="P83" i="4"/>
  <c r="O83" i="4"/>
  <c r="N83" i="4"/>
  <c r="M83" i="4"/>
  <c r="L83" i="4"/>
  <c r="K83" i="4"/>
  <c r="J83" i="4"/>
  <c r="P82" i="4"/>
  <c r="O82" i="4"/>
  <c r="N82" i="4"/>
  <c r="M82" i="4"/>
  <c r="L82" i="4"/>
  <c r="K82" i="4"/>
  <c r="J82" i="4"/>
  <c r="P81" i="4"/>
  <c r="O81" i="4"/>
  <c r="N81" i="4"/>
  <c r="M81" i="4"/>
  <c r="L81" i="4"/>
  <c r="K81" i="4"/>
  <c r="J81" i="4"/>
  <c r="P80" i="4"/>
  <c r="O80" i="4"/>
  <c r="N80" i="4"/>
  <c r="M80" i="4"/>
  <c r="L80" i="4"/>
  <c r="K80" i="4"/>
  <c r="J80" i="4"/>
  <c r="P79" i="4"/>
  <c r="O79" i="4"/>
  <c r="N79" i="4"/>
  <c r="M79" i="4"/>
  <c r="L79" i="4"/>
  <c r="K79" i="4"/>
  <c r="J79" i="4"/>
  <c r="P78" i="4"/>
  <c r="O78" i="4"/>
  <c r="N78" i="4"/>
  <c r="M78" i="4"/>
  <c r="L78" i="4"/>
  <c r="K78" i="4"/>
  <c r="J78" i="4"/>
  <c r="P77" i="4"/>
  <c r="O77" i="4"/>
  <c r="N77" i="4"/>
  <c r="M77" i="4"/>
  <c r="L77" i="4"/>
  <c r="K77" i="4"/>
  <c r="J77" i="4"/>
  <c r="P76" i="4"/>
  <c r="O76" i="4"/>
  <c r="N76" i="4"/>
  <c r="M76" i="4"/>
  <c r="L76" i="4"/>
  <c r="K76" i="4"/>
  <c r="J76" i="4"/>
  <c r="P75" i="4"/>
  <c r="O75" i="4"/>
  <c r="N75" i="4"/>
  <c r="M75" i="4"/>
  <c r="L75" i="4"/>
  <c r="K75" i="4"/>
  <c r="J75" i="4"/>
  <c r="P74" i="4"/>
  <c r="O74" i="4"/>
  <c r="N74" i="4"/>
  <c r="M74" i="4"/>
  <c r="L74" i="4"/>
  <c r="K74" i="4"/>
  <c r="J74" i="4"/>
  <c r="P73" i="4"/>
  <c r="O73" i="4"/>
  <c r="N73" i="4"/>
  <c r="M73" i="4"/>
  <c r="L73" i="4"/>
  <c r="K73" i="4"/>
  <c r="J73" i="4"/>
  <c r="P72" i="4"/>
  <c r="O72" i="4"/>
  <c r="N72" i="4"/>
  <c r="M72" i="4"/>
  <c r="L72" i="4"/>
  <c r="K72" i="4"/>
  <c r="J72" i="4"/>
  <c r="P71" i="4"/>
  <c r="O71" i="4"/>
  <c r="N71" i="4"/>
  <c r="M71" i="4"/>
  <c r="L71" i="4"/>
  <c r="K71" i="4"/>
  <c r="J71" i="4"/>
  <c r="P70" i="4"/>
  <c r="O70" i="4"/>
  <c r="N70" i="4"/>
  <c r="M70" i="4"/>
  <c r="L70" i="4"/>
  <c r="K70" i="4"/>
  <c r="J70" i="4"/>
  <c r="P69" i="4"/>
  <c r="O69" i="4"/>
  <c r="N69" i="4"/>
  <c r="M69" i="4"/>
  <c r="L69" i="4"/>
  <c r="K69" i="4"/>
  <c r="J69" i="4"/>
  <c r="P68" i="4"/>
  <c r="O68" i="4"/>
  <c r="N68" i="4"/>
  <c r="M68" i="4"/>
  <c r="L68" i="4"/>
  <c r="K68" i="4"/>
  <c r="J68" i="4"/>
  <c r="P67" i="4"/>
  <c r="O67" i="4"/>
  <c r="N67" i="4"/>
  <c r="M67" i="4"/>
  <c r="L67" i="4"/>
  <c r="K67" i="4"/>
  <c r="J67" i="4"/>
  <c r="P66" i="4"/>
  <c r="O66" i="4"/>
  <c r="N66" i="4"/>
  <c r="M66" i="4"/>
  <c r="L66" i="4"/>
  <c r="K66" i="4"/>
  <c r="J66" i="4"/>
  <c r="P65" i="4"/>
  <c r="O65" i="4"/>
  <c r="N65" i="4"/>
  <c r="M65" i="4"/>
  <c r="L65" i="4"/>
  <c r="K65" i="4"/>
  <c r="J65" i="4"/>
  <c r="P64" i="4"/>
  <c r="O64" i="4"/>
  <c r="N64" i="4"/>
  <c r="M64" i="4"/>
  <c r="L64" i="4"/>
  <c r="K64" i="4"/>
  <c r="J64" i="4"/>
  <c r="P63" i="4"/>
  <c r="O63" i="4"/>
  <c r="N63" i="4"/>
  <c r="M63" i="4"/>
  <c r="L63" i="4"/>
  <c r="K63" i="4"/>
  <c r="J63" i="4"/>
  <c r="P62" i="4"/>
  <c r="O62" i="4"/>
  <c r="N62" i="4"/>
  <c r="M62" i="4"/>
  <c r="L62" i="4"/>
  <c r="K62" i="4"/>
  <c r="J62" i="4"/>
  <c r="P61" i="4"/>
  <c r="O61" i="4"/>
  <c r="N61" i="4"/>
  <c r="M61" i="4"/>
  <c r="L61" i="4"/>
  <c r="K61" i="4"/>
  <c r="J61" i="4"/>
  <c r="P60" i="4"/>
  <c r="O60" i="4"/>
  <c r="N60" i="4"/>
  <c r="M60" i="4"/>
  <c r="L60" i="4"/>
  <c r="K60" i="4"/>
  <c r="J60" i="4"/>
  <c r="P59" i="4"/>
  <c r="O59" i="4"/>
  <c r="N59" i="4"/>
  <c r="M59" i="4"/>
  <c r="L59" i="4"/>
  <c r="K59" i="4"/>
  <c r="J59" i="4"/>
  <c r="P58" i="4"/>
  <c r="O58" i="4"/>
  <c r="N58" i="4"/>
  <c r="M58" i="4"/>
  <c r="L58" i="4"/>
  <c r="K58" i="4"/>
  <c r="J58" i="4"/>
  <c r="P57" i="4"/>
  <c r="O57" i="4"/>
  <c r="N57" i="4"/>
  <c r="M57" i="4"/>
  <c r="L57" i="4"/>
  <c r="K57" i="4"/>
  <c r="J57" i="4"/>
  <c r="P56" i="4"/>
  <c r="O56" i="4"/>
  <c r="N56" i="4"/>
  <c r="M56" i="4"/>
  <c r="L56" i="4"/>
  <c r="K56" i="4"/>
  <c r="J56" i="4"/>
  <c r="P55" i="4"/>
  <c r="O55" i="4"/>
  <c r="N55" i="4"/>
  <c r="M55" i="4"/>
  <c r="L55" i="4"/>
  <c r="K55" i="4"/>
  <c r="J55" i="4"/>
  <c r="P54" i="4"/>
  <c r="O54" i="4"/>
  <c r="N54" i="4"/>
  <c r="M54" i="4"/>
  <c r="L54" i="4"/>
  <c r="K54" i="4"/>
  <c r="J54" i="4"/>
  <c r="P53" i="4"/>
  <c r="O53" i="4"/>
  <c r="N53" i="4"/>
  <c r="M53" i="4"/>
  <c r="L53" i="4"/>
  <c r="K53" i="4"/>
  <c r="J53" i="4"/>
  <c r="P52" i="4"/>
  <c r="O52" i="4"/>
  <c r="N52" i="4"/>
  <c r="M52" i="4"/>
  <c r="L52" i="4"/>
  <c r="K52" i="4"/>
  <c r="J52" i="4"/>
  <c r="P51" i="4"/>
  <c r="O51" i="4"/>
  <c r="N51" i="4"/>
  <c r="M51" i="4"/>
  <c r="L51" i="4"/>
  <c r="K51" i="4"/>
  <c r="J51" i="4"/>
  <c r="P50" i="4"/>
  <c r="O50" i="4"/>
  <c r="N50" i="4"/>
  <c r="M50" i="4"/>
  <c r="L50" i="4"/>
  <c r="K50" i="4"/>
  <c r="J50" i="4"/>
  <c r="P49" i="4"/>
  <c r="O49" i="4"/>
  <c r="N49" i="4"/>
  <c r="M49" i="4"/>
  <c r="L49" i="4"/>
  <c r="K49" i="4"/>
  <c r="J49" i="4"/>
  <c r="P48" i="4"/>
  <c r="O48" i="4"/>
  <c r="N48" i="4"/>
  <c r="M48" i="4"/>
  <c r="L48" i="4"/>
  <c r="K48" i="4"/>
  <c r="J48" i="4"/>
  <c r="P47" i="4"/>
  <c r="O47" i="4"/>
  <c r="N47" i="4"/>
  <c r="M47" i="4"/>
  <c r="L47" i="4"/>
  <c r="K47" i="4"/>
  <c r="J47" i="4"/>
  <c r="P46" i="4"/>
  <c r="O46" i="4"/>
  <c r="N46" i="4"/>
  <c r="M46" i="4"/>
  <c r="L46" i="4"/>
  <c r="K46" i="4"/>
  <c r="J46" i="4"/>
  <c r="P45" i="4"/>
  <c r="O45" i="4"/>
  <c r="N45" i="4"/>
  <c r="M45" i="4"/>
  <c r="L45" i="4"/>
  <c r="K45" i="4"/>
  <c r="J45" i="4"/>
  <c r="P44" i="4"/>
  <c r="O44" i="4"/>
  <c r="N44" i="4"/>
  <c r="M44" i="4"/>
  <c r="L44" i="4"/>
  <c r="K44" i="4"/>
  <c r="J44" i="4"/>
  <c r="P43" i="4"/>
  <c r="O43" i="4"/>
  <c r="N43" i="4"/>
  <c r="M43" i="4"/>
  <c r="L43" i="4"/>
  <c r="K43" i="4"/>
  <c r="J43" i="4"/>
  <c r="P42" i="4"/>
  <c r="O42" i="4"/>
  <c r="N42" i="4"/>
  <c r="M42" i="4"/>
  <c r="L42" i="4"/>
  <c r="K42" i="4"/>
  <c r="J42" i="4"/>
  <c r="P41" i="4"/>
  <c r="O41" i="4"/>
  <c r="N41" i="4"/>
  <c r="M41" i="4"/>
  <c r="L41" i="4"/>
  <c r="K41" i="4"/>
  <c r="J41" i="4"/>
  <c r="P40" i="4"/>
  <c r="O40" i="4"/>
  <c r="N40" i="4"/>
  <c r="M40" i="4"/>
  <c r="L40" i="4"/>
  <c r="K40" i="4"/>
  <c r="J40" i="4"/>
  <c r="P39" i="4"/>
  <c r="O39" i="4"/>
  <c r="N39" i="4"/>
  <c r="M39" i="4"/>
  <c r="L39" i="4"/>
  <c r="K39" i="4"/>
  <c r="J39" i="4"/>
  <c r="P38" i="4"/>
  <c r="O38" i="4"/>
  <c r="N38" i="4"/>
  <c r="M38" i="4"/>
  <c r="L38" i="4"/>
  <c r="K38" i="4"/>
  <c r="J38" i="4"/>
  <c r="L37" i="4"/>
  <c r="K37" i="4"/>
  <c r="J37" i="4"/>
  <c r="L36" i="4"/>
  <c r="K36" i="4"/>
  <c r="J36" i="4"/>
  <c r="P35" i="4"/>
  <c r="O35" i="4"/>
  <c r="N35" i="4"/>
  <c r="M35" i="4"/>
  <c r="L35" i="4"/>
  <c r="K35" i="4"/>
  <c r="J35" i="4"/>
  <c r="P34" i="4"/>
  <c r="O34" i="4"/>
  <c r="N34" i="4"/>
  <c r="M34" i="4"/>
  <c r="L34" i="4"/>
  <c r="K34" i="4"/>
  <c r="J34" i="4"/>
  <c r="P33" i="4"/>
  <c r="O33" i="4"/>
  <c r="N33" i="4"/>
  <c r="M33" i="4"/>
  <c r="L33" i="4"/>
  <c r="K33" i="4"/>
  <c r="J33" i="4"/>
  <c r="P32" i="4"/>
  <c r="O32" i="4"/>
  <c r="N32" i="4"/>
  <c r="M32" i="4"/>
  <c r="L32" i="4"/>
  <c r="K32" i="4"/>
  <c r="J32" i="4"/>
  <c r="L31" i="4"/>
  <c r="K31" i="4"/>
  <c r="J31" i="4"/>
  <c r="L30" i="4"/>
  <c r="K30" i="4"/>
  <c r="J30" i="4"/>
  <c r="P29" i="4"/>
  <c r="O29" i="4"/>
  <c r="N29" i="4"/>
  <c r="M29" i="4"/>
  <c r="L29" i="4"/>
  <c r="K29" i="4"/>
  <c r="J29" i="4"/>
  <c r="P28" i="4"/>
  <c r="O28" i="4"/>
  <c r="N28" i="4"/>
  <c r="M28" i="4"/>
  <c r="L28" i="4"/>
  <c r="K28" i="4"/>
  <c r="J28" i="4"/>
  <c r="L27" i="4"/>
  <c r="K27" i="4"/>
  <c r="J27" i="4"/>
  <c r="L26" i="4"/>
  <c r="K26" i="4"/>
  <c r="J26" i="4"/>
  <c r="P25" i="4"/>
  <c r="O25" i="4"/>
  <c r="N25" i="4"/>
  <c r="M25" i="4"/>
  <c r="L25" i="4"/>
  <c r="K25" i="4"/>
  <c r="J25" i="4"/>
  <c r="P24" i="4"/>
  <c r="O24" i="4"/>
  <c r="N24" i="4"/>
  <c r="M24" i="4"/>
  <c r="L24" i="4"/>
  <c r="K24" i="4"/>
  <c r="J24" i="4"/>
  <c r="P23" i="4"/>
  <c r="O23" i="4"/>
  <c r="N23" i="4"/>
  <c r="M23" i="4"/>
  <c r="L23" i="4"/>
  <c r="K23" i="4"/>
  <c r="J23" i="4"/>
  <c r="P22" i="4"/>
  <c r="O22" i="4"/>
  <c r="N22" i="4"/>
  <c r="M22" i="4"/>
  <c r="L22" i="4"/>
  <c r="K22" i="4"/>
  <c r="J22" i="4"/>
  <c r="P21" i="4"/>
  <c r="O21" i="4"/>
  <c r="N21" i="4"/>
  <c r="M21" i="4"/>
  <c r="L21" i="4"/>
  <c r="K21" i="4"/>
  <c r="J21" i="4"/>
  <c r="P20" i="4"/>
  <c r="O20" i="4"/>
  <c r="N20" i="4"/>
  <c r="M20" i="4"/>
  <c r="L20" i="4"/>
  <c r="K20" i="4"/>
  <c r="J20" i="4"/>
  <c r="P19" i="4"/>
  <c r="O19" i="4"/>
  <c r="N19" i="4"/>
  <c r="M19" i="4"/>
  <c r="L19" i="4"/>
  <c r="K19" i="4"/>
  <c r="J19" i="4"/>
  <c r="P18" i="4"/>
  <c r="O18" i="4"/>
  <c r="N18" i="4"/>
  <c r="M18" i="4"/>
  <c r="L18" i="4"/>
  <c r="K18" i="4"/>
  <c r="J18" i="4"/>
  <c r="L17" i="4"/>
  <c r="K17" i="4"/>
  <c r="J17" i="4"/>
  <c r="L16" i="4"/>
  <c r="K16" i="4"/>
  <c r="J16" i="4"/>
  <c r="P15" i="4"/>
  <c r="O15" i="4"/>
  <c r="N15" i="4"/>
  <c r="M15" i="4"/>
  <c r="L15" i="4"/>
  <c r="K15" i="4"/>
  <c r="J15" i="4"/>
  <c r="P14" i="4"/>
  <c r="O14" i="4"/>
  <c r="N14" i="4"/>
  <c r="M14" i="4"/>
  <c r="L14" i="4"/>
  <c r="K14" i="4"/>
  <c r="J14" i="4"/>
  <c r="L13" i="4"/>
  <c r="K13" i="4"/>
  <c r="J13" i="4"/>
  <c r="L12" i="4"/>
  <c r="K12" i="4"/>
  <c r="J12" i="4"/>
  <c r="P11" i="4"/>
  <c r="O11" i="4"/>
  <c r="N11" i="4"/>
  <c r="M11" i="4"/>
  <c r="L11" i="4"/>
  <c r="K11" i="4"/>
  <c r="J11" i="4"/>
  <c r="P10" i="4"/>
  <c r="O10" i="4"/>
  <c r="N10" i="4"/>
  <c r="M10" i="4"/>
  <c r="L10" i="4"/>
  <c r="K10" i="4"/>
  <c r="J10" i="4"/>
  <c r="P9" i="4"/>
  <c r="O9" i="4"/>
  <c r="N9" i="4"/>
  <c r="M9" i="4"/>
  <c r="L9" i="4"/>
  <c r="K9" i="4"/>
  <c r="J9" i="4"/>
  <c r="P8" i="4"/>
  <c r="O8" i="4"/>
  <c r="N8" i="4"/>
  <c r="M8" i="4"/>
  <c r="L8" i="4"/>
  <c r="K8" i="4"/>
  <c r="J8" i="4"/>
  <c r="P7" i="4"/>
  <c r="O7" i="4"/>
  <c r="N7" i="4"/>
  <c r="M7" i="4"/>
  <c r="L7" i="4"/>
  <c r="K7" i="4"/>
  <c r="J7" i="4"/>
  <c r="P6" i="4"/>
  <c r="O6" i="4"/>
  <c r="N6" i="4"/>
  <c r="M6" i="4"/>
  <c r="L6" i="4"/>
  <c r="K6" i="4"/>
  <c r="J6" i="4"/>
  <c r="P5" i="4"/>
  <c r="O5" i="4"/>
  <c r="N5" i="4"/>
  <c r="M5" i="4"/>
  <c r="L5" i="4"/>
  <c r="K5" i="4"/>
  <c r="J5" i="4"/>
  <c r="P4" i="4"/>
  <c r="O4" i="4"/>
  <c r="N4" i="4"/>
  <c r="M4" i="4"/>
  <c r="L4" i="4"/>
  <c r="K4" i="4"/>
  <c r="J4" i="4"/>
  <c r="P3" i="4"/>
  <c r="O3" i="4"/>
  <c r="N3" i="4"/>
  <c r="M3" i="4"/>
  <c r="L3" i="4"/>
  <c r="K3" i="4"/>
  <c r="J3" i="4"/>
  <c r="P2" i="4"/>
  <c r="O2" i="4"/>
  <c r="N2" i="4"/>
  <c r="M2" i="4"/>
  <c r="L2" i="4"/>
  <c r="K2" i="4"/>
  <c r="J2" i="4"/>
</calcChain>
</file>

<file path=xl/sharedStrings.xml><?xml version="1.0" encoding="utf-8"?>
<sst xmlns="http://schemas.openxmlformats.org/spreadsheetml/2006/main" count="1775" uniqueCount="97">
  <si>
    <t>Age</t>
  </si>
  <si>
    <t>Number</t>
  </si>
  <si>
    <t>Behavior</t>
  </si>
  <si>
    <t>Count</t>
  </si>
  <si>
    <t xml:space="preserve">B </t>
  </si>
  <si>
    <t xml:space="preserve">C </t>
  </si>
  <si>
    <t>L</t>
  </si>
  <si>
    <t>F</t>
  </si>
  <si>
    <t>Date</t>
  </si>
  <si>
    <t>Age at Collection</t>
  </si>
  <si>
    <t>Age (DPF)</t>
  </si>
  <si>
    <t>Age (DPA)</t>
  </si>
  <si>
    <t>Brood</t>
  </si>
  <si>
    <t>Camera</t>
  </si>
  <si>
    <t>Replicate</t>
  </si>
  <si>
    <t>Notes</t>
  </si>
  <si>
    <t>Group1</t>
  </si>
  <si>
    <t>Group2</t>
  </si>
  <si>
    <t>Group3</t>
  </si>
  <si>
    <t>Group4</t>
  </si>
  <si>
    <t>Group5</t>
  </si>
  <si>
    <t>Group6</t>
  </si>
  <si>
    <t>Group7</t>
  </si>
  <si>
    <t>P</t>
  </si>
  <si>
    <t>R</t>
  </si>
  <si>
    <t>note: 2 fish got under the barrier</t>
  </si>
  <si>
    <t>note: 1 fish got under the barrier</t>
  </si>
  <si>
    <t>13?</t>
  </si>
  <si>
    <t>H</t>
  </si>
  <si>
    <t>Age(DPF)</t>
  </si>
  <si>
    <t>Age(DPA)</t>
  </si>
  <si>
    <t>Genotype</t>
  </si>
  <si>
    <t>Het</t>
  </si>
  <si>
    <t>Homo</t>
  </si>
  <si>
    <t>WT</t>
  </si>
  <si>
    <t>Lateral Display Count</t>
  </si>
  <si>
    <t>ARA040523</t>
  </si>
  <si>
    <t>ARA052923</t>
  </si>
  <si>
    <t>ARD090722B</t>
  </si>
  <si>
    <t>d5/d5, d50/d50</t>
  </si>
  <si>
    <t>d5/+, d50/+</t>
  </si>
  <si>
    <t>2</t>
  </si>
  <si>
    <t>ARD100423</t>
  </si>
  <si>
    <t>Dose</t>
  </si>
  <si>
    <t>10/17/2022</t>
  </si>
  <si>
    <t>note: novel environment</t>
  </si>
  <si>
    <t>11/15/2022</t>
  </si>
  <si>
    <t xml:space="preserve"> </t>
  </si>
  <si>
    <t>GroupCount</t>
  </si>
  <si>
    <t>Experiment</t>
  </si>
  <si>
    <t>Pi</t>
  </si>
  <si>
    <t>Treatment</t>
  </si>
  <si>
    <t>AgeFromYolkSac</t>
  </si>
  <si>
    <t>Behaviors</t>
  </si>
  <si>
    <t>T3 EE</t>
  </si>
  <si>
    <t>T2 DMSO</t>
  </si>
  <si>
    <t>T1 EE</t>
  </si>
  <si>
    <t>T2 EE</t>
  </si>
  <si>
    <t>vid 10 min</t>
  </si>
  <si>
    <t>T2 11KT</t>
  </si>
  <si>
    <t>VID IS 15 MIN</t>
  </si>
  <si>
    <t>16 MIN VID</t>
  </si>
  <si>
    <t>2 FISH UNDER BARRIER</t>
  </si>
  <si>
    <t>1 FISH UNDER BARRIER</t>
  </si>
  <si>
    <t>6 MIN VID</t>
  </si>
  <si>
    <t>16MIN VID</t>
  </si>
  <si>
    <t>vid too short to analyze</t>
  </si>
  <si>
    <t>VidLength</t>
  </si>
  <si>
    <t>NumFish</t>
  </si>
  <si>
    <t>Grader</t>
  </si>
  <si>
    <t>MW</t>
  </si>
  <si>
    <t>DMSO</t>
  </si>
  <si>
    <t>ME</t>
  </si>
  <si>
    <t>NOTE: LOST RAW DATA FROM BORIS CRASH</t>
  </si>
  <si>
    <t>#Fish</t>
  </si>
  <si>
    <t>1</t>
  </si>
  <si>
    <t>ARA_HOMO_PARENTS</t>
  </si>
  <si>
    <t>T1</t>
  </si>
  <si>
    <t>T2</t>
  </si>
  <si>
    <t>T3</t>
  </si>
  <si>
    <t>T4</t>
  </si>
  <si>
    <t>T5</t>
  </si>
  <si>
    <t>T6</t>
  </si>
  <si>
    <t>T7</t>
  </si>
  <si>
    <t>T8</t>
  </si>
  <si>
    <t>NA</t>
  </si>
  <si>
    <t>4, 3</t>
  </si>
  <si>
    <t>fish all in the back</t>
  </si>
  <si>
    <t>Tank</t>
  </si>
  <si>
    <t>11KT</t>
  </si>
  <si>
    <t>EE</t>
  </si>
  <si>
    <t>Chases</t>
  </si>
  <si>
    <t>Lateral</t>
  </si>
  <si>
    <t>Extended</t>
  </si>
  <si>
    <t>Bites</t>
  </si>
  <si>
    <t>Frontal</t>
  </si>
  <si>
    <t>BehaviorsNormalizedToVidLength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</si>
</sst>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center"/>
    </xf>
    <xf numFmtId="49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'Natural Habitat_WT_Fall2022'!$B$2:$B$19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</c:numCache>
            </c:numRef>
          </c:xVal>
          <c:yVal>
            <c:numRef>
              <c:f>'Natural Habitat_WT_Fall2022'!$D$2:$D$19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5</c:v>
                </c:pt>
                <c:pt idx="8">
                  <c:v>8</c:v>
                </c:pt>
                <c:pt idx="9">
                  <c:v>0</c:v>
                </c:pt>
                <c:pt idx="10">
                  <c:v>4</c:v>
                </c:pt>
                <c:pt idx="11">
                  <c:v>9</c:v>
                </c:pt>
                <c:pt idx="12">
                  <c:v>8</c:v>
                </c:pt>
                <c:pt idx="13">
                  <c:v>33</c:v>
                </c:pt>
                <c:pt idx="14">
                  <c:v>2</c:v>
                </c:pt>
                <c:pt idx="15">
                  <c:v>64</c:v>
                </c:pt>
                <c:pt idx="16">
                  <c:v>175</c:v>
                </c:pt>
                <c:pt idx="17">
                  <c:v>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A0-4CED-A421-3765C28A4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165539"/>
        <c:axId val="640240905"/>
      </c:scatterChart>
      <c:valAx>
        <c:axId val="814165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Days Post Fertilization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0240905"/>
        <c:crosses val="autoZero"/>
        <c:crossBetween val="midCat"/>
      </c:valAx>
      <c:valAx>
        <c:axId val="64024090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Behavioral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416553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'Natural Habitat2_WT_Winter23'!$C$2:$C$75</c:f>
              <c:numCache>
                <c:formatCode>General</c:formatCode>
                <c:ptCount val="64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21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27</c:v>
                </c:pt>
                <c:pt idx="10">
                  <c:v>29</c:v>
                </c:pt>
                <c:pt idx="11">
                  <c:v>29</c:v>
                </c:pt>
                <c:pt idx="12">
                  <c:v>14</c:v>
                </c:pt>
                <c:pt idx="13">
                  <c:v>14</c:v>
                </c:pt>
                <c:pt idx="14">
                  <c:v>18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25</c:v>
                </c:pt>
                <c:pt idx="22">
                  <c:v>27</c:v>
                </c:pt>
                <c:pt idx="23">
                  <c:v>27</c:v>
                </c:pt>
                <c:pt idx="24">
                  <c:v>30</c:v>
                </c:pt>
                <c:pt idx="25">
                  <c:v>30</c:v>
                </c:pt>
                <c:pt idx="26">
                  <c:v>13</c:v>
                </c:pt>
                <c:pt idx="27">
                  <c:v>13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17</c:v>
                </c:pt>
                <c:pt idx="32">
                  <c:v>20</c:v>
                </c:pt>
                <c:pt idx="33">
                  <c:v>20</c:v>
                </c:pt>
                <c:pt idx="34">
                  <c:v>22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26</c:v>
                </c:pt>
                <c:pt idx="40">
                  <c:v>28</c:v>
                </c:pt>
                <c:pt idx="41">
                  <c:v>28</c:v>
                </c:pt>
                <c:pt idx="42">
                  <c:v>30</c:v>
                </c:pt>
                <c:pt idx="43">
                  <c:v>30</c:v>
                </c:pt>
                <c:pt idx="44">
                  <c:v>12</c:v>
                </c:pt>
                <c:pt idx="45">
                  <c:v>12</c:v>
                </c:pt>
                <c:pt idx="46">
                  <c:v>15</c:v>
                </c:pt>
                <c:pt idx="47">
                  <c:v>15</c:v>
                </c:pt>
                <c:pt idx="48">
                  <c:v>17</c:v>
                </c:pt>
                <c:pt idx="49">
                  <c:v>17</c:v>
                </c:pt>
                <c:pt idx="50">
                  <c:v>19</c:v>
                </c:pt>
                <c:pt idx="51">
                  <c:v>19</c:v>
                </c:pt>
                <c:pt idx="52">
                  <c:v>22</c:v>
                </c:pt>
                <c:pt idx="53">
                  <c:v>22</c:v>
                </c:pt>
                <c:pt idx="54">
                  <c:v>24</c:v>
                </c:pt>
                <c:pt idx="55">
                  <c:v>24</c:v>
                </c:pt>
                <c:pt idx="56">
                  <c:v>26</c:v>
                </c:pt>
                <c:pt idx="57">
                  <c:v>26</c:v>
                </c:pt>
                <c:pt idx="58">
                  <c:v>28</c:v>
                </c:pt>
                <c:pt idx="59">
                  <c:v>28</c:v>
                </c:pt>
                <c:pt idx="60">
                  <c:v>30</c:v>
                </c:pt>
                <c:pt idx="61">
                  <c:v>30</c:v>
                </c:pt>
                <c:pt idx="62">
                  <c:v>32</c:v>
                </c:pt>
                <c:pt idx="63">
                  <c:v>32</c:v>
                </c:pt>
              </c:numCache>
            </c:numRef>
          </c:xVal>
          <c:yVal>
            <c:numRef>
              <c:f>'Natural Habitat2_WT_Winter23'!$J$2:$J$75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148</c:v>
                </c:pt>
                <c:pt idx="5">
                  <c:v>59</c:v>
                </c:pt>
                <c:pt idx="6">
                  <c:v>24</c:v>
                </c:pt>
                <c:pt idx="7">
                  <c:v>71</c:v>
                </c:pt>
                <c:pt idx="8">
                  <c:v>228</c:v>
                </c:pt>
                <c:pt idx="9">
                  <c:v>57</c:v>
                </c:pt>
                <c:pt idx="10">
                  <c:v>127</c:v>
                </c:pt>
                <c:pt idx="11">
                  <c:v>34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5B-4610-933F-BFF23EEDC495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'Natural Habitat2_WT_Winter23'!$C$2:$C$75</c:f>
              <c:numCache>
                <c:formatCode>General</c:formatCode>
                <c:ptCount val="64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21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27</c:v>
                </c:pt>
                <c:pt idx="10">
                  <c:v>29</c:v>
                </c:pt>
                <c:pt idx="11">
                  <c:v>29</c:v>
                </c:pt>
                <c:pt idx="12">
                  <c:v>14</c:v>
                </c:pt>
                <c:pt idx="13">
                  <c:v>14</c:v>
                </c:pt>
                <c:pt idx="14">
                  <c:v>18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25</c:v>
                </c:pt>
                <c:pt idx="22">
                  <c:v>27</c:v>
                </c:pt>
                <c:pt idx="23">
                  <c:v>27</c:v>
                </c:pt>
                <c:pt idx="24">
                  <c:v>30</c:v>
                </c:pt>
                <c:pt idx="25">
                  <c:v>30</c:v>
                </c:pt>
                <c:pt idx="26">
                  <c:v>13</c:v>
                </c:pt>
                <c:pt idx="27">
                  <c:v>13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17</c:v>
                </c:pt>
                <c:pt idx="32">
                  <c:v>20</c:v>
                </c:pt>
                <c:pt idx="33">
                  <c:v>20</c:v>
                </c:pt>
                <c:pt idx="34">
                  <c:v>22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26</c:v>
                </c:pt>
                <c:pt idx="40">
                  <c:v>28</c:v>
                </c:pt>
                <c:pt idx="41">
                  <c:v>28</c:v>
                </c:pt>
                <c:pt idx="42">
                  <c:v>30</c:v>
                </c:pt>
                <c:pt idx="43">
                  <c:v>30</c:v>
                </c:pt>
                <c:pt idx="44">
                  <c:v>12</c:v>
                </c:pt>
                <c:pt idx="45">
                  <c:v>12</c:v>
                </c:pt>
                <c:pt idx="46">
                  <c:v>15</c:v>
                </c:pt>
                <c:pt idx="47">
                  <c:v>15</c:v>
                </c:pt>
                <c:pt idx="48">
                  <c:v>17</c:v>
                </c:pt>
                <c:pt idx="49">
                  <c:v>17</c:v>
                </c:pt>
                <c:pt idx="50">
                  <c:v>19</c:v>
                </c:pt>
                <c:pt idx="51">
                  <c:v>19</c:v>
                </c:pt>
                <c:pt idx="52">
                  <c:v>22</c:v>
                </c:pt>
                <c:pt idx="53">
                  <c:v>22</c:v>
                </c:pt>
                <c:pt idx="54">
                  <c:v>24</c:v>
                </c:pt>
                <c:pt idx="55">
                  <c:v>24</c:v>
                </c:pt>
                <c:pt idx="56">
                  <c:v>26</c:v>
                </c:pt>
                <c:pt idx="57">
                  <c:v>26</c:v>
                </c:pt>
                <c:pt idx="58">
                  <c:v>28</c:v>
                </c:pt>
                <c:pt idx="59">
                  <c:v>28</c:v>
                </c:pt>
                <c:pt idx="60">
                  <c:v>30</c:v>
                </c:pt>
                <c:pt idx="61">
                  <c:v>30</c:v>
                </c:pt>
                <c:pt idx="62">
                  <c:v>32</c:v>
                </c:pt>
                <c:pt idx="63">
                  <c:v>32</c:v>
                </c:pt>
              </c:numCache>
            </c:numRef>
          </c:xVal>
          <c:yVal>
            <c:numRef>
              <c:f>'Natural Habitat2_WT_Winter23'!$K$2:$K$75</c:f>
              <c:numCache>
                <c:formatCode>General</c:formatCode>
                <c:ptCount val="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10</c:v>
                </c:pt>
                <c:pt idx="13">
                  <c:v>11</c:v>
                </c:pt>
                <c:pt idx="14">
                  <c:v>193</c:v>
                </c:pt>
                <c:pt idx="15">
                  <c:v>102</c:v>
                </c:pt>
                <c:pt idx="16">
                  <c:v>173</c:v>
                </c:pt>
                <c:pt idx="17">
                  <c:v>142</c:v>
                </c:pt>
                <c:pt idx="18">
                  <c:v>54</c:v>
                </c:pt>
                <c:pt idx="19">
                  <c:v>17</c:v>
                </c:pt>
                <c:pt idx="20">
                  <c:v>186</c:v>
                </c:pt>
                <c:pt idx="21">
                  <c:v>156</c:v>
                </c:pt>
                <c:pt idx="22">
                  <c:v>91</c:v>
                </c:pt>
                <c:pt idx="23">
                  <c:v>49</c:v>
                </c:pt>
                <c:pt idx="24">
                  <c:v>198</c:v>
                </c:pt>
                <c:pt idx="25">
                  <c:v>30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5B-4610-933F-BFF23EEDC495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'Natural Habitat2_WT_Winter23'!$C$2:$C$75</c:f>
              <c:numCache>
                <c:formatCode>General</c:formatCode>
                <c:ptCount val="64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21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27</c:v>
                </c:pt>
                <c:pt idx="10">
                  <c:v>29</c:v>
                </c:pt>
                <c:pt idx="11">
                  <c:v>29</c:v>
                </c:pt>
                <c:pt idx="12">
                  <c:v>14</c:v>
                </c:pt>
                <c:pt idx="13">
                  <c:v>14</c:v>
                </c:pt>
                <c:pt idx="14">
                  <c:v>18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25</c:v>
                </c:pt>
                <c:pt idx="22">
                  <c:v>27</c:v>
                </c:pt>
                <c:pt idx="23">
                  <c:v>27</c:v>
                </c:pt>
                <c:pt idx="24">
                  <c:v>30</c:v>
                </c:pt>
                <c:pt idx="25">
                  <c:v>30</c:v>
                </c:pt>
                <c:pt idx="26">
                  <c:v>13</c:v>
                </c:pt>
                <c:pt idx="27">
                  <c:v>13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17</c:v>
                </c:pt>
                <c:pt idx="32">
                  <c:v>20</c:v>
                </c:pt>
                <c:pt idx="33">
                  <c:v>20</c:v>
                </c:pt>
                <c:pt idx="34">
                  <c:v>22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26</c:v>
                </c:pt>
                <c:pt idx="40">
                  <c:v>28</c:v>
                </c:pt>
                <c:pt idx="41">
                  <c:v>28</c:v>
                </c:pt>
                <c:pt idx="42">
                  <c:v>30</c:v>
                </c:pt>
                <c:pt idx="43">
                  <c:v>30</c:v>
                </c:pt>
                <c:pt idx="44">
                  <c:v>12</c:v>
                </c:pt>
                <c:pt idx="45">
                  <c:v>12</c:v>
                </c:pt>
                <c:pt idx="46">
                  <c:v>15</c:v>
                </c:pt>
                <c:pt idx="47">
                  <c:v>15</c:v>
                </c:pt>
                <c:pt idx="48">
                  <c:v>17</c:v>
                </c:pt>
                <c:pt idx="49">
                  <c:v>17</c:v>
                </c:pt>
                <c:pt idx="50">
                  <c:v>19</c:v>
                </c:pt>
                <c:pt idx="51">
                  <c:v>19</c:v>
                </c:pt>
                <c:pt idx="52">
                  <c:v>22</c:v>
                </c:pt>
                <c:pt idx="53">
                  <c:v>22</c:v>
                </c:pt>
                <c:pt idx="54">
                  <c:v>24</c:v>
                </c:pt>
                <c:pt idx="55">
                  <c:v>24</c:v>
                </c:pt>
                <c:pt idx="56">
                  <c:v>26</c:v>
                </c:pt>
                <c:pt idx="57">
                  <c:v>26</c:v>
                </c:pt>
                <c:pt idx="58">
                  <c:v>28</c:v>
                </c:pt>
                <c:pt idx="59">
                  <c:v>28</c:v>
                </c:pt>
                <c:pt idx="60">
                  <c:v>30</c:v>
                </c:pt>
                <c:pt idx="61">
                  <c:v>30</c:v>
                </c:pt>
                <c:pt idx="62">
                  <c:v>32</c:v>
                </c:pt>
                <c:pt idx="63">
                  <c:v>32</c:v>
                </c:pt>
              </c:numCache>
            </c:numRef>
          </c:xVal>
          <c:yVal>
            <c:numRef>
              <c:f>'Natural Habitat2_WT_Winter23'!$L$2:$L$75</c:f>
              <c:numCache>
                <c:formatCode>General</c:formatCode>
                <c:ptCount val="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12</c:v>
                </c:pt>
                <c:pt idx="32">
                  <c:v>2</c:v>
                </c:pt>
                <c:pt idx="33">
                  <c:v>2</c:v>
                </c:pt>
                <c:pt idx="34">
                  <c:v>19</c:v>
                </c:pt>
                <c:pt idx="35">
                  <c:v>163</c:v>
                </c:pt>
                <c:pt idx="36">
                  <c:v>18</c:v>
                </c:pt>
                <c:pt idx="37">
                  <c:v>98</c:v>
                </c:pt>
                <c:pt idx="38">
                  <c:v>143</c:v>
                </c:pt>
                <c:pt idx="39">
                  <c:v>163</c:v>
                </c:pt>
                <c:pt idx="40">
                  <c:v>246</c:v>
                </c:pt>
                <c:pt idx="41">
                  <c:v>237</c:v>
                </c:pt>
                <c:pt idx="42">
                  <c:v>188</c:v>
                </c:pt>
                <c:pt idx="43">
                  <c:v>82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5B-4610-933F-BFF23EEDC495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'Natural Habitat2_WT_Winter23'!$C$2:$C$75</c:f>
              <c:numCache>
                <c:formatCode>General</c:formatCode>
                <c:ptCount val="64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21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27</c:v>
                </c:pt>
                <c:pt idx="10">
                  <c:v>29</c:v>
                </c:pt>
                <c:pt idx="11">
                  <c:v>29</c:v>
                </c:pt>
                <c:pt idx="12">
                  <c:v>14</c:v>
                </c:pt>
                <c:pt idx="13">
                  <c:v>14</c:v>
                </c:pt>
                <c:pt idx="14">
                  <c:v>18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25</c:v>
                </c:pt>
                <c:pt idx="22">
                  <c:v>27</c:v>
                </c:pt>
                <c:pt idx="23">
                  <c:v>27</c:v>
                </c:pt>
                <c:pt idx="24">
                  <c:v>30</c:v>
                </c:pt>
                <c:pt idx="25">
                  <c:v>30</c:v>
                </c:pt>
                <c:pt idx="26">
                  <c:v>13</c:v>
                </c:pt>
                <c:pt idx="27">
                  <c:v>13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17</c:v>
                </c:pt>
                <c:pt idx="32">
                  <c:v>20</c:v>
                </c:pt>
                <c:pt idx="33">
                  <c:v>20</c:v>
                </c:pt>
                <c:pt idx="34">
                  <c:v>22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26</c:v>
                </c:pt>
                <c:pt idx="40">
                  <c:v>28</c:v>
                </c:pt>
                <c:pt idx="41">
                  <c:v>28</c:v>
                </c:pt>
                <c:pt idx="42">
                  <c:v>30</c:v>
                </c:pt>
                <c:pt idx="43">
                  <c:v>30</c:v>
                </c:pt>
                <c:pt idx="44">
                  <c:v>12</c:v>
                </c:pt>
                <c:pt idx="45">
                  <c:v>12</c:v>
                </c:pt>
                <c:pt idx="46">
                  <c:v>15</c:v>
                </c:pt>
                <c:pt idx="47">
                  <c:v>15</c:v>
                </c:pt>
                <c:pt idx="48">
                  <c:v>17</c:v>
                </c:pt>
                <c:pt idx="49">
                  <c:v>17</c:v>
                </c:pt>
                <c:pt idx="50">
                  <c:v>19</c:v>
                </c:pt>
                <c:pt idx="51">
                  <c:v>19</c:v>
                </c:pt>
                <c:pt idx="52">
                  <c:v>22</c:v>
                </c:pt>
                <c:pt idx="53">
                  <c:v>22</c:v>
                </c:pt>
                <c:pt idx="54">
                  <c:v>24</c:v>
                </c:pt>
                <c:pt idx="55">
                  <c:v>24</c:v>
                </c:pt>
                <c:pt idx="56">
                  <c:v>26</c:v>
                </c:pt>
                <c:pt idx="57">
                  <c:v>26</c:v>
                </c:pt>
                <c:pt idx="58">
                  <c:v>28</c:v>
                </c:pt>
                <c:pt idx="59">
                  <c:v>28</c:v>
                </c:pt>
                <c:pt idx="60">
                  <c:v>30</c:v>
                </c:pt>
                <c:pt idx="61">
                  <c:v>30</c:v>
                </c:pt>
                <c:pt idx="62">
                  <c:v>32</c:v>
                </c:pt>
                <c:pt idx="63">
                  <c:v>32</c:v>
                </c:pt>
              </c:numCache>
            </c:numRef>
          </c:xVal>
          <c:yVal>
            <c:numRef>
              <c:f>'Natural Habitat2_WT_Winter23'!$M$2:$M$75</c:f>
              <c:numCache>
                <c:formatCode>General</c:formatCode>
                <c:ptCount val="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3</c:v>
                </c:pt>
                <c:pt idx="48">
                  <c:v>88</c:v>
                </c:pt>
                <c:pt idx="49">
                  <c:v>57</c:v>
                </c:pt>
                <c:pt idx="50">
                  <c:v>1</c:v>
                </c:pt>
                <c:pt idx="51">
                  <c:v>1</c:v>
                </c:pt>
                <c:pt idx="52">
                  <c:v>82</c:v>
                </c:pt>
                <c:pt idx="53">
                  <c:v>96</c:v>
                </c:pt>
                <c:pt idx="54">
                  <c:v>114</c:v>
                </c:pt>
                <c:pt idx="55">
                  <c:v>50</c:v>
                </c:pt>
                <c:pt idx="56">
                  <c:v>307</c:v>
                </c:pt>
                <c:pt idx="57">
                  <c:v>183</c:v>
                </c:pt>
                <c:pt idx="58">
                  <c:v>334</c:v>
                </c:pt>
                <c:pt idx="59">
                  <c:v>75</c:v>
                </c:pt>
                <c:pt idx="60">
                  <c:v>143</c:v>
                </c:pt>
                <c:pt idx="61">
                  <c:v>261</c:v>
                </c:pt>
                <c:pt idx="62">
                  <c:v>38</c:v>
                </c:pt>
                <c:pt idx="63">
                  <c:v>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5B-4610-933F-BFF23EED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24923"/>
        <c:axId val="681174124"/>
      </c:scatterChart>
      <c:valAx>
        <c:axId val="670224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 i="0">
                    <a:solidFill>
                      <a:srgbClr val="000000"/>
                    </a:solidFill>
                    <a:latin typeface="+mn-lt"/>
                  </a:rPr>
                  <a:t>Age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1174124"/>
        <c:crosses val="autoZero"/>
        <c:crossBetween val="midCat"/>
      </c:valAx>
      <c:valAx>
        <c:axId val="6811741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6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600" b="0" i="0">
                    <a:solidFill>
                      <a:srgbClr val="000000"/>
                    </a:solidFill>
                    <a:latin typeface="+mn-lt"/>
                  </a:rPr>
                  <a:t>Behavioral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022492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'Natural Habitat2_WT_Winter23'!$D$2:$D$122</c:f>
              <c:numCache>
                <c:formatCode>General</c:formatCode>
                <c:ptCount val="1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7</c:v>
                </c:pt>
                <c:pt idx="33">
                  <c:v>7</c:v>
                </c:pt>
                <c:pt idx="34">
                  <c:v>9</c:v>
                </c:pt>
                <c:pt idx="35">
                  <c:v>9</c:v>
                </c:pt>
                <c:pt idx="36">
                  <c:v>11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15</c:v>
                </c:pt>
                <c:pt idx="42">
                  <c:v>17</c:v>
                </c:pt>
                <c:pt idx="43">
                  <c:v>17</c:v>
                </c:pt>
                <c:pt idx="44">
                  <c:v>-1</c:v>
                </c:pt>
                <c:pt idx="45">
                  <c:v>-1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9</c:v>
                </c:pt>
                <c:pt idx="53">
                  <c:v>9</c:v>
                </c:pt>
                <c:pt idx="54">
                  <c:v>11</c:v>
                </c:pt>
                <c:pt idx="55">
                  <c:v>11</c:v>
                </c:pt>
                <c:pt idx="56">
                  <c:v>13</c:v>
                </c:pt>
                <c:pt idx="57">
                  <c:v>13</c:v>
                </c:pt>
                <c:pt idx="58">
                  <c:v>15</c:v>
                </c:pt>
                <c:pt idx="59">
                  <c:v>15</c:v>
                </c:pt>
                <c:pt idx="60">
                  <c:v>17</c:v>
                </c:pt>
                <c:pt idx="61">
                  <c:v>17</c:v>
                </c:pt>
                <c:pt idx="62">
                  <c:v>19</c:v>
                </c:pt>
                <c:pt idx="63">
                  <c:v>19</c:v>
                </c:pt>
                <c:pt idx="79">
                  <c:v>-3</c:v>
                </c:pt>
                <c:pt idx="80">
                  <c:v>-3</c:v>
                </c:pt>
                <c:pt idx="81">
                  <c:v>-1</c:v>
                </c:pt>
                <c:pt idx="82">
                  <c:v>-1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6</c:v>
                </c:pt>
                <c:pt idx="89">
                  <c:v>8</c:v>
                </c:pt>
                <c:pt idx="90">
                  <c:v>8</c:v>
                </c:pt>
                <c:pt idx="91">
                  <c:v>11</c:v>
                </c:pt>
                <c:pt idx="92">
                  <c:v>11</c:v>
                </c:pt>
                <c:pt idx="93">
                  <c:v>13</c:v>
                </c:pt>
                <c:pt idx="94">
                  <c:v>13</c:v>
                </c:pt>
              </c:numCache>
            </c:numRef>
          </c:xVal>
          <c:yVal>
            <c:numRef>
              <c:f>'Natural Habitat2_WT_Winter23'!$J$2:$J$122</c:f>
              <c:numCache>
                <c:formatCode>General</c:formatCode>
                <c:ptCount val="1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148</c:v>
                </c:pt>
                <c:pt idx="5">
                  <c:v>59</c:v>
                </c:pt>
                <c:pt idx="6">
                  <c:v>24</c:v>
                </c:pt>
                <c:pt idx="7">
                  <c:v>71</c:v>
                </c:pt>
                <c:pt idx="8">
                  <c:v>228</c:v>
                </c:pt>
                <c:pt idx="9">
                  <c:v>57</c:v>
                </c:pt>
                <c:pt idx="10">
                  <c:v>127</c:v>
                </c:pt>
                <c:pt idx="11">
                  <c:v>34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83-4C5F-B0DC-4F0202C0B1B6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'Natural Habitat2_WT_Winter23'!$D$2:$D$122</c:f>
              <c:numCache>
                <c:formatCode>General</c:formatCode>
                <c:ptCount val="1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7</c:v>
                </c:pt>
                <c:pt idx="33">
                  <c:v>7</c:v>
                </c:pt>
                <c:pt idx="34">
                  <c:v>9</c:v>
                </c:pt>
                <c:pt idx="35">
                  <c:v>9</c:v>
                </c:pt>
                <c:pt idx="36">
                  <c:v>11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15</c:v>
                </c:pt>
                <c:pt idx="42">
                  <c:v>17</c:v>
                </c:pt>
                <c:pt idx="43">
                  <c:v>17</c:v>
                </c:pt>
                <c:pt idx="44">
                  <c:v>-1</c:v>
                </c:pt>
                <c:pt idx="45">
                  <c:v>-1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9</c:v>
                </c:pt>
                <c:pt idx="53">
                  <c:v>9</c:v>
                </c:pt>
                <c:pt idx="54">
                  <c:v>11</c:v>
                </c:pt>
                <c:pt idx="55">
                  <c:v>11</c:v>
                </c:pt>
                <c:pt idx="56">
                  <c:v>13</c:v>
                </c:pt>
                <c:pt idx="57">
                  <c:v>13</c:v>
                </c:pt>
                <c:pt idx="58">
                  <c:v>15</c:v>
                </c:pt>
                <c:pt idx="59">
                  <c:v>15</c:v>
                </c:pt>
                <c:pt idx="60">
                  <c:v>17</c:v>
                </c:pt>
                <c:pt idx="61">
                  <c:v>17</c:v>
                </c:pt>
                <c:pt idx="62">
                  <c:v>19</c:v>
                </c:pt>
                <c:pt idx="63">
                  <c:v>19</c:v>
                </c:pt>
                <c:pt idx="79">
                  <c:v>-3</c:v>
                </c:pt>
                <c:pt idx="80">
                  <c:v>-3</c:v>
                </c:pt>
                <c:pt idx="81">
                  <c:v>-1</c:v>
                </c:pt>
                <c:pt idx="82">
                  <c:v>-1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6</c:v>
                </c:pt>
                <c:pt idx="89">
                  <c:v>8</c:v>
                </c:pt>
                <c:pt idx="90">
                  <c:v>8</c:v>
                </c:pt>
                <c:pt idx="91">
                  <c:v>11</c:v>
                </c:pt>
                <c:pt idx="92">
                  <c:v>11</c:v>
                </c:pt>
                <c:pt idx="93">
                  <c:v>13</c:v>
                </c:pt>
                <c:pt idx="94">
                  <c:v>13</c:v>
                </c:pt>
              </c:numCache>
            </c:numRef>
          </c:xVal>
          <c:yVal>
            <c:numRef>
              <c:f>'Natural Habitat2_WT_Winter23'!$L$2:$L$122</c:f>
              <c:numCache>
                <c:formatCode>General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12</c:v>
                </c:pt>
                <c:pt idx="32">
                  <c:v>2</c:v>
                </c:pt>
                <c:pt idx="33">
                  <c:v>2</c:v>
                </c:pt>
                <c:pt idx="34">
                  <c:v>19</c:v>
                </c:pt>
                <c:pt idx="35">
                  <c:v>163</c:v>
                </c:pt>
                <c:pt idx="36">
                  <c:v>18</c:v>
                </c:pt>
                <c:pt idx="37">
                  <c:v>98</c:v>
                </c:pt>
                <c:pt idx="38">
                  <c:v>143</c:v>
                </c:pt>
                <c:pt idx="39">
                  <c:v>163</c:v>
                </c:pt>
                <c:pt idx="40">
                  <c:v>246</c:v>
                </c:pt>
                <c:pt idx="41">
                  <c:v>237</c:v>
                </c:pt>
                <c:pt idx="42">
                  <c:v>188</c:v>
                </c:pt>
                <c:pt idx="43">
                  <c:v>82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83-4C5F-B0DC-4F0202C0B1B6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'Natural Habitat2_WT_Winter23'!$D$2:$D$122</c:f>
              <c:numCache>
                <c:formatCode>General</c:formatCode>
                <c:ptCount val="1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7</c:v>
                </c:pt>
                <c:pt idx="33">
                  <c:v>7</c:v>
                </c:pt>
                <c:pt idx="34">
                  <c:v>9</c:v>
                </c:pt>
                <c:pt idx="35">
                  <c:v>9</c:v>
                </c:pt>
                <c:pt idx="36">
                  <c:v>11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15</c:v>
                </c:pt>
                <c:pt idx="42">
                  <c:v>17</c:v>
                </c:pt>
                <c:pt idx="43">
                  <c:v>17</c:v>
                </c:pt>
                <c:pt idx="44">
                  <c:v>-1</c:v>
                </c:pt>
                <c:pt idx="45">
                  <c:v>-1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9</c:v>
                </c:pt>
                <c:pt idx="53">
                  <c:v>9</c:v>
                </c:pt>
                <c:pt idx="54">
                  <c:v>11</c:v>
                </c:pt>
                <c:pt idx="55">
                  <c:v>11</c:v>
                </c:pt>
                <c:pt idx="56">
                  <c:v>13</c:v>
                </c:pt>
                <c:pt idx="57">
                  <c:v>13</c:v>
                </c:pt>
                <c:pt idx="58">
                  <c:v>15</c:v>
                </c:pt>
                <c:pt idx="59">
                  <c:v>15</c:v>
                </c:pt>
                <c:pt idx="60">
                  <c:v>17</c:v>
                </c:pt>
                <c:pt idx="61">
                  <c:v>17</c:v>
                </c:pt>
                <c:pt idx="62">
                  <c:v>19</c:v>
                </c:pt>
                <c:pt idx="63">
                  <c:v>19</c:v>
                </c:pt>
                <c:pt idx="79">
                  <c:v>-3</c:v>
                </c:pt>
                <c:pt idx="80">
                  <c:v>-3</c:v>
                </c:pt>
                <c:pt idx="81">
                  <c:v>-1</c:v>
                </c:pt>
                <c:pt idx="82">
                  <c:v>-1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6</c:v>
                </c:pt>
                <c:pt idx="89">
                  <c:v>8</c:v>
                </c:pt>
                <c:pt idx="90">
                  <c:v>8</c:v>
                </c:pt>
                <c:pt idx="91">
                  <c:v>11</c:v>
                </c:pt>
                <c:pt idx="92">
                  <c:v>11</c:v>
                </c:pt>
                <c:pt idx="93">
                  <c:v>13</c:v>
                </c:pt>
                <c:pt idx="94">
                  <c:v>13</c:v>
                </c:pt>
              </c:numCache>
            </c:numRef>
          </c:xVal>
          <c:yVal>
            <c:numRef>
              <c:f>'Natural Habitat2_WT_Winter23'!$M$2:$M$122</c:f>
              <c:numCache>
                <c:formatCode>General</c:formatCode>
                <c:ptCount val="1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3</c:v>
                </c:pt>
                <c:pt idx="48">
                  <c:v>88</c:v>
                </c:pt>
                <c:pt idx="49">
                  <c:v>57</c:v>
                </c:pt>
                <c:pt idx="50">
                  <c:v>1</c:v>
                </c:pt>
                <c:pt idx="51">
                  <c:v>1</c:v>
                </c:pt>
                <c:pt idx="52">
                  <c:v>82</c:v>
                </c:pt>
                <c:pt idx="53">
                  <c:v>96</c:v>
                </c:pt>
                <c:pt idx="54">
                  <c:v>114</c:v>
                </c:pt>
                <c:pt idx="55">
                  <c:v>50</c:v>
                </c:pt>
                <c:pt idx="56">
                  <c:v>307</c:v>
                </c:pt>
                <c:pt idx="57">
                  <c:v>183</c:v>
                </c:pt>
                <c:pt idx="58">
                  <c:v>334</c:v>
                </c:pt>
                <c:pt idx="59">
                  <c:v>75</c:v>
                </c:pt>
                <c:pt idx="60">
                  <c:v>143</c:v>
                </c:pt>
                <c:pt idx="61">
                  <c:v>261</c:v>
                </c:pt>
                <c:pt idx="62">
                  <c:v>38</c:v>
                </c:pt>
                <c:pt idx="63">
                  <c:v>391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83-4C5F-B0DC-4F0202C0B1B6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'Natural Habitat2_WT_Winter23'!$D$2:$D$122</c:f>
              <c:numCache>
                <c:formatCode>General</c:formatCode>
                <c:ptCount val="1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7</c:v>
                </c:pt>
                <c:pt idx="33">
                  <c:v>7</c:v>
                </c:pt>
                <c:pt idx="34">
                  <c:v>9</c:v>
                </c:pt>
                <c:pt idx="35">
                  <c:v>9</c:v>
                </c:pt>
                <c:pt idx="36">
                  <c:v>11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15</c:v>
                </c:pt>
                <c:pt idx="42">
                  <c:v>17</c:v>
                </c:pt>
                <c:pt idx="43">
                  <c:v>17</c:v>
                </c:pt>
                <c:pt idx="44">
                  <c:v>-1</c:v>
                </c:pt>
                <c:pt idx="45">
                  <c:v>-1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9</c:v>
                </c:pt>
                <c:pt idx="53">
                  <c:v>9</c:v>
                </c:pt>
                <c:pt idx="54">
                  <c:v>11</c:v>
                </c:pt>
                <c:pt idx="55">
                  <c:v>11</c:v>
                </c:pt>
                <c:pt idx="56">
                  <c:v>13</c:v>
                </c:pt>
                <c:pt idx="57">
                  <c:v>13</c:v>
                </c:pt>
                <c:pt idx="58">
                  <c:v>15</c:v>
                </c:pt>
                <c:pt idx="59">
                  <c:v>15</c:v>
                </c:pt>
                <c:pt idx="60">
                  <c:v>17</c:v>
                </c:pt>
                <c:pt idx="61">
                  <c:v>17</c:v>
                </c:pt>
                <c:pt idx="62">
                  <c:v>19</c:v>
                </c:pt>
                <c:pt idx="63">
                  <c:v>19</c:v>
                </c:pt>
                <c:pt idx="79">
                  <c:v>-3</c:v>
                </c:pt>
                <c:pt idx="80">
                  <c:v>-3</c:v>
                </c:pt>
                <c:pt idx="81">
                  <c:v>-1</c:v>
                </c:pt>
                <c:pt idx="82">
                  <c:v>-1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6</c:v>
                </c:pt>
                <c:pt idx="89">
                  <c:v>8</c:v>
                </c:pt>
                <c:pt idx="90">
                  <c:v>8</c:v>
                </c:pt>
                <c:pt idx="91">
                  <c:v>11</c:v>
                </c:pt>
                <c:pt idx="92">
                  <c:v>11</c:v>
                </c:pt>
                <c:pt idx="93">
                  <c:v>13</c:v>
                </c:pt>
                <c:pt idx="94">
                  <c:v>13</c:v>
                </c:pt>
              </c:numCache>
            </c:numRef>
          </c:xVal>
          <c:yVal>
            <c:numRef>
              <c:f>'Natural Habitat2_WT_Winter23'!$O$2:$O$106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15</c:v>
                </c:pt>
                <c:pt idx="85">
                  <c:v>8</c:v>
                </c:pt>
                <c:pt idx="86">
                  <c:v>21</c:v>
                </c:pt>
                <c:pt idx="87">
                  <c:v>39</c:v>
                </c:pt>
                <c:pt idx="88">
                  <c:v>53</c:v>
                </c:pt>
                <c:pt idx="89">
                  <c:v>8</c:v>
                </c:pt>
                <c:pt idx="90">
                  <c:v>61</c:v>
                </c:pt>
                <c:pt idx="91">
                  <c:v>13</c:v>
                </c:pt>
                <c:pt idx="92">
                  <c:v>14</c:v>
                </c:pt>
                <c:pt idx="93">
                  <c:v>198</c:v>
                </c:pt>
                <c:pt idx="94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83-4C5F-B0DC-4F0202C0B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548235"/>
        <c:axId val="1359828847"/>
      </c:scatterChart>
      <c:valAx>
        <c:axId val="14175482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9828847"/>
        <c:crosses val="autoZero"/>
        <c:crossBetween val="midCat"/>
      </c:valAx>
      <c:valAx>
        <c:axId val="1359828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754823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Het Sibs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'ARA Knockouts'!$C$2:$C$31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24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28</c:v>
                </c:pt>
                <c:pt idx="11">
                  <c:v>28</c:v>
                </c:pt>
                <c:pt idx="12">
                  <c:v>30</c:v>
                </c:pt>
                <c:pt idx="13">
                  <c:v>30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24</c:v>
                </c:pt>
                <c:pt idx="29">
                  <c:v>24</c:v>
                </c:pt>
              </c:numCache>
            </c:numRef>
          </c:xVal>
          <c:yVal>
            <c:numRef>
              <c:f>'ARA Knockouts'!$J$2:$J$31</c:f>
              <c:numCache>
                <c:formatCode>General</c:formatCode>
                <c:ptCount val="30"/>
                <c:pt idx="0">
                  <c:v>#N/A</c:v>
                </c:pt>
                <c:pt idx="1">
                  <c:v>57</c:v>
                </c:pt>
                <c:pt idx="2">
                  <c:v>#N/A</c:v>
                </c:pt>
                <c:pt idx="3">
                  <c:v>91</c:v>
                </c:pt>
                <c:pt idx="4">
                  <c:v>#N/A</c:v>
                </c:pt>
                <c:pt idx="5">
                  <c:v>131</c:v>
                </c:pt>
                <c:pt idx="6">
                  <c:v>#N/A</c:v>
                </c:pt>
                <c:pt idx="7">
                  <c:v>159</c:v>
                </c:pt>
                <c:pt idx="8">
                  <c:v>#N/A</c:v>
                </c:pt>
                <c:pt idx="9">
                  <c:v>197</c:v>
                </c:pt>
                <c:pt idx="10">
                  <c:v>#N/A</c:v>
                </c:pt>
                <c:pt idx="11">
                  <c:v>178</c:v>
                </c:pt>
                <c:pt idx="12">
                  <c:v>#N/A</c:v>
                </c:pt>
                <c:pt idx="13">
                  <c:v>155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08-4FC0-AC75-521FBE4268BE}"/>
            </c:ext>
          </c:extLst>
        </c:ser>
        <c:ser>
          <c:idx val="1"/>
          <c:order val="1"/>
          <c:tx>
            <c:v>Homo Sibs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'ARA Knockouts'!$C$2:$C$31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24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28</c:v>
                </c:pt>
                <c:pt idx="11">
                  <c:v>28</c:v>
                </c:pt>
                <c:pt idx="12">
                  <c:v>30</c:v>
                </c:pt>
                <c:pt idx="13">
                  <c:v>30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24</c:v>
                </c:pt>
                <c:pt idx="29">
                  <c:v>24</c:v>
                </c:pt>
              </c:numCache>
            </c:numRef>
          </c:xVal>
          <c:yVal>
            <c:numRef>
              <c:f>'ARA Knockouts'!$K$2:$K$31</c:f>
              <c:numCache>
                <c:formatCode>General</c:formatCode>
                <c:ptCount val="30"/>
                <c:pt idx="0">
                  <c:v>78</c:v>
                </c:pt>
                <c:pt idx="1">
                  <c:v>#N/A</c:v>
                </c:pt>
                <c:pt idx="2">
                  <c:v>116</c:v>
                </c:pt>
                <c:pt idx="3">
                  <c:v>#N/A</c:v>
                </c:pt>
                <c:pt idx="4">
                  <c:v>72</c:v>
                </c:pt>
                <c:pt idx="5">
                  <c:v>#N/A</c:v>
                </c:pt>
                <c:pt idx="6">
                  <c:v>181</c:v>
                </c:pt>
                <c:pt idx="7">
                  <c:v>#N/A</c:v>
                </c:pt>
                <c:pt idx="8">
                  <c:v>124</c:v>
                </c:pt>
                <c:pt idx="9">
                  <c:v>#N/A</c:v>
                </c:pt>
                <c:pt idx="10">
                  <c:v>193</c:v>
                </c:pt>
                <c:pt idx="11">
                  <c:v>#N/A</c:v>
                </c:pt>
                <c:pt idx="12">
                  <c:v>85</c:v>
                </c:pt>
                <c:pt idx="13">
                  <c:v>#N/A</c:v>
                </c:pt>
                <c:pt idx="14">
                  <c:v>#N/A</c:v>
                </c:pt>
                <c:pt idx="15">
                  <c:v>2</c:v>
                </c:pt>
                <c:pt idx="16">
                  <c:v>#N/A</c:v>
                </c:pt>
                <c:pt idx="17">
                  <c:v>0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59</c:v>
                </c:pt>
                <c:pt idx="24">
                  <c:v>#N/A</c:v>
                </c:pt>
                <c:pt idx="25">
                  <c:v>23</c:v>
                </c:pt>
                <c:pt idx="26">
                  <c:v>#N/A</c:v>
                </c:pt>
                <c:pt idx="27">
                  <c:v>209</c:v>
                </c:pt>
                <c:pt idx="28">
                  <c:v>#N/A</c:v>
                </c:pt>
                <c:pt idx="29">
                  <c:v>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08-4FC0-AC75-521FBE4268BE}"/>
            </c:ext>
          </c:extLst>
        </c:ser>
        <c:ser>
          <c:idx val="2"/>
          <c:order val="2"/>
          <c:tx>
            <c:v>WT Sibs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'ARA Knockouts'!$C$2:$C$31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24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28</c:v>
                </c:pt>
                <c:pt idx="11">
                  <c:v>28</c:v>
                </c:pt>
                <c:pt idx="12">
                  <c:v>30</c:v>
                </c:pt>
                <c:pt idx="13">
                  <c:v>30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24</c:v>
                </c:pt>
                <c:pt idx="29">
                  <c:v>24</c:v>
                </c:pt>
              </c:numCache>
            </c:numRef>
          </c:xVal>
          <c:yVal>
            <c:numRef>
              <c:f>'ARA Knockouts'!$L$2:$L$31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2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0</c:v>
                </c:pt>
                <c:pt idx="21">
                  <c:v>#N/A</c:v>
                </c:pt>
                <c:pt idx="22">
                  <c:v>29</c:v>
                </c:pt>
                <c:pt idx="23">
                  <c:v>#N/A</c:v>
                </c:pt>
                <c:pt idx="24">
                  <c:v>12</c:v>
                </c:pt>
                <c:pt idx="25">
                  <c:v>#N/A</c:v>
                </c:pt>
                <c:pt idx="26">
                  <c:v>46</c:v>
                </c:pt>
                <c:pt idx="27">
                  <c:v>#N/A</c:v>
                </c:pt>
                <c:pt idx="28">
                  <c:v>193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08-4FC0-AC75-521FBE426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953962"/>
        <c:axId val="741196989"/>
      </c:scatterChart>
      <c:valAx>
        <c:axId val="1693953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Age (Days Post Fertilization)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1196989"/>
        <c:crosses val="autoZero"/>
        <c:crossBetween val="midCat"/>
      </c:valAx>
      <c:valAx>
        <c:axId val="74119698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Total Count of Aggressive Behavior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395396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'ARA Knockouts'!$U$2:$U$31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24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28</c:v>
                </c:pt>
                <c:pt idx="11">
                  <c:v>28</c:v>
                </c:pt>
                <c:pt idx="12">
                  <c:v>30</c:v>
                </c:pt>
                <c:pt idx="13">
                  <c:v>30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24</c:v>
                </c:pt>
                <c:pt idx="29">
                  <c:v>24</c:v>
                </c:pt>
              </c:numCache>
            </c:numRef>
          </c:xVal>
          <c:yVal>
            <c:numRef>
              <c:f>'ARA Knockouts'!$Z$2:$Z$31</c:f>
              <c:numCache>
                <c:formatCode>General</c:formatCode>
                <c:ptCount val="30"/>
                <c:pt idx="0">
                  <c:v>#N/A</c:v>
                </c:pt>
                <c:pt idx="1">
                  <c:v>2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5</c:v>
                </c:pt>
                <c:pt idx="8">
                  <c:v>#N/A</c:v>
                </c:pt>
                <c:pt idx="9">
                  <c:v>4</c:v>
                </c:pt>
                <c:pt idx="10">
                  <c:v>#N/A</c:v>
                </c:pt>
                <c:pt idx="11">
                  <c:v>4</c:v>
                </c:pt>
                <c:pt idx="12">
                  <c:v>#N/A</c:v>
                </c:pt>
                <c:pt idx="13">
                  <c:v>6</c:v>
                </c:pt>
                <c:pt idx="14">
                  <c:v>0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0</c:v>
                </c:pt>
                <c:pt idx="19">
                  <c:v>#N/A</c:v>
                </c:pt>
                <c:pt idx="20">
                  <c:v>0</c:v>
                </c:pt>
                <c:pt idx="21">
                  <c:v>#N/A</c:v>
                </c:pt>
                <c:pt idx="22">
                  <c:v>0</c:v>
                </c:pt>
                <c:pt idx="23">
                  <c:v>#N/A</c:v>
                </c:pt>
                <c:pt idx="24">
                  <c:v>2</c:v>
                </c:pt>
                <c:pt idx="25">
                  <c:v>#N/A</c:v>
                </c:pt>
                <c:pt idx="26">
                  <c:v>3</c:v>
                </c:pt>
                <c:pt idx="27">
                  <c:v>#N/A</c:v>
                </c:pt>
                <c:pt idx="28">
                  <c:v>2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10-48E2-94B5-BB4AF456815F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'ARA Knockouts'!$U$2:$U$31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24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28</c:v>
                </c:pt>
                <c:pt idx="11">
                  <c:v>28</c:v>
                </c:pt>
                <c:pt idx="12">
                  <c:v>30</c:v>
                </c:pt>
                <c:pt idx="13">
                  <c:v>30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24</c:v>
                </c:pt>
                <c:pt idx="29">
                  <c:v>24</c:v>
                </c:pt>
              </c:numCache>
            </c:numRef>
          </c:xVal>
          <c:yVal>
            <c:numRef>
              <c:f>'ARA Knockouts'!$AA$2:$AA$31</c:f>
              <c:numCache>
                <c:formatCode>General</c:formatCode>
                <c:ptCount val="30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7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0</c:v>
                </c:pt>
                <c:pt idx="16">
                  <c:v>#N/A</c:v>
                </c:pt>
                <c:pt idx="17">
                  <c:v>0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0</c:v>
                </c:pt>
                <c:pt idx="26">
                  <c:v>#N/A</c:v>
                </c:pt>
                <c:pt idx="27">
                  <c:v>2</c:v>
                </c:pt>
                <c:pt idx="28">
                  <c:v>#N/A</c:v>
                </c:pt>
                <c:pt idx="2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10-48E2-94B5-BB4AF4568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324852"/>
        <c:axId val="1857780290"/>
      </c:scatterChart>
      <c:valAx>
        <c:axId val="2088324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Age (Days Post Fertilization)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6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7780290"/>
        <c:crosses val="autoZero"/>
        <c:crossBetween val="midCat"/>
      </c:valAx>
      <c:valAx>
        <c:axId val="185778029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Total Count of Lateral Displays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6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832485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533400</xdr:colOff>
      <xdr:row>0</xdr:row>
      <xdr:rowOff>133350</xdr:rowOff>
    </xdr:from>
    <xdr:ext cx="4343400" cy="3438525"/>
    <xdr:graphicFrame macro="">
      <xdr:nvGraphicFramePr>
        <xdr:cNvPr id="3459116" name="Chart 1">
          <a:extLst>
            <a:ext uri="{FF2B5EF4-FFF2-40B4-BE49-F238E27FC236}">
              <a16:creationId xmlns:a16="http://schemas.microsoft.com/office/drawing/2014/main" id="{00000000-0008-0000-0200-00002CC83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533400</xdr:colOff>
      <xdr:row>1</xdr:row>
      <xdr:rowOff>85725</xdr:rowOff>
    </xdr:from>
    <xdr:ext cx="6353175" cy="8296275"/>
    <xdr:graphicFrame macro="">
      <xdr:nvGraphicFramePr>
        <xdr:cNvPr id="393135614" name="Chart 2">
          <a:extLst>
            <a:ext uri="{FF2B5EF4-FFF2-40B4-BE49-F238E27FC236}">
              <a16:creationId xmlns:a16="http://schemas.microsoft.com/office/drawing/2014/main" id="{00000000-0008-0000-0300-0000FEC56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19</xdr:col>
      <xdr:colOff>238125</xdr:colOff>
      <xdr:row>48</xdr:row>
      <xdr:rowOff>123825</xdr:rowOff>
    </xdr:from>
    <xdr:ext cx="4343400" cy="5305425"/>
    <xdr:graphicFrame macro="">
      <xdr:nvGraphicFramePr>
        <xdr:cNvPr id="487775859" name="Chart 3">
          <a:extLst>
            <a:ext uri="{FF2B5EF4-FFF2-40B4-BE49-F238E27FC236}">
              <a16:creationId xmlns:a16="http://schemas.microsoft.com/office/drawing/2014/main" id="{00000000-0008-0000-0300-000073DE1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133350</xdr:colOff>
      <xdr:row>1</xdr:row>
      <xdr:rowOff>38100</xdr:rowOff>
    </xdr:from>
    <xdr:ext cx="4362450" cy="2838450"/>
    <xdr:graphicFrame macro="">
      <xdr:nvGraphicFramePr>
        <xdr:cNvPr id="876609421" name="Chart 4">
          <a:extLst>
            <a:ext uri="{FF2B5EF4-FFF2-40B4-BE49-F238E27FC236}">
              <a16:creationId xmlns:a16="http://schemas.microsoft.com/office/drawing/2014/main" id="{00000000-0008-0000-0400-00008DFF3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28</xdr:col>
      <xdr:colOff>38100</xdr:colOff>
      <xdr:row>1</xdr:row>
      <xdr:rowOff>28575</xdr:rowOff>
    </xdr:from>
    <xdr:ext cx="4362450" cy="3981450"/>
    <xdr:graphicFrame macro="">
      <xdr:nvGraphicFramePr>
        <xdr:cNvPr id="42752566" name="Chart 5">
          <a:extLst>
            <a:ext uri="{FF2B5EF4-FFF2-40B4-BE49-F238E27FC236}">
              <a16:creationId xmlns:a16="http://schemas.microsoft.com/office/drawing/2014/main" id="{00000000-0008-0000-0400-0000365A8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64" workbookViewId="0"/>
  </sheetViews>
  <sheetFormatPr defaultColWidth="14.453125" defaultRowHeight="15" customHeight="1"/>
  <cols>
    <col min="1" max="26" width="8.7265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1">
        <v>14</v>
      </c>
      <c r="B2" s="1">
        <v>1</v>
      </c>
      <c r="C2" s="1" t="s">
        <v>4</v>
      </c>
      <c r="D2" s="1">
        <v>0</v>
      </c>
    </row>
    <row r="3" spans="1:4" ht="14.25" customHeight="1">
      <c r="A3" s="1">
        <v>14</v>
      </c>
      <c r="B3" s="1">
        <v>1</v>
      </c>
      <c r="C3" s="1" t="s">
        <v>5</v>
      </c>
      <c r="D3" s="1">
        <v>0</v>
      </c>
    </row>
    <row r="4" spans="1:4" ht="14.25" customHeight="1">
      <c r="A4" s="1">
        <v>14</v>
      </c>
      <c r="B4" s="1">
        <v>1</v>
      </c>
      <c r="C4" s="1" t="s">
        <v>6</v>
      </c>
      <c r="D4" s="1">
        <v>0</v>
      </c>
    </row>
    <row r="5" spans="1:4" ht="14.25" customHeight="1">
      <c r="A5" s="1">
        <v>14</v>
      </c>
      <c r="B5" s="1">
        <v>1</v>
      </c>
      <c r="C5" s="1" t="s">
        <v>7</v>
      </c>
      <c r="D5" s="1">
        <v>0</v>
      </c>
    </row>
    <row r="6" spans="1:4" ht="14.25" customHeight="1">
      <c r="A6" s="1">
        <v>14</v>
      </c>
      <c r="B6" s="1">
        <v>2</v>
      </c>
      <c r="C6" s="1" t="s">
        <v>4</v>
      </c>
      <c r="D6" s="1">
        <v>0</v>
      </c>
    </row>
    <row r="7" spans="1:4" ht="14.25" customHeight="1">
      <c r="A7" s="1">
        <v>14</v>
      </c>
      <c r="B7" s="1">
        <v>2</v>
      </c>
      <c r="C7" s="1" t="s">
        <v>5</v>
      </c>
      <c r="D7" s="1">
        <v>0</v>
      </c>
    </row>
    <row r="8" spans="1:4" ht="14.25" customHeight="1">
      <c r="A8" s="1">
        <v>14</v>
      </c>
      <c r="B8" s="1">
        <v>2</v>
      </c>
      <c r="C8" s="1" t="s">
        <v>6</v>
      </c>
      <c r="D8" s="1">
        <v>0</v>
      </c>
    </row>
    <row r="9" spans="1:4" ht="14.25" customHeight="1">
      <c r="A9" s="1">
        <v>14</v>
      </c>
      <c r="B9" s="1">
        <v>2</v>
      </c>
      <c r="C9" s="1" t="s">
        <v>7</v>
      </c>
      <c r="D9" s="1">
        <v>0</v>
      </c>
    </row>
    <row r="10" spans="1:4" ht="14.25" customHeight="1">
      <c r="A10" s="1">
        <v>14</v>
      </c>
      <c r="B10" s="1">
        <v>3</v>
      </c>
      <c r="C10" s="1" t="s">
        <v>4</v>
      </c>
      <c r="D10" s="1">
        <v>0</v>
      </c>
    </row>
    <row r="11" spans="1:4" ht="14.25" customHeight="1">
      <c r="A11" s="1">
        <v>14</v>
      </c>
      <c r="B11" s="1">
        <v>3</v>
      </c>
      <c r="C11" s="1" t="s">
        <v>5</v>
      </c>
      <c r="D11" s="1">
        <v>0</v>
      </c>
    </row>
    <row r="12" spans="1:4" ht="14.25" customHeight="1">
      <c r="A12" s="1">
        <v>14</v>
      </c>
      <c r="B12" s="1">
        <v>3</v>
      </c>
      <c r="C12" s="1" t="s">
        <v>6</v>
      </c>
      <c r="D12" s="1">
        <v>0</v>
      </c>
    </row>
    <row r="13" spans="1:4" ht="14.25" customHeight="1">
      <c r="A13" s="1">
        <v>14</v>
      </c>
      <c r="B13" s="1">
        <v>3</v>
      </c>
      <c r="C13" s="1" t="s">
        <v>7</v>
      </c>
      <c r="D13" s="1">
        <v>0</v>
      </c>
    </row>
    <row r="14" spans="1:4" ht="14.25" customHeight="1">
      <c r="A14" s="1">
        <v>21</v>
      </c>
      <c r="B14" s="1">
        <v>1</v>
      </c>
      <c r="C14" s="1" t="s">
        <v>4</v>
      </c>
      <c r="D14" s="1">
        <v>0</v>
      </c>
    </row>
    <row r="15" spans="1:4" ht="14.25" customHeight="1">
      <c r="A15" s="1">
        <v>21</v>
      </c>
      <c r="B15" s="1">
        <v>1</v>
      </c>
      <c r="C15" s="1" t="s">
        <v>5</v>
      </c>
      <c r="D15" s="1">
        <v>0</v>
      </c>
    </row>
    <row r="16" spans="1:4" ht="14.25" customHeight="1">
      <c r="A16" s="1">
        <v>21</v>
      </c>
      <c r="B16" s="1">
        <v>1</v>
      </c>
      <c r="C16" s="1" t="s">
        <v>6</v>
      </c>
      <c r="D16" s="1">
        <v>0</v>
      </c>
    </row>
    <row r="17" spans="1:4" ht="14.25" customHeight="1">
      <c r="A17" s="1">
        <v>21</v>
      </c>
      <c r="B17" s="1">
        <v>1</v>
      </c>
      <c r="C17" s="1" t="s">
        <v>7</v>
      </c>
      <c r="D17" s="1">
        <v>0</v>
      </c>
    </row>
    <row r="18" spans="1:4" ht="14.25" customHeight="1">
      <c r="A18" s="1">
        <v>21</v>
      </c>
      <c r="B18" s="1">
        <v>2</v>
      </c>
      <c r="C18" s="1" t="s">
        <v>4</v>
      </c>
      <c r="D18" s="1">
        <v>0</v>
      </c>
    </row>
    <row r="19" spans="1:4" ht="14.25" customHeight="1">
      <c r="A19" s="1">
        <v>21</v>
      </c>
      <c r="B19" s="1">
        <v>2</v>
      </c>
      <c r="C19" s="1" t="s">
        <v>5</v>
      </c>
      <c r="D19" s="1">
        <v>0</v>
      </c>
    </row>
    <row r="20" spans="1:4" ht="14.25" customHeight="1">
      <c r="A20" s="1">
        <v>21</v>
      </c>
      <c r="B20" s="1">
        <v>2</v>
      </c>
      <c r="C20" s="1" t="s">
        <v>6</v>
      </c>
      <c r="D20" s="1">
        <v>0</v>
      </c>
    </row>
    <row r="21" spans="1:4" ht="14.25" customHeight="1">
      <c r="A21" s="1">
        <v>21</v>
      </c>
      <c r="B21" s="1">
        <v>2</v>
      </c>
      <c r="C21" s="1" t="s">
        <v>7</v>
      </c>
      <c r="D21" s="1">
        <v>0</v>
      </c>
    </row>
    <row r="22" spans="1:4" ht="14.25" customHeight="1">
      <c r="A22" s="1">
        <v>21</v>
      </c>
      <c r="B22" s="1">
        <v>3</v>
      </c>
      <c r="C22" s="1" t="s">
        <v>4</v>
      </c>
      <c r="D22" s="1">
        <v>0</v>
      </c>
    </row>
    <row r="23" spans="1:4" ht="14.25" customHeight="1">
      <c r="A23" s="1">
        <v>21</v>
      </c>
      <c r="B23" s="1">
        <v>3</v>
      </c>
      <c r="C23" s="1" t="s">
        <v>5</v>
      </c>
      <c r="D23" s="1">
        <v>0</v>
      </c>
    </row>
    <row r="24" spans="1:4" ht="14.25" customHeight="1">
      <c r="A24" s="1">
        <v>21</v>
      </c>
      <c r="B24" s="1">
        <v>3</v>
      </c>
      <c r="C24" s="1" t="s">
        <v>6</v>
      </c>
      <c r="D24" s="1">
        <v>0</v>
      </c>
    </row>
    <row r="25" spans="1:4" ht="14.25" customHeight="1">
      <c r="A25" s="1">
        <v>21</v>
      </c>
      <c r="B25" s="1">
        <v>3</v>
      </c>
      <c r="C25" s="1" t="s">
        <v>7</v>
      </c>
      <c r="D25" s="1">
        <v>0</v>
      </c>
    </row>
    <row r="26" spans="1:4" ht="14.25" customHeight="1">
      <c r="A26" s="1">
        <v>38</v>
      </c>
      <c r="B26" s="1">
        <v>1</v>
      </c>
      <c r="C26" s="1" t="s">
        <v>4</v>
      </c>
    </row>
    <row r="27" spans="1:4" ht="14.25" customHeight="1">
      <c r="A27" s="1">
        <v>38</v>
      </c>
      <c r="B27" s="1">
        <v>1</v>
      </c>
      <c r="C27" s="1" t="s">
        <v>5</v>
      </c>
    </row>
    <row r="28" spans="1:4" ht="14.25" customHeight="1">
      <c r="A28" s="1">
        <v>38</v>
      </c>
      <c r="B28" s="1">
        <v>1</v>
      </c>
      <c r="C28" s="1" t="s">
        <v>6</v>
      </c>
    </row>
    <row r="29" spans="1:4" ht="14.25" customHeight="1">
      <c r="A29" s="1">
        <v>38</v>
      </c>
      <c r="B29" s="1">
        <v>1</v>
      </c>
      <c r="C29" s="1" t="s">
        <v>7</v>
      </c>
    </row>
    <row r="30" spans="1:4" ht="14.25" customHeight="1">
      <c r="A30" s="1">
        <v>38</v>
      </c>
      <c r="B30" s="1">
        <v>2</v>
      </c>
      <c r="C30" s="1" t="s">
        <v>4</v>
      </c>
      <c r="D30" s="1">
        <v>3</v>
      </c>
    </row>
    <row r="31" spans="1:4" ht="14.25" customHeight="1">
      <c r="A31" s="1">
        <v>38</v>
      </c>
      <c r="B31" s="1">
        <v>2</v>
      </c>
      <c r="C31" s="1" t="s">
        <v>5</v>
      </c>
      <c r="D31" s="1">
        <v>1</v>
      </c>
    </row>
    <row r="32" spans="1:4" ht="14.25" customHeight="1">
      <c r="A32" s="1">
        <v>38</v>
      </c>
      <c r="B32" s="1">
        <v>2</v>
      </c>
      <c r="C32" s="1" t="s">
        <v>6</v>
      </c>
      <c r="D32" s="1">
        <v>0</v>
      </c>
    </row>
    <row r="33" spans="1:4" ht="14.25" customHeight="1">
      <c r="A33" s="1">
        <v>38</v>
      </c>
      <c r="B33" s="1">
        <v>2</v>
      </c>
      <c r="C33" s="1" t="s">
        <v>7</v>
      </c>
      <c r="D33" s="1">
        <v>0</v>
      </c>
    </row>
    <row r="34" spans="1:4" ht="14.25" customHeight="1">
      <c r="A34" s="1">
        <v>38</v>
      </c>
      <c r="B34" s="1">
        <v>3</v>
      </c>
      <c r="C34" s="1" t="s">
        <v>4</v>
      </c>
      <c r="D34" s="1">
        <v>3</v>
      </c>
    </row>
    <row r="35" spans="1:4" ht="14.25" customHeight="1">
      <c r="A35" s="1">
        <v>38</v>
      </c>
      <c r="B35" s="1">
        <v>3</v>
      </c>
      <c r="C35" s="1" t="s">
        <v>5</v>
      </c>
      <c r="D35" s="1">
        <v>2</v>
      </c>
    </row>
    <row r="36" spans="1:4" ht="14.25" customHeight="1">
      <c r="A36" s="1">
        <v>38</v>
      </c>
      <c r="B36" s="1">
        <v>3</v>
      </c>
      <c r="C36" s="1" t="s">
        <v>6</v>
      </c>
      <c r="D36" s="1">
        <v>0</v>
      </c>
    </row>
    <row r="37" spans="1:4" ht="14.25" customHeight="1">
      <c r="A37" s="1">
        <v>38</v>
      </c>
      <c r="B37" s="1">
        <v>3</v>
      </c>
      <c r="C37" s="1" t="s">
        <v>7</v>
      </c>
      <c r="D37" s="1">
        <v>0</v>
      </c>
    </row>
    <row r="38" spans="1:4" ht="14.25" customHeight="1">
      <c r="A38" s="1">
        <v>45</v>
      </c>
      <c r="B38" s="1">
        <v>1</v>
      </c>
      <c r="C38" s="1" t="s">
        <v>4</v>
      </c>
      <c r="D38" s="1">
        <v>2</v>
      </c>
    </row>
    <row r="39" spans="1:4" ht="14.25" customHeight="1">
      <c r="A39" s="1">
        <v>45</v>
      </c>
      <c r="B39" s="1">
        <v>1</v>
      </c>
      <c r="C39" s="1" t="s">
        <v>5</v>
      </c>
      <c r="D39" s="1">
        <v>5</v>
      </c>
    </row>
    <row r="40" spans="1:4" ht="14.25" customHeight="1">
      <c r="A40" s="1">
        <v>45</v>
      </c>
      <c r="B40" s="1">
        <v>1</v>
      </c>
      <c r="C40" s="1" t="s">
        <v>6</v>
      </c>
      <c r="D40" s="1">
        <v>0</v>
      </c>
    </row>
    <row r="41" spans="1:4" ht="14.25" customHeight="1">
      <c r="A41" s="1">
        <v>45</v>
      </c>
      <c r="B41" s="1">
        <v>1</v>
      </c>
      <c r="C41" s="1" t="s">
        <v>7</v>
      </c>
      <c r="D41" s="1">
        <v>1</v>
      </c>
    </row>
    <row r="42" spans="1:4" ht="14.25" customHeight="1">
      <c r="A42" s="1">
        <v>45</v>
      </c>
      <c r="B42" s="1">
        <v>2</v>
      </c>
      <c r="C42" s="1" t="s">
        <v>4</v>
      </c>
      <c r="D42" s="1">
        <v>3</v>
      </c>
    </row>
    <row r="43" spans="1:4" ht="14.25" customHeight="1">
      <c r="A43" s="1">
        <v>45</v>
      </c>
      <c r="B43" s="1">
        <v>2</v>
      </c>
      <c r="C43" s="1" t="s">
        <v>5</v>
      </c>
      <c r="D43" s="1">
        <v>1</v>
      </c>
    </row>
    <row r="44" spans="1:4" ht="14.25" customHeight="1">
      <c r="A44" s="1">
        <v>45</v>
      </c>
      <c r="B44" s="1">
        <v>2</v>
      </c>
      <c r="C44" s="1" t="s">
        <v>6</v>
      </c>
      <c r="D44" s="1">
        <v>1</v>
      </c>
    </row>
    <row r="45" spans="1:4" ht="14.25" customHeight="1">
      <c r="A45" s="1">
        <v>45</v>
      </c>
      <c r="B45" s="1">
        <v>2</v>
      </c>
      <c r="C45" s="1" t="s">
        <v>7</v>
      </c>
      <c r="D45" s="1">
        <v>0</v>
      </c>
    </row>
    <row r="46" spans="1:4" ht="14.25" customHeight="1">
      <c r="A46" s="1">
        <v>45</v>
      </c>
      <c r="B46" s="1">
        <v>3</v>
      </c>
      <c r="C46" s="1" t="s">
        <v>4</v>
      </c>
      <c r="D46" s="1">
        <v>6</v>
      </c>
    </row>
    <row r="47" spans="1:4" ht="14.25" customHeight="1">
      <c r="A47" s="1">
        <v>45</v>
      </c>
      <c r="B47" s="1">
        <v>3</v>
      </c>
      <c r="C47" s="1" t="s">
        <v>5</v>
      </c>
      <c r="D47" s="1">
        <v>4</v>
      </c>
    </row>
    <row r="48" spans="1:4" ht="14.25" customHeight="1">
      <c r="A48" s="1">
        <v>45</v>
      </c>
      <c r="B48" s="1">
        <v>3</v>
      </c>
      <c r="C48" s="1" t="s">
        <v>6</v>
      </c>
      <c r="D48" s="1">
        <v>2</v>
      </c>
    </row>
    <row r="49" spans="1:4" ht="14.25" customHeight="1">
      <c r="A49" s="1">
        <v>45</v>
      </c>
      <c r="B49" s="1">
        <v>3</v>
      </c>
      <c r="C49" s="1" t="s">
        <v>7</v>
      </c>
      <c r="D49" s="1">
        <v>0</v>
      </c>
    </row>
    <row r="50" spans="1:4" ht="14.25" customHeight="1">
      <c r="A50" s="1">
        <v>52</v>
      </c>
      <c r="B50" s="1">
        <v>1</v>
      </c>
      <c r="C50" s="1" t="s">
        <v>4</v>
      </c>
      <c r="D50" s="1">
        <v>1</v>
      </c>
    </row>
    <row r="51" spans="1:4" ht="14.25" customHeight="1">
      <c r="A51" s="1">
        <v>52</v>
      </c>
      <c r="B51" s="1">
        <v>1</v>
      </c>
      <c r="C51" s="1" t="s">
        <v>5</v>
      </c>
      <c r="D51" s="1">
        <v>1</v>
      </c>
    </row>
    <row r="52" spans="1:4" ht="14.25" customHeight="1">
      <c r="A52" s="1">
        <v>52</v>
      </c>
      <c r="B52" s="1">
        <v>1</v>
      </c>
      <c r="C52" s="1" t="s">
        <v>6</v>
      </c>
      <c r="D52" s="1">
        <v>1</v>
      </c>
    </row>
    <row r="53" spans="1:4" ht="14.25" customHeight="1">
      <c r="A53" s="1">
        <v>52</v>
      </c>
      <c r="B53" s="1">
        <v>1</v>
      </c>
      <c r="C53" s="1" t="s">
        <v>7</v>
      </c>
      <c r="D53" s="1">
        <v>0</v>
      </c>
    </row>
    <row r="54" spans="1:4" ht="14.25" customHeight="1">
      <c r="A54" s="1">
        <v>52</v>
      </c>
      <c r="B54" s="1">
        <v>2</v>
      </c>
      <c r="C54" s="1" t="s">
        <v>4</v>
      </c>
    </row>
    <row r="55" spans="1:4" ht="14.25" customHeight="1">
      <c r="A55" s="1">
        <v>52</v>
      </c>
      <c r="B55" s="1">
        <v>2</v>
      </c>
      <c r="C55" s="1" t="s">
        <v>5</v>
      </c>
    </row>
    <row r="56" spans="1:4" ht="14.25" customHeight="1">
      <c r="A56" s="1">
        <v>52</v>
      </c>
      <c r="B56" s="1">
        <v>2</v>
      </c>
      <c r="C56" s="1" t="s">
        <v>6</v>
      </c>
    </row>
    <row r="57" spans="1:4" ht="14.25" customHeight="1">
      <c r="A57" s="1">
        <v>52</v>
      </c>
      <c r="B57" s="1">
        <v>2</v>
      </c>
      <c r="C57" s="1" t="s">
        <v>7</v>
      </c>
    </row>
    <row r="58" spans="1:4" ht="14.25" customHeight="1">
      <c r="A58" s="1">
        <v>52</v>
      </c>
      <c r="B58" s="1">
        <v>3</v>
      </c>
      <c r="C58" s="1" t="s">
        <v>4</v>
      </c>
    </row>
    <row r="59" spans="1:4" ht="14.25" customHeight="1">
      <c r="A59" s="1">
        <v>52</v>
      </c>
      <c r="B59" s="1">
        <v>3</v>
      </c>
      <c r="C59" s="1" t="s">
        <v>5</v>
      </c>
    </row>
    <row r="60" spans="1:4" ht="14.25" customHeight="1">
      <c r="A60" s="1">
        <v>52</v>
      </c>
      <c r="B60" s="1">
        <v>3</v>
      </c>
      <c r="C60" s="1" t="s">
        <v>6</v>
      </c>
    </row>
    <row r="61" spans="1:4" ht="14.25" customHeight="1">
      <c r="A61" s="1">
        <v>52</v>
      </c>
      <c r="B61" s="1">
        <v>3</v>
      </c>
      <c r="C61" s="1" t="s">
        <v>7</v>
      </c>
    </row>
    <row r="62" spans="1:4" ht="14.25" customHeight="1">
      <c r="A62" s="1">
        <v>59</v>
      </c>
      <c r="B62" s="1">
        <v>1</v>
      </c>
      <c r="C62" s="1" t="s">
        <v>4</v>
      </c>
      <c r="D62" s="1">
        <v>8</v>
      </c>
    </row>
    <row r="63" spans="1:4" ht="14.25" customHeight="1">
      <c r="A63" s="1">
        <v>59</v>
      </c>
      <c r="B63" s="1">
        <v>1</v>
      </c>
      <c r="C63" s="1" t="s">
        <v>5</v>
      </c>
      <c r="D63" s="1">
        <v>1</v>
      </c>
    </row>
    <row r="64" spans="1:4" ht="14.25" customHeight="1">
      <c r="A64" s="1">
        <v>59</v>
      </c>
      <c r="B64" s="1">
        <v>1</v>
      </c>
      <c r="C64" s="1" t="s">
        <v>6</v>
      </c>
      <c r="D64" s="1">
        <v>1</v>
      </c>
    </row>
    <row r="65" spans="1:4" ht="14.25" customHeight="1">
      <c r="A65" s="1">
        <v>59</v>
      </c>
      <c r="B65" s="1">
        <v>1</v>
      </c>
      <c r="C65" s="1" t="s">
        <v>7</v>
      </c>
      <c r="D65" s="1">
        <v>0</v>
      </c>
    </row>
    <row r="66" spans="1:4" ht="14.25" customHeight="1">
      <c r="A66" s="1">
        <v>59</v>
      </c>
      <c r="B66" s="1">
        <v>2</v>
      </c>
      <c r="C66" s="1" t="s">
        <v>4</v>
      </c>
    </row>
    <row r="67" spans="1:4" ht="14.25" customHeight="1">
      <c r="A67" s="1">
        <v>59</v>
      </c>
      <c r="B67" s="1">
        <v>2</v>
      </c>
      <c r="C67" s="1" t="s">
        <v>5</v>
      </c>
    </row>
    <row r="68" spans="1:4" ht="14.25" customHeight="1">
      <c r="A68" s="1">
        <v>59</v>
      </c>
      <c r="B68" s="1">
        <v>2</v>
      </c>
      <c r="C68" s="1" t="s">
        <v>6</v>
      </c>
    </row>
    <row r="69" spans="1:4" ht="14.25" customHeight="1">
      <c r="A69" s="1">
        <v>59</v>
      </c>
      <c r="B69" s="1">
        <v>2</v>
      </c>
      <c r="C69" s="1" t="s">
        <v>7</v>
      </c>
    </row>
    <row r="70" spans="1:4" ht="14.25" customHeight="1">
      <c r="A70" s="1">
        <v>59</v>
      </c>
      <c r="B70" s="1">
        <v>3</v>
      </c>
      <c r="C70" s="1" t="s">
        <v>4</v>
      </c>
    </row>
    <row r="71" spans="1:4" ht="14.25" customHeight="1">
      <c r="A71" s="1">
        <v>59</v>
      </c>
      <c r="B71" s="1">
        <v>3</v>
      </c>
      <c r="C71" s="1" t="s">
        <v>5</v>
      </c>
    </row>
    <row r="72" spans="1:4" ht="14.25" customHeight="1">
      <c r="A72" s="1">
        <v>59</v>
      </c>
      <c r="B72" s="1">
        <v>3</v>
      </c>
      <c r="C72" s="1" t="s">
        <v>6</v>
      </c>
    </row>
    <row r="73" spans="1:4" ht="14.25" customHeight="1">
      <c r="A73" s="1">
        <v>59</v>
      </c>
      <c r="B73" s="1">
        <v>3</v>
      </c>
      <c r="C73" s="1" t="s">
        <v>7</v>
      </c>
    </row>
    <row r="74" spans="1:4" ht="14.25" customHeight="1">
      <c r="A74" s="1">
        <v>66</v>
      </c>
      <c r="B74" s="1">
        <v>1</v>
      </c>
      <c r="C74" s="1" t="s">
        <v>4</v>
      </c>
      <c r="D74" s="1">
        <v>2</v>
      </c>
    </row>
    <row r="75" spans="1:4" ht="14.25" customHeight="1">
      <c r="A75" s="1">
        <v>66</v>
      </c>
      <c r="B75" s="1">
        <v>1</v>
      </c>
      <c r="C75" s="1" t="s">
        <v>5</v>
      </c>
      <c r="D75" s="1">
        <v>2</v>
      </c>
    </row>
    <row r="76" spans="1:4" ht="14.25" customHeight="1">
      <c r="A76" s="1">
        <v>66</v>
      </c>
      <c r="B76" s="1">
        <v>1</v>
      </c>
      <c r="C76" s="1" t="s">
        <v>6</v>
      </c>
      <c r="D76" s="1">
        <v>4</v>
      </c>
    </row>
    <row r="77" spans="1:4" ht="14.25" customHeight="1">
      <c r="A77" s="1">
        <v>66</v>
      </c>
      <c r="B77" s="1">
        <v>1</v>
      </c>
      <c r="C77" s="1" t="s">
        <v>7</v>
      </c>
      <c r="D77" s="1">
        <v>0</v>
      </c>
    </row>
    <row r="78" spans="1:4" ht="14.25" customHeight="1">
      <c r="A78" s="1">
        <v>66</v>
      </c>
      <c r="B78" s="1">
        <v>2</v>
      </c>
      <c r="C78" s="1" t="s">
        <v>4</v>
      </c>
      <c r="D78" s="1">
        <v>9</v>
      </c>
    </row>
    <row r="79" spans="1:4" ht="14.25" customHeight="1">
      <c r="A79" s="1">
        <v>66</v>
      </c>
      <c r="B79" s="1">
        <v>2</v>
      </c>
      <c r="C79" s="1" t="s">
        <v>5</v>
      </c>
      <c r="D79" s="1">
        <v>16</v>
      </c>
    </row>
    <row r="80" spans="1:4" ht="14.25" customHeight="1">
      <c r="A80" s="1">
        <v>66</v>
      </c>
      <c r="B80" s="1">
        <v>2</v>
      </c>
      <c r="C80" s="1" t="s">
        <v>6</v>
      </c>
      <c r="D80" s="1">
        <v>1</v>
      </c>
    </row>
    <row r="81" spans="1:4" ht="14.25" customHeight="1">
      <c r="A81" s="1">
        <v>66</v>
      </c>
      <c r="B81" s="1">
        <v>2</v>
      </c>
      <c r="C81" s="1" t="s">
        <v>7</v>
      </c>
      <c r="D81" s="1">
        <v>0</v>
      </c>
    </row>
    <row r="82" spans="1:4" ht="14.25" customHeight="1">
      <c r="A82" s="1">
        <v>66</v>
      </c>
      <c r="B82" s="1">
        <v>3</v>
      </c>
      <c r="C82" s="1" t="s">
        <v>4</v>
      </c>
    </row>
    <row r="83" spans="1:4" ht="14.25" customHeight="1">
      <c r="A83" s="1">
        <v>66</v>
      </c>
      <c r="B83" s="1">
        <v>3</v>
      </c>
      <c r="C83" s="1" t="s">
        <v>5</v>
      </c>
    </row>
    <row r="84" spans="1:4" ht="14.25" customHeight="1">
      <c r="A84" s="1">
        <v>66</v>
      </c>
      <c r="B84" s="1">
        <v>3</v>
      </c>
      <c r="C84" s="1" t="s">
        <v>6</v>
      </c>
    </row>
    <row r="85" spans="1:4" ht="14.25" customHeight="1">
      <c r="A85" s="1">
        <v>66</v>
      </c>
      <c r="B85" s="1">
        <v>3</v>
      </c>
      <c r="C85" s="1" t="s">
        <v>7</v>
      </c>
    </row>
    <row r="86" spans="1:4" ht="14.25" customHeight="1">
      <c r="A86" s="1">
        <v>83</v>
      </c>
      <c r="B86" s="1">
        <v>1</v>
      </c>
      <c r="C86" s="1" t="s">
        <v>4</v>
      </c>
      <c r="D86" s="1">
        <v>13</v>
      </c>
    </row>
    <row r="87" spans="1:4" ht="14.25" customHeight="1">
      <c r="A87" s="1">
        <v>83</v>
      </c>
      <c r="B87" s="1">
        <v>1</v>
      </c>
      <c r="C87" s="1" t="s">
        <v>5</v>
      </c>
      <c r="D87" s="1">
        <v>11</v>
      </c>
    </row>
    <row r="88" spans="1:4" ht="14.25" customHeight="1">
      <c r="A88" s="1">
        <v>83</v>
      </c>
      <c r="B88" s="1">
        <v>1</v>
      </c>
      <c r="C88" s="1" t="s">
        <v>6</v>
      </c>
      <c r="D88" s="1">
        <v>0</v>
      </c>
    </row>
    <row r="89" spans="1:4" ht="14.25" customHeight="1">
      <c r="A89" s="1">
        <v>83</v>
      </c>
      <c r="B89" s="1">
        <v>1</v>
      </c>
      <c r="C89" s="1" t="s">
        <v>7</v>
      </c>
      <c r="D89" s="1">
        <v>1</v>
      </c>
    </row>
    <row r="90" spans="1:4" ht="14.25" customHeight="1">
      <c r="A90" s="1">
        <v>83</v>
      </c>
      <c r="B90" s="1">
        <v>2</v>
      </c>
      <c r="C90" s="1" t="s">
        <v>4</v>
      </c>
      <c r="D90" s="1">
        <v>15</v>
      </c>
    </row>
    <row r="91" spans="1:4" ht="14.25" customHeight="1">
      <c r="A91" s="1">
        <v>83</v>
      </c>
      <c r="B91" s="1">
        <v>2</v>
      </c>
      <c r="C91" s="1" t="s">
        <v>5</v>
      </c>
      <c r="D91" s="1">
        <v>15</v>
      </c>
    </row>
    <row r="92" spans="1:4" ht="14.25" customHeight="1">
      <c r="A92" s="1">
        <v>83</v>
      </c>
      <c r="B92" s="1">
        <v>2</v>
      </c>
      <c r="C92" s="1" t="s">
        <v>6</v>
      </c>
      <c r="D92" s="1">
        <v>7</v>
      </c>
    </row>
    <row r="93" spans="1:4" ht="14.25" customHeight="1">
      <c r="A93" s="1">
        <v>83</v>
      </c>
      <c r="B93" s="1">
        <v>2</v>
      </c>
      <c r="C93" s="1" t="s">
        <v>7</v>
      </c>
      <c r="D93" s="1">
        <v>0</v>
      </c>
    </row>
    <row r="94" spans="1:4" ht="14.25" customHeight="1">
      <c r="A94" s="1">
        <v>83</v>
      </c>
      <c r="B94" s="1">
        <v>3</v>
      </c>
      <c r="C94" s="1" t="s">
        <v>4</v>
      </c>
    </row>
    <row r="95" spans="1:4" ht="14.25" customHeight="1">
      <c r="A95" s="1">
        <v>83</v>
      </c>
      <c r="B95" s="1">
        <v>3</v>
      </c>
      <c r="C95" s="1" t="s">
        <v>5</v>
      </c>
    </row>
    <row r="96" spans="1:4" ht="14.25" customHeight="1">
      <c r="A96" s="1">
        <v>83</v>
      </c>
      <c r="B96" s="1">
        <v>3</v>
      </c>
      <c r="C96" s="1" t="s">
        <v>6</v>
      </c>
    </row>
    <row r="97" spans="1:4" ht="14.25" customHeight="1">
      <c r="A97" s="1">
        <v>83</v>
      </c>
      <c r="B97" s="1">
        <v>3</v>
      </c>
      <c r="C97" s="1" t="s">
        <v>7</v>
      </c>
    </row>
    <row r="98" spans="1:4" ht="14.25" customHeight="1">
      <c r="A98" s="1">
        <v>90</v>
      </c>
      <c r="B98" s="1">
        <v>1</v>
      </c>
      <c r="C98" s="1" t="s">
        <v>4</v>
      </c>
      <c r="D98" s="1">
        <v>8</v>
      </c>
    </row>
    <row r="99" spans="1:4" ht="14.25" customHeight="1">
      <c r="A99" s="1">
        <v>90</v>
      </c>
      <c r="B99" s="1">
        <v>1</v>
      </c>
      <c r="C99" s="1" t="s">
        <v>5</v>
      </c>
      <c r="D99" s="1">
        <v>17</v>
      </c>
    </row>
    <row r="100" spans="1:4" ht="14.25" customHeight="1">
      <c r="A100" s="1">
        <v>90</v>
      </c>
      <c r="B100" s="1">
        <v>1</v>
      </c>
      <c r="C100" s="1" t="s">
        <v>6</v>
      </c>
      <c r="D100" s="1">
        <v>10</v>
      </c>
    </row>
    <row r="101" spans="1:4" ht="14.25" customHeight="1">
      <c r="A101" s="1">
        <v>90</v>
      </c>
      <c r="B101" s="1">
        <v>1</v>
      </c>
      <c r="C101" s="1" t="s">
        <v>7</v>
      </c>
      <c r="D101" s="1">
        <v>0</v>
      </c>
    </row>
    <row r="102" spans="1:4" ht="14.25" customHeight="1">
      <c r="A102" s="1">
        <v>90</v>
      </c>
      <c r="B102" s="1">
        <v>2</v>
      </c>
      <c r="C102" s="1" t="s">
        <v>4</v>
      </c>
      <c r="D102" s="1">
        <v>16</v>
      </c>
    </row>
    <row r="103" spans="1:4" ht="14.25" customHeight="1">
      <c r="A103" s="1">
        <v>90</v>
      </c>
      <c r="B103" s="1">
        <v>2</v>
      </c>
      <c r="C103" s="1" t="s">
        <v>5</v>
      </c>
      <c r="D103" s="1">
        <v>3</v>
      </c>
    </row>
    <row r="104" spans="1:4" ht="14.25" customHeight="1">
      <c r="A104" s="1">
        <v>90</v>
      </c>
      <c r="B104" s="1">
        <v>2</v>
      </c>
      <c r="C104" s="1" t="s">
        <v>6</v>
      </c>
      <c r="D104" s="1">
        <v>6</v>
      </c>
    </row>
    <row r="105" spans="1:4" ht="14.25" customHeight="1">
      <c r="A105" s="1">
        <v>90</v>
      </c>
      <c r="B105" s="1">
        <v>2</v>
      </c>
      <c r="C105" s="1" t="s">
        <v>7</v>
      </c>
      <c r="D105" s="1">
        <v>0</v>
      </c>
    </row>
    <row r="106" spans="1:4" ht="14.25" customHeight="1"/>
    <row r="107" spans="1:4" ht="14.25" customHeight="1"/>
    <row r="108" spans="1:4" ht="14.25" customHeight="1"/>
    <row r="109" spans="1:4" ht="14.25" customHeight="1"/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3" ht="14.25" customHeight="1">
      <c r="A1" s="1" t="s">
        <v>0</v>
      </c>
      <c r="B1" s="1" t="s">
        <v>1</v>
      </c>
      <c r="C1" s="1" t="s">
        <v>3</v>
      </c>
    </row>
    <row r="2" spans="1:3" ht="14.25" customHeight="1">
      <c r="A2" s="1">
        <v>14</v>
      </c>
      <c r="B2" s="1">
        <v>1</v>
      </c>
      <c r="C2" s="1">
        <v>0</v>
      </c>
    </row>
    <row r="3" spans="1:3" ht="14.25" customHeight="1">
      <c r="A3" s="1">
        <v>14</v>
      </c>
      <c r="B3" s="1">
        <v>2</v>
      </c>
      <c r="C3" s="1">
        <v>0</v>
      </c>
    </row>
    <row r="4" spans="1:3" ht="14.25" customHeight="1">
      <c r="A4" s="1">
        <v>14</v>
      </c>
      <c r="B4" s="1">
        <v>3</v>
      </c>
      <c r="C4" s="1">
        <v>0</v>
      </c>
    </row>
    <row r="5" spans="1:3" ht="14.25" customHeight="1">
      <c r="A5" s="1">
        <v>21</v>
      </c>
      <c r="B5" s="1">
        <v>1</v>
      </c>
      <c r="C5" s="1">
        <v>0</v>
      </c>
    </row>
    <row r="6" spans="1:3" ht="14.25" customHeight="1">
      <c r="A6" s="1">
        <v>21</v>
      </c>
      <c r="B6" s="1">
        <v>2</v>
      </c>
      <c r="C6" s="1">
        <v>0</v>
      </c>
    </row>
    <row r="7" spans="1:3" ht="14.25" customHeight="1">
      <c r="A7" s="1">
        <v>21</v>
      </c>
      <c r="B7" s="1">
        <v>3</v>
      </c>
      <c r="C7" s="1">
        <v>0</v>
      </c>
    </row>
    <row r="8" spans="1:3" ht="14.25" customHeight="1">
      <c r="A8" s="1">
        <v>38</v>
      </c>
      <c r="B8" s="1">
        <v>1</v>
      </c>
    </row>
    <row r="9" spans="1:3" ht="14.25" customHeight="1">
      <c r="A9" s="1">
        <v>38</v>
      </c>
      <c r="B9" s="1">
        <v>2</v>
      </c>
      <c r="C9" s="1">
        <v>4</v>
      </c>
    </row>
    <row r="10" spans="1:3" ht="14.25" customHeight="1">
      <c r="A10" s="1">
        <v>38</v>
      </c>
      <c r="B10" s="1">
        <v>3</v>
      </c>
      <c r="C10" s="1">
        <v>5</v>
      </c>
    </row>
    <row r="11" spans="1:3" ht="14.25" customHeight="1">
      <c r="A11" s="1">
        <v>45</v>
      </c>
      <c r="B11" s="1">
        <v>1</v>
      </c>
      <c r="C11" s="1">
        <v>8</v>
      </c>
    </row>
    <row r="12" spans="1:3" ht="14.25" customHeight="1">
      <c r="A12" s="1">
        <v>45</v>
      </c>
      <c r="B12" s="1">
        <v>2</v>
      </c>
      <c r="C12" s="1">
        <v>5</v>
      </c>
    </row>
    <row r="13" spans="1:3" ht="14.25" customHeight="1">
      <c r="A13" s="1">
        <v>45</v>
      </c>
      <c r="B13" s="1">
        <v>3</v>
      </c>
      <c r="C13" s="1">
        <v>12</v>
      </c>
    </row>
    <row r="14" spans="1:3" ht="14.25" customHeight="1">
      <c r="A14" s="1">
        <v>52</v>
      </c>
      <c r="B14" s="1">
        <v>1</v>
      </c>
      <c r="C14" s="1">
        <v>3</v>
      </c>
    </row>
    <row r="15" spans="1:3" ht="14.25" customHeight="1">
      <c r="A15" s="1">
        <v>52</v>
      </c>
      <c r="B15" s="1">
        <v>2</v>
      </c>
    </row>
    <row r="16" spans="1:3" ht="14.25" customHeight="1">
      <c r="A16" s="1">
        <v>52</v>
      </c>
      <c r="B16" s="1">
        <v>3</v>
      </c>
    </row>
    <row r="17" spans="1:3" ht="14.25" customHeight="1">
      <c r="A17" s="1">
        <v>59</v>
      </c>
      <c r="B17" s="1">
        <v>1</v>
      </c>
      <c r="C17" s="1">
        <v>10</v>
      </c>
    </row>
    <row r="18" spans="1:3" ht="14.25" customHeight="1">
      <c r="A18" s="1">
        <v>59</v>
      </c>
      <c r="B18" s="1">
        <v>2</v>
      </c>
    </row>
    <row r="19" spans="1:3" ht="14.25" customHeight="1">
      <c r="A19" s="1">
        <v>59</v>
      </c>
      <c r="B19" s="1">
        <v>3</v>
      </c>
    </row>
    <row r="20" spans="1:3" ht="14.25" customHeight="1">
      <c r="A20" s="1">
        <v>66</v>
      </c>
      <c r="B20" s="1">
        <v>1</v>
      </c>
      <c r="C20" s="1">
        <v>8</v>
      </c>
    </row>
    <row r="21" spans="1:3" ht="14.25" customHeight="1">
      <c r="A21" s="1">
        <v>66</v>
      </c>
      <c r="B21" s="1">
        <v>2</v>
      </c>
      <c r="C21" s="1">
        <v>26</v>
      </c>
    </row>
    <row r="22" spans="1:3" ht="14.25" customHeight="1">
      <c r="A22" s="1">
        <v>66</v>
      </c>
      <c r="B22" s="1">
        <v>3</v>
      </c>
    </row>
    <row r="23" spans="1:3" ht="14.25" customHeight="1">
      <c r="A23" s="1">
        <v>83</v>
      </c>
      <c r="B23" s="1">
        <v>1</v>
      </c>
      <c r="C23" s="1">
        <v>25</v>
      </c>
    </row>
    <row r="24" spans="1:3" ht="14.25" customHeight="1">
      <c r="A24" s="1">
        <v>83</v>
      </c>
      <c r="B24" s="1">
        <v>2</v>
      </c>
      <c r="C24" s="1">
        <v>37</v>
      </c>
    </row>
    <row r="25" spans="1:3" ht="14.25" customHeight="1">
      <c r="A25" s="1">
        <v>83</v>
      </c>
      <c r="B25" s="1">
        <v>3</v>
      </c>
    </row>
    <row r="26" spans="1:3" ht="14.25" customHeight="1">
      <c r="A26" s="1">
        <v>90</v>
      </c>
      <c r="B26" s="1">
        <v>1</v>
      </c>
      <c r="C26" s="1">
        <v>56</v>
      </c>
    </row>
    <row r="27" spans="1:3" ht="14.25" customHeight="1">
      <c r="A27" s="1">
        <v>90</v>
      </c>
      <c r="B27" s="1">
        <v>2</v>
      </c>
      <c r="C27" s="1">
        <v>25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/>
  <cols>
    <col min="1" max="1" width="10.453125" customWidth="1"/>
    <col min="2" max="26" width="8.7265625" customWidth="1"/>
  </cols>
  <sheetData>
    <row r="1" spans="1:4" ht="14.25" customHeight="1">
      <c r="A1" s="1" t="s">
        <v>8</v>
      </c>
      <c r="B1" s="1" t="s">
        <v>0</v>
      </c>
      <c r="C1" s="1" t="s">
        <v>1</v>
      </c>
      <c r="D1" s="1" t="s">
        <v>3</v>
      </c>
    </row>
    <row r="2" spans="1:4" ht="14.25" customHeight="1">
      <c r="A2" s="2">
        <v>44833</v>
      </c>
      <c r="B2" s="1">
        <v>12</v>
      </c>
      <c r="C2" s="1">
        <v>1</v>
      </c>
    </row>
    <row r="3" spans="1:4" ht="14.25" customHeight="1">
      <c r="A3" s="2">
        <v>44833</v>
      </c>
      <c r="B3" s="1">
        <v>12</v>
      </c>
      <c r="C3" s="1">
        <v>2</v>
      </c>
    </row>
    <row r="4" spans="1:4" ht="14.25" customHeight="1">
      <c r="A4" s="2">
        <v>44833</v>
      </c>
      <c r="B4" s="1">
        <v>12</v>
      </c>
      <c r="C4" s="1">
        <v>3</v>
      </c>
    </row>
    <row r="5" spans="1:4" ht="14.25" customHeight="1">
      <c r="A5" s="2">
        <v>44835</v>
      </c>
      <c r="B5" s="1">
        <v>13</v>
      </c>
      <c r="C5" s="1">
        <v>1</v>
      </c>
      <c r="D5" s="1">
        <v>1</v>
      </c>
    </row>
    <row r="6" spans="1:4" ht="14.25" customHeight="1">
      <c r="A6" s="2">
        <v>44835</v>
      </c>
      <c r="B6" s="1">
        <v>13</v>
      </c>
      <c r="C6" s="1">
        <v>2</v>
      </c>
      <c r="D6" s="1">
        <v>1</v>
      </c>
    </row>
    <row r="7" spans="1:4" ht="14.25" customHeight="1">
      <c r="A7" s="2">
        <v>44835</v>
      </c>
      <c r="B7" s="1">
        <v>13</v>
      </c>
      <c r="C7" s="1">
        <v>3</v>
      </c>
      <c r="D7" s="1">
        <v>0</v>
      </c>
    </row>
    <row r="8" spans="1:4" ht="14.25" customHeight="1">
      <c r="A8" s="2">
        <v>44837</v>
      </c>
      <c r="B8" s="1">
        <v>16</v>
      </c>
      <c r="C8" s="1">
        <v>1</v>
      </c>
      <c r="D8" s="1">
        <v>6</v>
      </c>
    </row>
    <row r="9" spans="1:4" ht="14.25" customHeight="1">
      <c r="A9" s="2">
        <v>44837</v>
      </c>
      <c r="B9" s="1">
        <v>16</v>
      </c>
      <c r="C9" s="1">
        <v>2</v>
      </c>
      <c r="D9" s="1">
        <v>5</v>
      </c>
    </row>
    <row r="10" spans="1:4" ht="14.25" customHeight="1">
      <c r="A10" s="2">
        <v>44837</v>
      </c>
      <c r="B10" s="1">
        <v>16</v>
      </c>
      <c r="C10" s="1">
        <v>3</v>
      </c>
      <c r="D10" s="1">
        <v>8</v>
      </c>
    </row>
    <row r="11" spans="1:4" ht="14.25" customHeight="1">
      <c r="A11" s="2">
        <v>44839</v>
      </c>
      <c r="B11" s="1">
        <v>19</v>
      </c>
      <c r="C11" s="1">
        <v>1</v>
      </c>
      <c r="D11" s="1">
        <v>0</v>
      </c>
    </row>
    <row r="12" spans="1:4" ht="14.25" customHeight="1">
      <c r="A12" s="2">
        <v>44839</v>
      </c>
      <c r="B12" s="1">
        <v>19</v>
      </c>
      <c r="C12" s="1">
        <v>2</v>
      </c>
      <c r="D12" s="1">
        <v>4</v>
      </c>
    </row>
    <row r="13" spans="1:4" ht="14.25" customHeight="1">
      <c r="A13" s="2">
        <v>44839</v>
      </c>
      <c r="B13" s="1">
        <v>19</v>
      </c>
      <c r="C13" s="1">
        <v>3</v>
      </c>
      <c r="D13" s="1">
        <v>9</v>
      </c>
    </row>
    <row r="14" spans="1:4" ht="14.25" customHeight="1">
      <c r="A14" s="2">
        <v>44847</v>
      </c>
      <c r="B14" s="1">
        <v>27</v>
      </c>
      <c r="C14" s="1">
        <v>1</v>
      </c>
      <c r="D14" s="1">
        <v>8</v>
      </c>
    </row>
    <row r="15" spans="1:4" ht="14.25" customHeight="1">
      <c r="A15" s="2">
        <v>44847</v>
      </c>
      <c r="B15" s="1">
        <v>27</v>
      </c>
      <c r="C15" s="1">
        <v>2</v>
      </c>
      <c r="D15" s="1">
        <v>33</v>
      </c>
    </row>
    <row r="16" spans="1:4" ht="14.25" customHeight="1">
      <c r="A16" s="2">
        <v>44847</v>
      </c>
      <c r="B16" s="1">
        <v>27</v>
      </c>
      <c r="C16" s="1">
        <v>3</v>
      </c>
      <c r="D16" s="1">
        <v>2</v>
      </c>
    </row>
    <row r="17" spans="1:4" ht="14.25" customHeight="1">
      <c r="A17" s="2">
        <v>44849</v>
      </c>
      <c r="B17" s="1">
        <v>29</v>
      </c>
      <c r="C17" s="1">
        <v>1</v>
      </c>
      <c r="D17" s="1">
        <v>64</v>
      </c>
    </row>
    <row r="18" spans="1:4" ht="14.25" customHeight="1">
      <c r="A18" s="2">
        <v>44849</v>
      </c>
      <c r="B18" s="1">
        <v>29</v>
      </c>
      <c r="C18" s="1">
        <v>2</v>
      </c>
      <c r="D18" s="1">
        <v>175</v>
      </c>
    </row>
    <row r="19" spans="1:4" ht="14.25" customHeight="1">
      <c r="A19" s="2">
        <v>44849</v>
      </c>
      <c r="B19" s="1">
        <v>29</v>
      </c>
      <c r="C19" s="1">
        <v>3</v>
      </c>
      <c r="D19" s="1">
        <v>224</v>
      </c>
    </row>
    <row r="20" spans="1:4" ht="14.25" customHeight="1">
      <c r="A20" s="2">
        <v>44851</v>
      </c>
      <c r="B20" s="1">
        <v>32</v>
      </c>
      <c r="C20" s="1">
        <v>1</v>
      </c>
    </row>
    <row r="21" spans="1:4" ht="14.25" customHeight="1">
      <c r="A21" s="2">
        <v>44851</v>
      </c>
      <c r="B21" s="1">
        <v>32</v>
      </c>
      <c r="C21" s="1">
        <v>2</v>
      </c>
    </row>
    <row r="22" spans="1:4" ht="14.25" customHeight="1">
      <c r="A22" s="2">
        <v>44851</v>
      </c>
      <c r="B22" s="1">
        <v>32</v>
      </c>
      <c r="C22" s="1">
        <v>3</v>
      </c>
    </row>
    <row r="23" spans="1:4" ht="14.25" customHeight="1">
      <c r="A23" s="2">
        <v>44854</v>
      </c>
      <c r="B23" s="1">
        <v>35</v>
      </c>
      <c r="C23" s="1">
        <v>1</v>
      </c>
    </row>
    <row r="24" spans="1:4" ht="14.25" customHeight="1">
      <c r="A24" s="2">
        <v>44854</v>
      </c>
      <c r="B24" s="1">
        <v>35</v>
      </c>
      <c r="C24" s="1">
        <v>2</v>
      </c>
    </row>
    <row r="25" spans="1:4" ht="14.25" customHeight="1">
      <c r="A25" s="2">
        <v>44854</v>
      </c>
      <c r="B25" s="1">
        <v>35</v>
      </c>
      <c r="C25" s="1">
        <v>3</v>
      </c>
    </row>
    <row r="26" spans="1:4" ht="14.25" customHeight="1">
      <c r="A26" s="2">
        <v>44858</v>
      </c>
      <c r="B26" s="1">
        <v>39</v>
      </c>
      <c r="C26" s="1">
        <v>1</v>
      </c>
    </row>
    <row r="27" spans="1:4" ht="14.25" customHeight="1">
      <c r="A27" s="2">
        <v>44858</v>
      </c>
      <c r="B27" s="1">
        <v>39</v>
      </c>
      <c r="C27" s="1">
        <v>2</v>
      </c>
    </row>
    <row r="28" spans="1:4" ht="14.25" customHeight="1">
      <c r="A28" s="2">
        <v>44858</v>
      </c>
      <c r="B28" s="1">
        <v>39</v>
      </c>
      <c r="C28" s="1">
        <v>3</v>
      </c>
    </row>
    <row r="29" spans="1:4" ht="14.25" customHeight="1">
      <c r="A29" s="2">
        <v>44861</v>
      </c>
      <c r="B29" s="1">
        <v>42</v>
      </c>
      <c r="C29" s="1">
        <v>1</v>
      </c>
    </row>
    <row r="30" spans="1:4" ht="14.25" customHeight="1">
      <c r="A30" s="2">
        <v>44861</v>
      </c>
      <c r="B30" s="1">
        <v>42</v>
      </c>
      <c r="C30" s="1">
        <v>2</v>
      </c>
    </row>
    <row r="31" spans="1:4" ht="14.25" customHeight="1">
      <c r="A31" s="2">
        <v>44861</v>
      </c>
      <c r="B31" s="1">
        <v>42</v>
      </c>
      <c r="C31" s="1">
        <v>3</v>
      </c>
    </row>
    <row r="32" spans="1:4" ht="14.25" customHeight="1">
      <c r="A32" s="2">
        <v>44863</v>
      </c>
      <c r="B32" s="1">
        <v>45</v>
      </c>
      <c r="C32" s="1">
        <v>1</v>
      </c>
      <c r="D32" s="1">
        <v>174</v>
      </c>
    </row>
    <row r="33" spans="1:3" ht="14.25" customHeight="1">
      <c r="A33" s="2">
        <v>44863</v>
      </c>
      <c r="B33" s="1">
        <v>45</v>
      </c>
      <c r="C33" s="1">
        <v>2</v>
      </c>
    </row>
    <row r="34" spans="1:3" ht="14.25" customHeight="1">
      <c r="A34" s="2">
        <v>44863</v>
      </c>
      <c r="B34" s="1">
        <v>45</v>
      </c>
      <c r="C34" s="1">
        <v>3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1000"/>
  <sheetViews>
    <sheetView topLeftCell="K43" workbookViewId="0"/>
  </sheetViews>
  <sheetFormatPr defaultColWidth="14.453125" defaultRowHeight="15" customHeight="1"/>
  <cols>
    <col min="1" max="1" width="12.26953125" customWidth="1"/>
    <col min="2" max="2" width="9.453125" customWidth="1"/>
    <col min="3" max="29" width="8.7265625" customWidth="1"/>
  </cols>
  <sheetData>
    <row r="1" spans="1:16" ht="14.2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14.25" customHeight="1">
      <c r="A2" s="2">
        <v>44977</v>
      </c>
      <c r="B2" s="1">
        <v>7</v>
      </c>
      <c r="C2" s="1">
        <v>14</v>
      </c>
      <c r="D2" s="1">
        <v>1</v>
      </c>
      <c r="E2" s="1">
        <v>1</v>
      </c>
      <c r="F2" s="1" t="s">
        <v>23</v>
      </c>
      <c r="G2" s="1" t="s">
        <v>6</v>
      </c>
      <c r="H2" s="1">
        <v>1</v>
      </c>
      <c r="J2" s="3">
        <f t="shared" ref="J2:J89" si="0">IF($E2=1,$H2,NA())</f>
        <v>1</v>
      </c>
      <c r="K2" s="3" t="e">
        <f t="shared" ref="K2:K106" si="1">IF($E2=2,$H2,NA())</f>
        <v>#N/A</v>
      </c>
      <c r="L2" s="3" t="e">
        <f t="shared" ref="L2:L106" si="2">IF($E2=3,$H2,NA())</f>
        <v>#N/A</v>
      </c>
      <c r="M2" s="3" t="e">
        <f t="shared" ref="M2:M11" si="3">IF($E2=4,$H2,NA())</f>
        <v>#N/A</v>
      </c>
      <c r="N2" s="3" t="e">
        <f t="shared" ref="N2:N11" si="4">IF($E2=5,$H2,NA())</f>
        <v>#N/A</v>
      </c>
      <c r="O2" s="1" t="e">
        <f t="shared" ref="O2:O11" si="5">IF($E1=6,$H1,NA())</f>
        <v>#N/A</v>
      </c>
      <c r="P2" s="1" t="e">
        <f t="shared" ref="P2:P11" si="6">IF($E1=7,$H1,NA())</f>
        <v>#N/A</v>
      </c>
    </row>
    <row r="3" spans="1:16" ht="14.25" customHeight="1">
      <c r="A3" s="2">
        <v>44977</v>
      </c>
      <c r="B3" s="1">
        <v>7</v>
      </c>
      <c r="C3" s="1">
        <v>14</v>
      </c>
      <c r="D3" s="1">
        <v>1</v>
      </c>
      <c r="E3" s="1">
        <v>1</v>
      </c>
      <c r="F3" s="1" t="s">
        <v>23</v>
      </c>
      <c r="G3" s="1" t="s">
        <v>24</v>
      </c>
      <c r="H3" s="1">
        <v>0</v>
      </c>
      <c r="J3" s="3">
        <f t="shared" si="0"/>
        <v>0</v>
      </c>
      <c r="K3" s="3" t="e">
        <f t="shared" si="1"/>
        <v>#N/A</v>
      </c>
      <c r="L3" s="3" t="e">
        <f t="shared" si="2"/>
        <v>#N/A</v>
      </c>
      <c r="M3" s="3" t="e">
        <f t="shared" si="3"/>
        <v>#N/A</v>
      </c>
      <c r="N3" s="3" t="e">
        <f t="shared" si="4"/>
        <v>#N/A</v>
      </c>
      <c r="O3" s="1" t="e">
        <f t="shared" si="5"/>
        <v>#N/A</v>
      </c>
      <c r="P3" s="1" t="e">
        <f t="shared" si="6"/>
        <v>#N/A</v>
      </c>
    </row>
    <row r="4" spans="1:16" ht="14.25" customHeight="1">
      <c r="A4" s="2">
        <v>44979</v>
      </c>
      <c r="B4" s="1">
        <v>7</v>
      </c>
      <c r="C4" s="1">
        <v>16</v>
      </c>
      <c r="D4" s="1">
        <v>3</v>
      </c>
      <c r="E4" s="1">
        <v>1</v>
      </c>
      <c r="F4" s="1" t="s">
        <v>23</v>
      </c>
      <c r="G4" s="1" t="s">
        <v>6</v>
      </c>
      <c r="H4" s="1">
        <v>1</v>
      </c>
      <c r="J4" s="3">
        <f t="shared" si="0"/>
        <v>1</v>
      </c>
      <c r="K4" s="3" t="e">
        <f t="shared" si="1"/>
        <v>#N/A</v>
      </c>
      <c r="L4" s="3" t="e">
        <f t="shared" si="2"/>
        <v>#N/A</v>
      </c>
      <c r="M4" s="3" t="e">
        <f t="shared" si="3"/>
        <v>#N/A</v>
      </c>
      <c r="N4" s="3" t="e">
        <f t="shared" si="4"/>
        <v>#N/A</v>
      </c>
      <c r="O4" s="1" t="e">
        <f t="shared" si="5"/>
        <v>#N/A</v>
      </c>
      <c r="P4" s="1" t="e">
        <f t="shared" si="6"/>
        <v>#N/A</v>
      </c>
    </row>
    <row r="5" spans="1:16" ht="14.25" customHeight="1">
      <c r="A5" s="2">
        <v>44979</v>
      </c>
      <c r="B5" s="1">
        <v>7</v>
      </c>
      <c r="C5" s="1">
        <v>16</v>
      </c>
      <c r="D5" s="1">
        <v>3</v>
      </c>
      <c r="E5" s="1">
        <v>1</v>
      </c>
      <c r="F5" s="1" t="s">
        <v>23</v>
      </c>
      <c r="G5" s="1" t="s">
        <v>24</v>
      </c>
      <c r="H5" s="1">
        <v>0</v>
      </c>
      <c r="J5" s="3">
        <f t="shared" si="0"/>
        <v>0</v>
      </c>
      <c r="K5" s="3" t="e">
        <f t="shared" si="1"/>
        <v>#N/A</v>
      </c>
      <c r="L5" s="3" t="e">
        <f t="shared" si="2"/>
        <v>#N/A</v>
      </c>
      <c r="M5" s="3" t="e">
        <f t="shared" si="3"/>
        <v>#N/A</v>
      </c>
      <c r="N5" s="3" t="e">
        <f t="shared" si="4"/>
        <v>#N/A</v>
      </c>
      <c r="O5" s="1" t="e">
        <f t="shared" si="5"/>
        <v>#N/A</v>
      </c>
      <c r="P5" s="1" t="e">
        <f t="shared" si="6"/>
        <v>#N/A</v>
      </c>
    </row>
    <row r="6" spans="1:16" ht="14.25" customHeight="1">
      <c r="A6" s="2">
        <v>44984</v>
      </c>
      <c r="B6" s="1">
        <v>7</v>
      </c>
      <c r="C6" s="1">
        <v>21</v>
      </c>
      <c r="D6" s="1">
        <v>8</v>
      </c>
      <c r="E6" s="1">
        <v>1</v>
      </c>
      <c r="F6" s="1" t="s">
        <v>23</v>
      </c>
      <c r="G6" s="1" t="s">
        <v>6</v>
      </c>
      <c r="H6" s="1">
        <v>148</v>
      </c>
      <c r="J6" s="3">
        <f t="shared" si="0"/>
        <v>148</v>
      </c>
      <c r="K6" s="3" t="e">
        <f t="shared" si="1"/>
        <v>#N/A</v>
      </c>
      <c r="L6" s="3" t="e">
        <f t="shared" si="2"/>
        <v>#N/A</v>
      </c>
      <c r="M6" s="3" t="e">
        <f t="shared" si="3"/>
        <v>#N/A</v>
      </c>
      <c r="N6" s="3" t="e">
        <f t="shared" si="4"/>
        <v>#N/A</v>
      </c>
      <c r="O6" s="1" t="e">
        <f t="shared" si="5"/>
        <v>#N/A</v>
      </c>
      <c r="P6" s="1" t="e">
        <f t="shared" si="6"/>
        <v>#N/A</v>
      </c>
    </row>
    <row r="7" spans="1:16" ht="14.25" customHeight="1">
      <c r="A7" s="2">
        <v>44984</v>
      </c>
      <c r="B7" s="1">
        <v>7</v>
      </c>
      <c r="C7" s="1">
        <v>21</v>
      </c>
      <c r="D7" s="1">
        <v>8</v>
      </c>
      <c r="E7" s="1">
        <v>1</v>
      </c>
      <c r="F7" s="1" t="s">
        <v>23</v>
      </c>
      <c r="G7" s="1" t="s">
        <v>24</v>
      </c>
      <c r="H7" s="1">
        <v>59</v>
      </c>
      <c r="I7" s="1" t="s">
        <v>25</v>
      </c>
      <c r="J7" s="3">
        <f t="shared" si="0"/>
        <v>59</v>
      </c>
      <c r="K7" s="3" t="e">
        <f t="shared" si="1"/>
        <v>#N/A</v>
      </c>
      <c r="L7" s="3" t="e">
        <f t="shared" si="2"/>
        <v>#N/A</v>
      </c>
      <c r="M7" s="3" t="e">
        <f t="shared" si="3"/>
        <v>#N/A</v>
      </c>
      <c r="N7" s="3" t="e">
        <f t="shared" si="4"/>
        <v>#N/A</v>
      </c>
      <c r="O7" s="1" t="e">
        <f t="shared" si="5"/>
        <v>#N/A</v>
      </c>
      <c r="P7" s="1" t="e">
        <f t="shared" si="6"/>
        <v>#N/A</v>
      </c>
    </row>
    <row r="8" spans="1:16" ht="14.25" customHeight="1">
      <c r="A8" s="2">
        <v>44986</v>
      </c>
      <c r="B8" s="1">
        <v>7</v>
      </c>
      <c r="C8" s="1">
        <v>23</v>
      </c>
      <c r="D8" s="1">
        <v>10</v>
      </c>
      <c r="E8" s="1">
        <v>1</v>
      </c>
      <c r="F8" s="1" t="s">
        <v>23</v>
      </c>
      <c r="G8" s="1" t="s">
        <v>6</v>
      </c>
      <c r="H8" s="1">
        <v>24</v>
      </c>
      <c r="J8" s="3">
        <f t="shared" si="0"/>
        <v>24</v>
      </c>
      <c r="K8" s="3" t="e">
        <f t="shared" si="1"/>
        <v>#N/A</v>
      </c>
      <c r="L8" s="3" t="e">
        <f t="shared" si="2"/>
        <v>#N/A</v>
      </c>
      <c r="M8" s="3" t="e">
        <f t="shared" si="3"/>
        <v>#N/A</v>
      </c>
      <c r="N8" s="3" t="e">
        <f t="shared" si="4"/>
        <v>#N/A</v>
      </c>
      <c r="O8" s="1" t="e">
        <f t="shared" si="5"/>
        <v>#N/A</v>
      </c>
      <c r="P8" s="1" t="e">
        <f t="shared" si="6"/>
        <v>#N/A</v>
      </c>
    </row>
    <row r="9" spans="1:16" ht="14.25" customHeight="1">
      <c r="A9" s="2">
        <v>44986</v>
      </c>
      <c r="B9" s="1">
        <v>7</v>
      </c>
      <c r="C9" s="1">
        <v>23</v>
      </c>
      <c r="D9" s="1">
        <v>10</v>
      </c>
      <c r="E9" s="1">
        <v>1</v>
      </c>
      <c r="F9" s="1" t="s">
        <v>23</v>
      </c>
      <c r="G9" s="1" t="s">
        <v>24</v>
      </c>
      <c r="H9" s="1">
        <v>71</v>
      </c>
      <c r="I9" s="1" t="s">
        <v>25</v>
      </c>
      <c r="J9" s="3">
        <f t="shared" si="0"/>
        <v>71</v>
      </c>
      <c r="K9" s="3" t="e">
        <f t="shared" si="1"/>
        <v>#N/A</v>
      </c>
      <c r="L9" s="3" t="e">
        <f t="shared" si="2"/>
        <v>#N/A</v>
      </c>
      <c r="M9" s="3" t="e">
        <f t="shared" si="3"/>
        <v>#N/A</v>
      </c>
      <c r="N9" s="3" t="e">
        <f t="shared" si="4"/>
        <v>#N/A</v>
      </c>
      <c r="O9" s="1" t="e">
        <f t="shared" si="5"/>
        <v>#N/A</v>
      </c>
      <c r="P9" s="1" t="e">
        <f t="shared" si="6"/>
        <v>#N/A</v>
      </c>
    </row>
    <row r="10" spans="1:16" ht="14.25" customHeight="1">
      <c r="A10" s="2">
        <v>44991</v>
      </c>
      <c r="B10" s="1">
        <v>7</v>
      </c>
      <c r="C10" s="1">
        <v>27</v>
      </c>
      <c r="D10" s="1">
        <v>14</v>
      </c>
      <c r="E10" s="1">
        <v>1</v>
      </c>
      <c r="F10" s="1" t="s">
        <v>23</v>
      </c>
      <c r="G10" s="1" t="s">
        <v>6</v>
      </c>
      <c r="H10" s="1">
        <v>228</v>
      </c>
      <c r="J10" s="3">
        <f t="shared" si="0"/>
        <v>228</v>
      </c>
      <c r="K10" s="3" t="e">
        <f t="shared" si="1"/>
        <v>#N/A</v>
      </c>
      <c r="L10" s="3" t="e">
        <f t="shared" si="2"/>
        <v>#N/A</v>
      </c>
      <c r="M10" s="3" t="e">
        <f t="shared" si="3"/>
        <v>#N/A</v>
      </c>
      <c r="N10" s="3" t="e">
        <f t="shared" si="4"/>
        <v>#N/A</v>
      </c>
      <c r="O10" s="1" t="e">
        <f t="shared" si="5"/>
        <v>#N/A</v>
      </c>
      <c r="P10" s="1" t="e">
        <f t="shared" si="6"/>
        <v>#N/A</v>
      </c>
    </row>
    <row r="11" spans="1:16" ht="14.25" customHeight="1">
      <c r="A11" s="2">
        <v>44991</v>
      </c>
      <c r="B11" s="1">
        <v>7</v>
      </c>
      <c r="C11" s="1">
        <v>27</v>
      </c>
      <c r="D11" s="1">
        <v>14</v>
      </c>
      <c r="E11" s="1">
        <v>1</v>
      </c>
      <c r="F11" s="1" t="s">
        <v>23</v>
      </c>
      <c r="G11" s="1" t="s">
        <v>24</v>
      </c>
      <c r="H11" s="1">
        <v>57</v>
      </c>
      <c r="I11" s="1" t="s">
        <v>26</v>
      </c>
      <c r="J11" s="3">
        <f t="shared" si="0"/>
        <v>57</v>
      </c>
      <c r="K11" s="3" t="e">
        <f t="shared" si="1"/>
        <v>#N/A</v>
      </c>
      <c r="L11" s="3" t="e">
        <f t="shared" si="2"/>
        <v>#N/A</v>
      </c>
      <c r="M11" s="3" t="e">
        <f t="shared" si="3"/>
        <v>#N/A</v>
      </c>
      <c r="N11" s="3" t="e">
        <f t="shared" si="4"/>
        <v>#N/A</v>
      </c>
      <c r="O11" s="1" t="e">
        <f t="shared" si="5"/>
        <v>#N/A</v>
      </c>
      <c r="P11" s="1" t="e">
        <f t="shared" si="6"/>
        <v>#N/A</v>
      </c>
    </row>
    <row r="12" spans="1:16" ht="14.25" hidden="1" customHeight="1">
      <c r="A12" s="2">
        <v>44988</v>
      </c>
      <c r="B12" s="1" t="s">
        <v>27</v>
      </c>
      <c r="C12" s="1">
        <v>16</v>
      </c>
      <c r="E12" s="1">
        <v>2</v>
      </c>
      <c r="F12" s="1" t="s">
        <v>28</v>
      </c>
      <c r="G12" s="1" t="s">
        <v>6</v>
      </c>
      <c r="H12" s="1">
        <v>22</v>
      </c>
      <c r="J12" s="3" t="e">
        <f t="shared" si="0"/>
        <v>#N/A</v>
      </c>
      <c r="K12" s="3">
        <f t="shared" si="1"/>
        <v>22</v>
      </c>
      <c r="L12" s="3" t="e">
        <f t="shared" si="2"/>
        <v>#N/A</v>
      </c>
    </row>
    <row r="13" spans="1:16" ht="14.25" hidden="1" customHeight="1">
      <c r="A13" s="2">
        <v>44988</v>
      </c>
      <c r="B13" s="1" t="s">
        <v>27</v>
      </c>
      <c r="C13" s="1">
        <v>16</v>
      </c>
      <c r="E13" s="1">
        <v>2</v>
      </c>
      <c r="F13" s="1" t="s">
        <v>28</v>
      </c>
      <c r="G13" s="1" t="s">
        <v>24</v>
      </c>
      <c r="H13" s="1">
        <v>0</v>
      </c>
      <c r="J13" s="3" t="e">
        <f t="shared" si="0"/>
        <v>#N/A</v>
      </c>
      <c r="K13" s="3">
        <f t="shared" si="1"/>
        <v>0</v>
      </c>
      <c r="L13" s="3" t="e">
        <f t="shared" si="2"/>
        <v>#N/A</v>
      </c>
    </row>
    <row r="14" spans="1:16" ht="14.25" customHeight="1">
      <c r="A14" s="2">
        <v>44628</v>
      </c>
      <c r="B14" s="1">
        <v>7</v>
      </c>
      <c r="C14" s="1">
        <v>29</v>
      </c>
      <c r="D14" s="1">
        <v>16</v>
      </c>
      <c r="E14" s="1">
        <v>1</v>
      </c>
      <c r="F14" s="1" t="s">
        <v>23</v>
      </c>
      <c r="G14" s="1" t="s">
        <v>6</v>
      </c>
      <c r="H14" s="1">
        <v>127</v>
      </c>
      <c r="J14" s="3">
        <f t="shared" si="0"/>
        <v>127</v>
      </c>
      <c r="K14" s="3" t="e">
        <f t="shared" si="1"/>
        <v>#N/A</v>
      </c>
      <c r="L14" s="3" t="e">
        <f t="shared" si="2"/>
        <v>#N/A</v>
      </c>
      <c r="M14" s="3" t="e">
        <f t="shared" ref="M14:M15" si="7">IF($E14=4,$H14,NA())</f>
        <v>#N/A</v>
      </c>
      <c r="N14" s="3" t="e">
        <f t="shared" ref="N14:N15" si="8">IF($E14=5,$H14,NA())</f>
        <v>#N/A</v>
      </c>
      <c r="O14" s="1" t="e">
        <f t="shared" ref="O14:O15" si="9">IF($E13=6,$H13,NA())</f>
        <v>#N/A</v>
      </c>
      <c r="P14" s="1" t="e">
        <f t="shared" ref="P14:P15" si="10">IF($E13=7,$H13,NA())</f>
        <v>#N/A</v>
      </c>
    </row>
    <row r="15" spans="1:16" ht="14.25" customHeight="1">
      <c r="A15" s="2">
        <v>44628</v>
      </c>
      <c r="B15" s="1">
        <v>7</v>
      </c>
      <c r="C15" s="1">
        <v>29</v>
      </c>
      <c r="D15" s="1">
        <v>16</v>
      </c>
      <c r="E15" s="1">
        <v>1</v>
      </c>
      <c r="F15" s="1" t="s">
        <v>23</v>
      </c>
      <c r="G15" s="1" t="s">
        <v>24</v>
      </c>
      <c r="H15" s="1">
        <v>34</v>
      </c>
      <c r="J15" s="3">
        <f t="shared" si="0"/>
        <v>34</v>
      </c>
      <c r="K15" s="3" t="e">
        <f t="shared" si="1"/>
        <v>#N/A</v>
      </c>
      <c r="L15" s="3" t="e">
        <f t="shared" si="2"/>
        <v>#N/A</v>
      </c>
      <c r="M15" s="3" t="e">
        <f t="shared" si="7"/>
        <v>#N/A</v>
      </c>
      <c r="N15" s="3" t="e">
        <f t="shared" si="8"/>
        <v>#N/A</v>
      </c>
      <c r="O15" s="1" t="e">
        <f t="shared" si="9"/>
        <v>#N/A</v>
      </c>
      <c r="P15" s="1" t="e">
        <f t="shared" si="10"/>
        <v>#N/A</v>
      </c>
    </row>
    <row r="16" spans="1:16" ht="14.25" hidden="1" customHeight="1">
      <c r="A16" s="2">
        <v>44981</v>
      </c>
      <c r="B16" s="1">
        <v>7</v>
      </c>
      <c r="C16" s="1">
        <v>18</v>
      </c>
      <c r="E16" s="1">
        <v>1</v>
      </c>
      <c r="F16" s="1" t="s">
        <v>28</v>
      </c>
      <c r="G16" s="1" t="s">
        <v>6</v>
      </c>
      <c r="H16" s="1">
        <v>1</v>
      </c>
      <c r="J16" s="3">
        <f t="shared" si="0"/>
        <v>1</v>
      </c>
      <c r="K16" s="3" t="e">
        <f t="shared" si="1"/>
        <v>#N/A</v>
      </c>
      <c r="L16" s="3" t="e">
        <f t="shared" si="2"/>
        <v>#N/A</v>
      </c>
    </row>
    <row r="17" spans="1:16" ht="14.25" hidden="1" customHeight="1">
      <c r="A17" s="2">
        <v>44981</v>
      </c>
      <c r="B17" s="1">
        <v>7</v>
      </c>
      <c r="C17" s="1">
        <v>18</v>
      </c>
      <c r="E17" s="1">
        <v>1</v>
      </c>
      <c r="F17" s="1" t="s">
        <v>28</v>
      </c>
      <c r="G17" s="1" t="s">
        <v>24</v>
      </c>
      <c r="H17" s="1">
        <v>1</v>
      </c>
      <c r="J17" s="3">
        <f t="shared" si="0"/>
        <v>1</v>
      </c>
      <c r="K17" s="3" t="e">
        <f t="shared" si="1"/>
        <v>#N/A</v>
      </c>
      <c r="L17" s="3" t="e">
        <f t="shared" si="2"/>
        <v>#N/A</v>
      </c>
    </row>
    <row r="18" spans="1:16" ht="14.25" customHeight="1">
      <c r="A18" s="2">
        <v>44986</v>
      </c>
      <c r="B18" s="1" t="s">
        <v>27</v>
      </c>
      <c r="C18" s="1">
        <v>14</v>
      </c>
      <c r="E18" s="1">
        <v>2</v>
      </c>
      <c r="F18" s="1" t="s">
        <v>23</v>
      </c>
      <c r="G18" s="1" t="s">
        <v>6</v>
      </c>
      <c r="H18" s="1">
        <v>10</v>
      </c>
      <c r="J18" s="3" t="e">
        <f t="shared" si="0"/>
        <v>#N/A</v>
      </c>
      <c r="K18" s="3">
        <f t="shared" si="1"/>
        <v>10</v>
      </c>
      <c r="L18" s="3" t="e">
        <f t="shared" si="2"/>
        <v>#N/A</v>
      </c>
      <c r="M18" s="3" t="e">
        <f t="shared" ref="M18:M25" si="11">IF($E18=4,$H18,NA())</f>
        <v>#N/A</v>
      </c>
      <c r="N18" s="3" t="e">
        <f t="shared" ref="N18:N25" si="12">IF($E18=5,$H18,NA())</f>
        <v>#N/A</v>
      </c>
      <c r="O18" s="1" t="e">
        <f t="shared" ref="O18:O25" si="13">IF($E17=6,$H17,NA())</f>
        <v>#N/A</v>
      </c>
      <c r="P18" s="1" t="e">
        <f t="shared" ref="P18:P25" si="14">IF($E17=7,$H17,NA())</f>
        <v>#N/A</v>
      </c>
    </row>
    <row r="19" spans="1:16" ht="14.25" customHeight="1">
      <c r="A19" s="2">
        <v>44986</v>
      </c>
      <c r="B19" s="1" t="s">
        <v>27</v>
      </c>
      <c r="C19" s="1">
        <v>14</v>
      </c>
      <c r="E19" s="1">
        <v>2</v>
      </c>
      <c r="F19" s="1" t="s">
        <v>23</v>
      </c>
      <c r="G19" s="1" t="s">
        <v>24</v>
      </c>
      <c r="H19" s="1">
        <v>11</v>
      </c>
      <c r="J19" s="3" t="e">
        <f t="shared" si="0"/>
        <v>#N/A</v>
      </c>
      <c r="K19" s="3">
        <f t="shared" si="1"/>
        <v>11</v>
      </c>
      <c r="L19" s="3" t="e">
        <f t="shared" si="2"/>
        <v>#N/A</v>
      </c>
      <c r="M19" s="3" t="e">
        <f t="shared" si="11"/>
        <v>#N/A</v>
      </c>
      <c r="N19" s="3" t="e">
        <f t="shared" si="12"/>
        <v>#N/A</v>
      </c>
      <c r="O19" s="1" t="e">
        <f t="shared" si="13"/>
        <v>#N/A</v>
      </c>
      <c r="P19" s="1" t="e">
        <f t="shared" si="14"/>
        <v>#N/A</v>
      </c>
    </row>
    <row r="20" spans="1:16" ht="14.25" customHeight="1">
      <c r="A20" s="2">
        <v>44991</v>
      </c>
      <c r="B20" s="1" t="s">
        <v>27</v>
      </c>
      <c r="C20" s="1">
        <v>18</v>
      </c>
      <c r="E20" s="1">
        <v>2</v>
      </c>
      <c r="F20" s="1" t="s">
        <v>23</v>
      </c>
      <c r="G20" s="1" t="s">
        <v>6</v>
      </c>
      <c r="H20" s="1">
        <v>193</v>
      </c>
      <c r="J20" s="3" t="e">
        <f t="shared" si="0"/>
        <v>#N/A</v>
      </c>
      <c r="K20" s="3">
        <f t="shared" si="1"/>
        <v>193</v>
      </c>
      <c r="L20" s="3" t="e">
        <f t="shared" si="2"/>
        <v>#N/A</v>
      </c>
      <c r="M20" s="3" t="e">
        <f t="shared" si="11"/>
        <v>#N/A</v>
      </c>
      <c r="N20" s="3" t="e">
        <f t="shared" si="12"/>
        <v>#N/A</v>
      </c>
      <c r="O20" s="1" t="e">
        <f t="shared" si="13"/>
        <v>#N/A</v>
      </c>
      <c r="P20" s="1" t="e">
        <f t="shared" si="14"/>
        <v>#N/A</v>
      </c>
    </row>
    <row r="21" spans="1:16" ht="14.25" customHeight="1">
      <c r="A21" s="2">
        <v>44991</v>
      </c>
      <c r="B21" s="1" t="s">
        <v>27</v>
      </c>
      <c r="C21" s="1">
        <v>18</v>
      </c>
      <c r="E21" s="1">
        <v>2</v>
      </c>
      <c r="F21" s="1" t="s">
        <v>23</v>
      </c>
      <c r="G21" s="1" t="s">
        <v>24</v>
      </c>
      <c r="H21" s="1">
        <v>102</v>
      </c>
      <c r="J21" s="3" t="e">
        <f t="shared" si="0"/>
        <v>#N/A</v>
      </c>
      <c r="K21" s="3">
        <f t="shared" si="1"/>
        <v>102</v>
      </c>
      <c r="L21" s="3" t="e">
        <f t="shared" si="2"/>
        <v>#N/A</v>
      </c>
      <c r="M21" s="3" t="e">
        <f t="shared" si="11"/>
        <v>#N/A</v>
      </c>
      <c r="N21" s="3" t="e">
        <f t="shared" si="12"/>
        <v>#N/A</v>
      </c>
      <c r="O21" s="1" t="e">
        <f t="shared" si="13"/>
        <v>#N/A</v>
      </c>
      <c r="P21" s="1" t="e">
        <f t="shared" si="14"/>
        <v>#N/A</v>
      </c>
    </row>
    <row r="22" spans="1:16" ht="14.25" customHeight="1">
      <c r="A22" s="2">
        <v>44628</v>
      </c>
      <c r="B22" s="1" t="s">
        <v>27</v>
      </c>
      <c r="C22" s="1">
        <v>20</v>
      </c>
      <c r="E22" s="1">
        <v>2</v>
      </c>
      <c r="F22" s="1" t="s">
        <v>23</v>
      </c>
      <c r="G22" s="1" t="s">
        <v>6</v>
      </c>
      <c r="H22" s="1">
        <v>173</v>
      </c>
      <c r="J22" s="3" t="e">
        <f t="shared" si="0"/>
        <v>#N/A</v>
      </c>
      <c r="K22" s="3">
        <f t="shared" si="1"/>
        <v>173</v>
      </c>
      <c r="L22" s="3" t="e">
        <f t="shared" si="2"/>
        <v>#N/A</v>
      </c>
      <c r="M22" s="3" t="e">
        <f t="shared" si="11"/>
        <v>#N/A</v>
      </c>
      <c r="N22" s="3" t="e">
        <f t="shared" si="12"/>
        <v>#N/A</v>
      </c>
      <c r="O22" s="1" t="e">
        <f t="shared" si="13"/>
        <v>#N/A</v>
      </c>
      <c r="P22" s="1" t="e">
        <f t="shared" si="14"/>
        <v>#N/A</v>
      </c>
    </row>
    <row r="23" spans="1:16" ht="14.25" customHeight="1">
      <c r="A23" s="2">
        <v>44628</v>
      </c>
      <c r="B23" s="1" t="s">
        <v>27</v>
      </c>
      <c r="C23" s="1">
        <v>20</v>
      </c>
      <c r="E23" s="1">
        <v>2</v>
      </c>
      <c r="F23" s="1" t="s">
        <v>23</v>
      </c>
      <c r="G23" s="1" t="s">
        <v>24</v>
      </c>
      <c r="H23" s="1">
        <v>142</v>
      </c>
      <c r="J23" s="3" t="e">
        <f t="shared" si="0"/>
        <v>#N/A</v>
      </c>
      <c r="K23" s="3">
        <f t="shared" si="1"/>
        <v>142</v>
      </c>
      <c r="L23" s="3" t="e">
        <f t="shared" si="2"/>
        <v>#N/A</v>
      </c>
      <c r="M23" s="3" t="e">
        <f t="shared" si="11"/>
        <v>#N/A</v>
      </c>
      <c r="N23" s="3" t="e">
        <f t="shared" si="12"/>
        <v>#N/A</v>
      </c>
      <c r="O23" s="1" t="e">
        <f t="shared" si="13"/>
        <v>#N/A</v>
      </c>
      <c r="P23" s="1" t="e">
        <f t="shared" si="14"/>
        <v>#N/A</v>
      </c>
    </row>
    <row r="24" spans="1:16" ht="14.25" customHeight="1">
      <c r="A24" s="2">
        <v>44996</v>
      </c>
      <c r="B24" s="1" t="s">
        <v>27</v>
      </c>
      <c r="C24" s="1">
        <v>23</v>
      </c>
      <c r="E24" s="1">
        <v>2</v>
      </c>
      <c r="F24" s="1" t="s">
        <v>23</v>
      </c>
      <c r="G24" s="1" t="s">
        <v>6</v>
      </c>
      <c r="H24" s="1">
        <v>54</v>
      </c>
      <c r="I24" s="1" t="s">
        <v>25</v>
      </c>
      <c r="J24" s="3" t="e">
        <f t="shared" si="0"/>
        <v>#N/A</v>
      </c>
      <c r="K24" s="3">
        <f t="shared" si="1"/>
        <v>54</v>
      </c>
      <c r="L24" s="3" t="e">
        <f t="shared" si="2"/>
        <v>#N/A</v>
      </c>
      <c r="M24" s="3" t="e">
        <f t="shared" si="11"/>
        <v>#N/A</v>
      </c>
      <c r="N24" s="3" t="e">
        <f t="shared" si="12"/>
        <v>#N/A</v>
      </c>
      <c r="O24" s="1" t="e">
        <f t="shared" si="13"/>
        <v>#N/A</v>
      </c>
      <c r="P24" s="1" t="e">
        <f t="shared" si="14"/>
        <v>#N/A</v>
      </c>
    </row>
    <row r="25" spans="1:16" ht="14.25" customHeight="1">
      <c r="A25" s="2">
        <v>44996</v>
      </c>
      <c r="B25" s="1" t="s">
        <v>27</v>
      </c>
      <c r="C25" s="1">
        <v>23</v>
      </c>
      <c r="E25" s="1">
        <v>2</v>
      </c>
      <c r="F25" s="1" t="s">
        <v>23</v>
      </c>
      <c r="G25" s="1" t="s">
        <v>24</v>
      </c>
      <c r="H25" s="1">
        <v>17</v>
      </c>
      <c r="J25" s="3" t="e">
        <f t="shared" si="0"/>
        <v>#N/A</v>
      </c>
      <c r="K25" s="3">
        <f t="shared" si="1"/>
        <v>17</v>
      </c>
      <c r="L25" s="3" t="e">
        <f t="shared" si="2"/>
        <v>#N/A</v>
      </c>
      <c r="M25" s="3" t="e">
        <f t="shared" si="11"/>
        <v>#N/A</v>
      </c>
      <c r="N25" s="3" t="e">
        <f t="shared" si="12"/>
        <v>#N/A</v>
      </c>
      <c r="O25" s="1" t="e">
        <f t="shared" si="13"/>
        <v>#N/A</v>
      </c>
      <c r="P25" s="1" t="e">
        <f t="shared" si="14"/>
        <v>#N/A</v>
      </c>
    </row>
    <row r="26" spans="1:16" ht="14.25" hidden="1" customHeight="1">
      <c r="A26" s="2">
        <v>44988</v>
      </c>
      <c r="B26" s="1">
        <v>7</v>
      </c>
      <c r="C26" s="1">
        <v>25</v>
      </c>
      <c r="E26" s="1">
        <v>1</v>
      </c>
      <c r="F26" s="1" t="s">
        <v>28</v>
      </c>
      <c r="G26" s="1" t="s">
        <v>6</v>
      </c>
      <c r="H26" s="1">
        <v>4</v>
      </c>
      <c r="J26" s="3">
        <f t="shared" si="0"/>
        <v>4</v>
      </c>
      <c r="K26" s="3" t="e">
        <f t="shared" si="1"/>
        <v>#N/A</v>
      </c>
      <c r="L26" s="3" t="e">
        <f t="shared" si="2"/>
        <v>#N/A</v>
      </c>
    </row>
    <row r="27" spans="1:16" ht="14.25" hidden="1" customHeight="1">
      <c r="A27" s="2">
        <v>44988</v>
      </c>
      <c r="B27" s="1">
        <v>7</v>
      </c>
      <c r="C27" s="1">
        <v>25</v>
      </c>
      <c r="E27" s="1">
        <v>1</v>
      </c>
      <c r="F27" s="1" t="s">
        <v>28</v>
      </c>
      <c r="G27" s="1" t="s">
        <v>24</v>
      </c>
      <c r="H27" s="1">
        <v>2</v>
      </c>
      <c r="J27" s="3">
        <f t="shared" si="0"/>
        <v>2</v>
      </c>
      <c r="K27" s="3" t="e">
        <f t="shared" si="1"/>
        <v>#N/A</v>
      </c>
      <c r="L27" s="3" t="e">
        <f t="shared" si="2"/>
        <v>#N/A</v>
      </c>
    </row>
    <row r="28" spans="1:16" ht="14.25" customHeight="1">
      <c r="A28" s="2">
        <v>44998</v>
      </c>
      <c r="B28" s="1" t="s">
        <v>27</v>
      </c>
      <c r="C28" s="1">
        <v>25</v>
      </c>
      <c r="E28" s="1">
        <v>2</v>
      </c>
      <c r="F28" s="1" t="s">
        <v>23</v>
      </c>
      <c r="G28" s="1" t="s">
        <v>6</v>
      </c>
      <c r="H28" s="1">
        <v>186</v>
      </c>
      <c r="I28" s="1" t="s">
        <v>25</v>
      </c>
      <c r="J28" s="3" t="e">
        <f t="shared" si="0"/>
        <v>#N/A</v>
      </c>
      <c r="K28" s="3">
        <f t="shared" si="1"/>
        <v>186</v>
      </c>
      <c r="L28" s="3" t="e">
        <f t="shared" si="2"/>
        <v>#N/A</v>
      </c>
      <c r="M28" s="3" t="e">
        <f t="shared" ref="M28:M29" si="15">IF($E28=4,$H28,NA())</f>
        <v>#N/A</v>
      </c>
      <c r="N28" s="3" t="e">
        <f t="shared" ref="N28:N29" si="16">IF($E28=5,$H28,NA())</f>
        <v>#N/A</v>
      </c>
      <c r="O28" s="1" t="e">
        <f t="shared" ref="O28:O29" si="17">IF($E27=6,$H27,NA())</f>
        <v>#N/A</v>
      </c>
      <c r="P28" s="1" t="e">
        <f t="shared" ref="P28:P29" si="18">IF($E27=7,$H27,NA())</f>
        <v>#N/A</v>
      </c>
    </row>
    <row r="29" spans="1:16" ht="14.25" customHeight="1">
      <c r="A29" s="2">
        <v>44998</v>
      </c>
      <c r="B29" s="1" t="s">
        <v>27</v>
      </c>
      <c r="C29" s="1">
        <v>25</v>
      </c>
      <c r="E29" s="1">
        <v>2</v>
      </c>
      <c r="F29" s="1" t="s">
        <v>23</v>
      </c>
      <c r="G29" s="1" t="s">
        <v>24</v>
      </c>
      <c r="H29" s="1">
        <v>156</v>
      </c>
      <c r="J29" s="3" t="e">
        <f t="shared" si="0"/>
        <v>#N/A</v>
      </c>
      <c r="K29" s="3">
        <f t="shared" si="1"/>
        <v>156</v>
      </c>
      <c r="L29" s="3" t="e">
        <f t="shared" si="2"/>
        <v>#N/A</v>
      </c>
      <c r="M29" s="3" t="e">
        <f t="shared" si="15"/>
        <v>#N/A</v>
      </c>
      <c r="N29" s="3" t="e">
        <f t="shared" si="16"/>
        <v>#N/A</v>
      </c>
      <c r="O29" s="1" t="e">
        <f t="shared" si="17"/>
        <v>#N/A</v>
      </c>
      <c r="P29" s="1" t="e">
        <f t="shared" si="18"/>
        <v>#N/A</v>
      </c>
    </row>
    <row r="30" spans="1:16" ht="14.25" hidden="1" customHeight="1">
      <c r="A30" s="2">
        <v>44995</v>
      </c>
      <c r="B30" s="1" t="s">
        <v>27</v>
      </c>
      <c r="C30" s="1">
        <v>29</v>
      </c>
      <c r="E30" s="1">
        <v>2</v>
      </c>
      <c r="F30" s="1" t="s">
        <v>28</v>
      </c>
      <c r="G30" s="1" t="s">
        <v>6</v>
      </c>
      <c r="H30" s="1">
        <v>2</v>
      </c>
      <c r="J30" s="3" t="e">
        <f t="shared" si="0"/>
        <v>#N/A</v>
      </c>
      <c r="K30" s="3">
        <f t="shared" si="1"/>
        <v>2</v>
      </c>
      <c r="L30" s="3" t="e">
        <f t="shared" si="2"/>
        <v>#N/A</v>
      </c>
    </row>
    <row r="31" spans="1:16" ht="14.25" hidden="1" customHeight="1">
      <c r="A31" s="2">
        <v>44995</v>
      </c>
      <c r="B31" s="1" t="s">
        <v>27</v>
      </c>
      <c r="C31" s="1">
        <v>29</v>
      </c>
      <c r="E31" s="1">
        <v>2</v>
      </c>
      <c r="F31" s="1" t="s">
        <v>28</v>
      </c>
      <c r="G31" s="1" t="s">
        <v>24</v>
      </c>
      <c r="H31" s="1">
        <v>0</v>
      </c>
      <c r="J31" s="3" t="e">
        <f t="shared" si="0"/>
        <v>#N/A</v>
      </c>
      <c r="K31" s="3">
        <f t="shared" si="1"/>
        <v>0</v>
      </c>
      <c r="L31" s="3" t="e">
        <f t="shared" si="2"/>
        <v>#N/A</v>
      </c>
    </row>
    <row r="32" spans="1:16" ht="14.25" customHeight="1">
      <c r="A32" s="2">
        <v>45000</v>
      </c>
      <c r="B32" s="1" t="s">
        <v>27</v>
      </c>
      <c r="C32" s="1">
        <v>27</v>
      </c>
      <c r="E32" s="1">
        <v>2</v>
      </c>
      <c r="F32" s="1" t="s">
        <v>23</v>
      </c>
      <c r="G32" s="1" t="s">
        <v>6</v>
      </c>
      <c r="H32" s="1">
        <v>91</v>
      </c>
      <c r="J32" s="3" t="e">
        <f t="shared" si="0"/>
        <v>#N/A</v>
      </c>
      <c r="K32" s="3">
        <f t="shared" si="1"/>
        <v>91</v>
      </c>
      <c r="L32" s="3" t="e">
        <f t="shared" si="2"/>
        <v>#N/A</v>
      </c>
      <c r="M32" s="3" t="e">
        <f t="shared" ref="M32:M35" si="19">IF($E32=4,$H32,NA())</f>
        <v>#N/A</v>
      </c>
      <c r="N32" s="3" t="e">
        <f t="shared" ref="N32:N35" si="20">IF($E32=5,$H32,NA())</f>
        <v>#N/A</v>
      </c>
      <c r="O32" s="1" t="e">
        <f t="shared" ref="O32:O35" si="21">IF($E31=6,$H31,NA())</f>
        <v>#N/A</v>
      </c>
      <c r="P32" s="1" t="e">
        <f t="shared" ref="P32:P35" si="22">IF($E31=7,$H31,NA())</f>
        <v>#N/A</v>
      </c>
    </row>
    <row r="33" spans="1:16" ht="14.25" customHeight="1">
      <c r="A33" s="2">
        <v>45000</v>
      </c>
      <c r="B33" s="1" t="s">
        <v>27</v>
      </c>
      <c r="C33" s="1">
        <v>27</v>
      </c>
      <c r="E33" s="1">
        <v>2</v>
      </c>
      <c r="F33" s="1" t="s">
        <v>23</v>
      </c>
      <c r="G33" s="1" t="s">
        <v>24</v>
      </c>
      <c r="H33" s="1">
        <v>49</v>
      </c>
      <c r="J33" s="3" t="e">
        <f t="shared" si="0"/>
        <v>#N/A</v>
      </c>
      <c r="K33" s="3">
        <f t="shared" si="1"/>
        <v>49</v>
      </c>
      <c r="L33" s="3" t="e">
        <f t="shared" si="2"/>
        <v>#N/A</v>
      </c>
      <c r="M33" s="3" t="e">
        <f t="shared" si="19"/>
        <v>#N/A</v>
      </c>
      <c r="N33" s="3" t="e">
        <f t="shared" si="20"/>
        <v>#N/A</v>
      </c>
      <c r="O33" s="1" t="e">
        <f t="shared" si="21"/>
        <v>#N/A</v>
      </c>
      <c r="P33" s="1" t="e">
        <f t="shared" si="22"/>
        <v>#N/A</v>
      </c>
    </row>
    <row r="34" spans="1:16" ht="14.25" customHeight="1">
      <c r="A34" s="2">
        <v>45003</v>
      </c>
      <c r="B34" s="1" t="s">
        <v>27</v>
      </c>
      <c r="C34" s="1">
        <v>30</v>
      </c>
      <c r="E34" s="1">
        <v>2</v>
      </c>
      <c r="F34" s="1" t="s">
        <v>23</v>
      </c>
      <c r="G34" s="1" t="s">
        <v>6</v>
      </c>
      <c r="H34" s="1">
        <v>198</v>
      </c>
      <c r="J34" s="3" t="e">
        <f t="shared" si="0"/>
        <v>#N/A</v>
      </c>
      <c r="K34" s="3">
        <f t="shared" si="1"/>
        <v>198</v>
      </c>
      <c r="L34" s="3" t="e">
        <f t="shared" si="2"/>
        <v>#N/A</v>
      </c>
      <c r="M34" s="3" t="e">
        <f t="shared" si="19"/>
        <v>#N/A</v>
      </c>
      <c r="N34" s="3" t="e">
        <f t="shared" si="20"/>
        <v>#N/A</v>
      </c>
      <c r="O34" s="1" t="e">
        <f t="shared" si="21"/>
        <v>#N/A</v>
      </c>
      <c r="P34" s="1" t="e">
        <f t="shared" si="22"/>
        <v>#N/A</v>
      </c>
    </row>
    <row r="35" spans="1:16" ht="14.25" customHeight="1">
      <c r="A35" s="2">
        <v>45003</v>
      </c>
      <c r="B35" s="1" t="s">
        <v>27</v>
      </c>
      <c r="C35" s="1">
        <v>30</v>
      </c>
      <c r="E35" s="1">
        <v>2</v>
      </c>
      <c r="F35" s="1" t="s">
        <v>23</v>
      </c>
      <c r="G35" s="1" t="s">
        <v>24</v>
      </c>
      <c r="H35" s="1">
        <v>30</v>
      </c>
      <c r="J35" s="3" t="e">
        <f t="shared" si="0"/>
        <v>#N/A</v>
      </c>
      <c r="K35" s="3">
        <f t="shared" si="1"/>
        <v>30</v>
      </c>
      <c r="L35" s="3" t="e">
        <f t="shared" si="2"/>
        <v>#N/A</v>
      </c>
      <c r="M35" s="3" t="e">
        <f t="shared" si="19"/>
        <v>#N/A</v>
      </c>
      <c r="N35" s="3" t="e">
        <f t="shared" si="20"/>
        <v>#N/A</v>
      </c>
      <c r="O35" s="1" t="e">
        <f t="shared" si="21"/>
        <v>#N/A</v>
      </c>
      <c r="P35" s="1" t="e">
        <f t="shared" si="22"/>
        <v>#N/A</v>
      </c>
    </row>
    <row r="36" spans="1:16" ht="14.25" hidden="1" customHeight="1">
      <c r="A36" s="2">
        <v>44995</v>
      </c>
      <c r="B36" s="1">
        <v>7</v>
      </c>
      <c r="C36" s="1">
        <v>31</v>
      </c>
      <c r="E36" s="1">
        <v>1</v>
      </c>
      <c r="F36" s="1" t="s">
        <v>28</v>
      </c>
      <c r="G36" s="1" t="s">
        <v>6</v>
      </c>
      <c r="H36" s="1">
        <v>8</v>
      </c>
      <c r="J36" s="3">
        <f t="shared" si="0"/>
        <v>8</v>
      </c>
      <c r="K36" s="3" t="e">
        <f t="shared" si="1"/>
        <v>#N/A</v>
      </c>
      <c r="L36" s="3" t="e">
        <f t="shared" si="2"/>
        <v>#N/A</v>
      </c>
    </row>
    <row r="37" spans="1:16" ht="14.25" hidden="1" customHeight="1">
      <c r="A37" s="2">
        <v>44995</v>
      </c>
      <c r="B37" s="1">
        <v>7</v>
      </c>
      <c r="C37" s="1">
        <v>31</v>
      </c>
      <c r="E37" s="1">
        <v>1</v>
      </c>
      <c r="F37" s="1" t="s">
        <v>28</v>
      </c>
      <c r="G37" s="1" t="s">
        <v>24</v>
      </c>
      <c r="H37" s="1">
        <v>4</v>
      </c>
      <c r="J37" s="3">
        <f t="shared" si="0"/>
        <v>4</v>
      </c>
      <c r="K37" s="3" t="e">
        <f t="shared" si="1"/>
        <v>#N/A</v>
      </c>
      <c r="L37" s="3" t="e">
        <f t="shared" si="2"/>
        <v>#N/A</v>
      </c>
    </row>
    <row r="38" spans="1:16" ht="14.25" customHeight="1">
      <c r="A38" s="2">
        <v>45003</v>
      </c>
      <c r="B38" s="1">
        <v>11</v>
      </c>
      <c r="C38" s="1">
        <v>13</v>
      </c>
      <c r="D38" s="1">
        <v>0</v>
      </c>
      <c r="E38" s="1">
        <v>3</v>
      </c>
      <c r="F38" s="1" t="s">
        <v>23</v>
      </c>
      <c r="G38" s="1" t="s">
        <v>6</v>
      </c>
      <c r="H38" s="1">
        <v>1</v>
      </c>
      <c r="J38" s="3" t="e">
        <f t="shared" si="0"/>
        <v>#N/A</v>
      </c>
      <c r="K38" s="3" t="e">
        <f t="shared" si="1"/>
        <v>#N/A</v>
      </c>
      <c r="L38" s="3">
        <f t="shared" si="2"/>
        <v>1</v>
      </c>
      <c r="M38" s="3" t="e">
        <f t="shared" ref="M38:M106" si="23">IF($E38=4,$H38,NA())</f>
        <v>#N/A</v>
      </c>
      <c r="N38" s="3" t="e">
        <f t="shared" ref="N38:N75" si="24">IF($E38=5,$H38,NA())</f>
        <v>#N/A</v>
      </c>
      <c r="O38" s="1" t="e">
        <f t="shared" ref="O38:O90" si="25">IF($E37=6,$H37,NA())</f>
        <v>#N/A</v>
      </c>
      <c r="P38" s="1" t="e">
        <f t="shared" ref="P38:P106" si="26">IF($E37=7,$H37,NA())</f>
        <v>#N/A</v>
      </c>
    </row>
    <row r="39" spans="1:16" ht="14.25" customHeight="1">
      <c r="A39" s="2">
        <v>45003</v>
      </c>
      <c r="B39" s="1">
        <v>11</v>
      </c>
      <c r="C39" s="1">
        <v>13</v>
      </c>
      <c r="D39" s="1">
        <v>0</v>
      </c>
      <c r="E39" s="1">
        <v>3</v>
      </c>
      <c r="F39" s="1" t="s">
        <v>23</v>
      </c>
      <c r="G39" s="1" t="s">
        <v>24</v>
      </c>
      <c r="H39" s="1">
        <v>0</v>
      </c>
      <c r="J39" s="3" t="e">
        <f t="shared" si="0"/>
        <v>#N/A</v>
      </c>
      <c r="K39" s="3" t="e">
        <f t="shared" si="1"/>
        <v>#N/A</v>
      </c>
      <c r="L39" s="3">
        <f t="shared" si="2"/>
        <v>0</v>
      </c>
      <c r="M39" s="3" t="e">
        <f t="shared" si="23"/>
        <v>#N/A</v>
      </c>
      <c r="N39" s="3" t="e">
        <f t="shared" si="24"/>
        <v>#N/A</v>
      </c>
      <c r="O39" s="1" t="e">
        <f t="shared" si="25"/>
        <v>#N/A</v>
      </c>
      <c r="P39" s="1" t="e">
        <f t="shared" si="26"/>
        <v>#N/A</v>
      </c>
    </row>
    <row r="40" spans="1:16" ht="14.25" customHeight="1">
      <c r="A40" s="2">
        <v>45005</v>
      </c>
      <c r="B40" s="1">
        <v>11</v>
      </c>
      <c r="C40" s="1">
        <v>15</v>
      </c>
      <c r="D40" s="1">
        <v>2</v>
      </c>
      <c r="E40" s="1">
        <v>3</v>
      </c>
      <c r="F40" s="1" t="s">
        <v>23</v>
      </c>
      <c r="G40" s="1" t="s">
        <v>6</v>
      </c>
      <c r="H40" s="1">
        <v>0</v>
      </c>
      <c r="J40" s="3" t="e">
        <f t="shared" si="0"/>
        <v>#N/A</v>
      </c>
      <c r="K40" s="3" t="e">
        <f t="shared" si="1"/>
        <v>#N/A</v>
      </c>
      <c r="L40" s="3">
        <f t="shared" si="2"/>
        <v>0</v>
      </c>
      <c r="M40" s="3" t="e">
        <f t="shared" si="23"/>
        <v>#N/A</v>
      </c>
      <c r="N40" s="3" t="e">
        <f t="shared" si="24"/>
        <v>#N/A</v>
      </c>
      <c r="O40" s="1" t="e">
        <f t="shared" si="25"/>
        <v>#N/A</v>
      </c>
      <c r="P40" s="1" t="e">
        <f t="shared" si="26"/>
        <v>#N/A</v>
      </c>
    </row>
    <row r="41" spans="1:16" ht="14.25" customHeight="1">
      <c r="A41" s="2">
        <v>45005</v>
      </c>
      <c r="B41" s="1">
        <v>11</v>
      </c>
      <c r="C41" s="1">
        <v>15</v>
      </c>
      <c r="D41" s="1">
        <v>2</v>
      </c>
      <c r="E41" s="1">
        <v>3</v>
      </c>
      <c r="F41" s="1" t="s">
        <v>23</v>
      </c>
      <c r="G41" s="1" t="s">
        <v>24</v>
      </c>
      <c r="H41" s="1">
        <v>1</v>
      </c>
      <c r="J41" s="3" t="e">
        <f t="shared" si="0"/>
        <v>#N/A</v>
      </c>
      <c r="K41" s="3" t="e">
        <f t="shared" si="1"/>
        <v>#N/A</v>
      </c>
      <c r="L41" s="3">
        <f t="shared" si="2"/>
        <v>1</v>
      </c>
      <c r="M41" s="3" t="e">
        <f t="shared" si="23"/>
        <v>#N/A</v>
      </c>
      <c r="N41" s="3" t="e">
        <f t="shared" si="24"/>
        <v>#N/A</v>
      </c>
      <c r="O41" s="1" t="e">
        <f t="shared" si="25"/>
        <v>#N/A</v>
      </c>
      <c r="P41" s="1" t="e">
        <f t="shared" si="26"/>
        <v>#N/A</v>
      </c>
    </row>
    <row r="42" spans="1:16" ht="14.25" customHeight="1">
      <c r="A42" s="2">
        <v>45007</v>
      </c>
      <c r="B42" s="1">
        <v>11</v>
      </c>
      <c r="C42" s="1">
        <v>17</v>
      </c>
      <c r="D42" s="1">
        <v>4</v>
      </c>
      <c r="E42" s="1">
        <v>3</v>
      </c>
      <c r="F42" s="1" t="s">
        <v>23</v>
      </c>
      <c r="G42" s="1" t="s">
        <v>6</v>
      </c>
      <c r="H42" s="1">
        <v>2</v>
      </c>
      <c r="J42" s="3" t="e">
        <f t="shared" si="0"/>
        <v>#N/A</v>
      </c>
      <c r="K42" s="3" t="e">
        <f t="shared" si="1"/>
        <v>#N/A</v>
      </c>
      <c r="L42" s="3">
        <f t="shared" si="2"/>
        <v>2</v>
      </c>
      <c r="M42" s="3" t="e">
        <f t="shared" si="23"/>
        <v>#N/A</v>
      </c>
      <c r="N42" s="3" t="e">
        <f t="shared" si="24"/>
        <v>#N/A</v>
      </c>
      <c r="O42" s="1" t="e">
        <f t="shared" si="25"/>
        <v>#N/A</v>
      </c>
      <c r="P42" s="1" t="e">
        <f t="shared" si="26"/>
        <v>#N/A</v>
      </c>
    </row>
    <row r="43" spans="1:16" ht="14.25" customHeight="1">
      <c r="A43" s="2">
        <v>45007</v>
      </c>
      <c r="B43" s="1">
        <v>11</v>
      </c>
      <c r="C43" s="1">
        <v>17</v>
      </c>
      <c r="D43" s="1">
        <v>4</v>
      </c>
      <c r="E43" s="1">
        <v>3</v>
      </c>
      <c r="F43" s="1" t="s">
        <v>23</v>
      </c>
      <c r="G43" s="1" t="s">
        <v>24</v>
      </c>
      <c r="H43" s="1">
        <v>12</v>
      </c>
      <c r="J43" s="3" t="e">
        <f t="shared" si="0"/>
        <v>#N/A</v>
      </c>
      <c r="K43" s="3" t="e">
        <f t="shared" si="1"/>
        <v>#N/A</v>
      </c>
      <c r="L43" s="3">
        <f t="shared" si="2"/>
        <v>12</v>
      </c>
      <c r="M43" s="3" t="e">
        <f t="shared" si="23"/>
        <v>#N/A</v>
      </c>
      <c r="N43" s="3" t="e">
        <f t="shared" si="24"/>
        <v>#N/A</v>
      </c>
      <c r="O43" s="1" t="e">
        <f t="shared" si="25"/>
        <v>#N/A</v>
      </c>
      <c r="P43" s="1" t="e">
        <f t="shared" si="26"/>
        <v>#N/A</v>
      </c>
    </row>
    <row r="44" spans="1:16" ht="14.25" customHeight="1">
      <c r="A44" s="2">
        <v>45010</v>
      </c>
      <c r="B44" s="1">
        <v>11</v>
      </c>
      <c r="C44" s="1">
        <v>20</v>
      </c>
      <c r="D44" s="1">
        <v>7</v>
      </c>
      <c r="E44" s="1">
        <v>3</v>
      </c>
      <c r="F44" s="1" t="s">
        <v>23</v>
      </c>
      <c r="G44" s="1" t="s">
        <v>6</v>
      </c>
      <c r="H44" s="1">
        <v>2</v>
      </c>
      <c r="J44" s="3" t="e">
        <f t="shared" si="0"/>
        <v>#N/A</v>
      </c>
      <c r="K44" s="3" t="e">
        <f t="shared" si="1"/>
        <v>#N/A</v>
      </c>
      <c r="L44" s="3">
        <f t="shared" si="2"/>
        <v>2</v>
      </c>
      <c r="M44" s="3" t="e">
        <f t="shared" si="23"/>
        <v>#N/A</v>
      </c>
      <c r="N44" s="3" t="e">
        <f t="shared" si="24"/>
        <v>#N/A</v>
      </c>
      <c r="O44" s="1" t="e">
        <f t="shared" si="25"/>
        <v>#N/A</v>
      </c>
      <c r="P44" s="1" t="e">
        <f t="shared" si="26"/>
        <v>#N/A</v>
      </c>
    </row>
    <row r="45" spans="1:16" ht="14.25" customHeight="1">
      <c r="A45" s="2">
        <v>45010</v>
      </c>
      <c r="B45" s="1">
        <v>11</v>
      </c>
      <c r="C45" s="1">
        <v>20</v>
      </c>
      <c r="D45" s="1">
        <v>7</v>
      </c>
      <c r="E45" s="1">
        <v>3</v>
      </c>
      <c r="F45" s="1" t="s">
        <v>23</v>
      </c>
      <c r="G45" s="1" t="s">
        <v>24</v>
      </c>
      <c r="H45" s="1">
        <v>2</v>
      </c>
      <c r="J45" s="3" t="e">
        <f t="shared" si="0"/>
        <v>#N/A</v>
      </c>
      <c r="K45" s="3" t="e">
        <f t="shared" si="1"/>
        <v>#N/A</v>
      </c>
      <c r="L45" s="3">
        <f t="shared" si="2"/>
        <v>2</v>
      </c>
      <c r="M45" s="3" t="e">
        <f t="shared" si="23"/>
        <v>#N/A</v>
      </c>
      <c r="N45" s="3" t="e">
        <f t="shared" si="24"/>
        <v>#N/A</v>
      </c>
      <c r="O45" s="1" t="e">
        <f t="shared" si="25"/>
        <v>#N/A</v>
      </c>
      <c r="P45" s="1" t="e">
        <f t="shared" si="26"/>
        <v>#N/A</v>
      </c>
    </row>
    <row r="46" spans="1:16" ht="14.25" customHeight="1">
      <c r="A46" s="2">
        <v>45012</v>
      </c>
      <c r="B46" s="1">
        <v>11</v>
      </c>
      <c r="C46" s="1">
        <v>22</v>
      </c>
      <c r="D46" s="1">
        <v>9</v>
      </c>
      <c r="E46" s="1">
        <v>3</v>
      </c>
      <c r="F46" s="1" t="s">
        <v>23</v>
      </c>
      <c r="G46" s="1" t="s">
        <v>6</v>
      </c>
      <c r="H46" s="1">
        <v>19</v>
      </c>
      <c r="J46" s="3" t="e">
        <f t="shared" si="0"/>
        <v>#N/A</v>
      </c>
      <c r="K46" s="3" t="e">
        <f t="shared" si="1"/>
        <v>#N/A</v>
      </c>
      <c r="L46" s="3">
        <f t="shared" si="2"/>
        <v>19</v>
      </c>
      <c r="M46" s="3" t="e">
        <f t="shared" si="23"/>
        <v>#N/A</v>
      </c>
      <c r="N46" s="3" t="e">
        <f t="shared" si="24"/>
        <v>#N/A</v>
      </c>
      <c r="O46" s="1" t="e">
        <f t="shared" si="25"/>
        <v>#N/A</v>
      </c>
      <c r="P46" s="1" t="e">
        <f t="shared" si="26"/>
        <v>#N/A</v>
      </c>
    </row>
    <row r="47" spans="1:16" ht="14.25" customHeight="1">
      <c r="A47" s="2">
        <v>45012</v>
      </c>
      <c r="B47" s="1">
        <v>11</v>
      </c>
      <c r="C47" s="1">
        <v>22</v>
      </c>
      <c r="D47" s="1">
        <v>9</v>
      </c>
      <c r="E47" s="1">
        <v>3</v>
      </c>
      <c r="F47" s="1" t="s">
        <v>23</v>
      </c>
      <c r="G47" s="1" t="s">
        <v>24</v>
      </c>
      <c r="H47" s="1">
        <v>163</v>
      </c>
      <c r="J47" s="3" t="e">
        <f t="shared" si="0"/>
        <v>#N/A</v>
      </c>
      <c r="K47" s="3" t="e">
        <f t="shared" si="1"/>
        <v>#N/A</v>
      </c>
      <c r="L47" s="3">
        <f t="shared" si="2"/>
        <v>163</v>
      </c>
      <c r="M47" s="3" t="e">
        <f t="shared" si="23"/>
        <v>#N/A</v>
      </c>
      <c r="N47" s="3" t="e">
        <f t="shared" si="24"/>
        <v>#N/A</v>
      </c>
      <c r="O47" s="1" t="e">
        <f t="shared" si="25"/>
        <v>#N/A</v>
      </c>
      <c r="P47" s="1" t="e">
        <f t="shared" si="26"/>
        <v>#N/A</v>
      </c>
    </row>
    <row r="48" spans="1:16" ht="14.25" customHeight="1">
      <c r="A48" s="2">
        <v>45014</v>
      </c>
      <c r="B48" s="1">
        <v>11</v>
      </c>
      <c r="C48" s="1">
        <v>24</v>
      </c>
      <c r="D48" s="1">
        <v>11</v>
      </c>
      <c r="E48" s="1">
        <v>3</v>
      </c>
      <c r="F48" s="1" t="s">
        <v>23</v>
      </c>
      <c r="G48" s="1" t="s">
        <v>6</v>
      </c>
      <c r="H48" s="1">
        <v>18</v>
      </c>
      <c r="J48" s="3" t="e">
        <f t="shared" si="0"/>
        <v>#N/A</v>
      </c>
      <c r="K48" s="3" t="e">
        <f t="shared" si="1"/>
        <v>#N/A</v>
      </c>
      <c r="L48" s="3">
        <f t="shared" si="2"/>
        <v>18</v>
      </c>
      <c r="M48" s="3" t="e">
        <f t="shared" si="23"/>
        <v>#N/A</v>
      </c>
      <c r="N48" s="3" t="e">
        <f t="shared" si="24"/>
        <v>#N/A</v>
      </c>
      <c r="O48" s="1" t="e">
        <f t="shared" si="25"/>
        <v>#N/A</v>
      </c>
      <c r="P48" s="1" t="e">
        <f t="shared" si="26"/>
        <v>#N/A</v>
      </c>
    </row>
    <row r="49" spans="1:16" ht="14.25" customHeight="1">
      <c r="A49" s="2">
        <v>45014</v>
      </c>
      <c r="B49" s="1">
        <v>11</v>
      </c>
      <c r="C49" s="1">
        <v>24</v>
      </c>
      <c r="D49" s="1">
        <v>11</v>
      </c>
      <c r="E49" s="1">
        <v>3</v>
      </c>
      <c r="F49" s="1" t="s">
        <v>23</v>
      </c>
      <c r="G49" s="1" t="s">
        <v>24</v>
      </c>
      <c r="H49" s="1">
        <v>98</v>
      </c>
      <c r="J49" s="3" t="e">
        <f t="shared" si="0"/>
        <v>#N/A</v>
      </c>
      <c r="K49" s="3" t="e">
        <f t="shared" si="1"/>
        <v>#N/A</v>
      </c>
      <c r="L49" s="3">
        <f t="shared" si="2"/>
        <v>98</v>
      </c>
      <c r="M49" s="3" t="e">
        <f t="shared" si="23"/>
        <v>#N/A</v>
      </c>
      <c r="N49" s="3" t="e">
        <f t="shared" si="24"/>
        <v>#N/A</v>
      </c>
      <c r="O49" s="1" t="e">
        <f t="shared" si="25"/>
        <v>#N/A</v>
      </c>
      <c r="P49" s="1" t="e">
        <f t="shared" si="26"/>
        <v>#N/A</v>
      </c>
    </row>
    <row r="50" spans="1:16" ht="14.25" customHeight="1">
      <c r="A50" s="2">
        <v>45019</v>
      </c>
      <c r="B50" s="1">
        <v>11</v>
      </c>
      <c r="C50" s="1">
        <v>26</v>
      </c>
      <c r="D50" s="1">
        <v>13</v>
      </c>
      <c r="E50" s="1">
        <v>3</v>
      </c>
      <c r="F50" s="1" t="s">
        <v>23</v>
      </c>
      <c r="G50" s="1" t="s">
        <v>6</v>
      </c>
      <c r="H50" s="1">
        <v>143</v>
      </c>
      <c r="J50" s="3" t="e">
        <f t="shared" si="0"/>
        <v>#N/A</v>
      </c>
      <c r="K50" s="3" t="e">
        <f t="shared" si="1"/>
        <v>#N/A</v>
      </c>
      <c r="L50" s="3">
        <f t="shared" si="2"/>
        <v>143</v>
      </c>
      <c r="M50" s="3" t="e">
        <f t="shared" si="23"/>
        <v>#N/A</v>
      </c>
      <c r="N50" s="3" t="e">
        <f t="shared" si="24"/>
        <v>#N/A</v>
      </c>
      <c r="O50" s="1" t="e">
        <f t="shared" si="25"/>
        <v>#N/A</v>
      </c>
      <c r="P50" s="1" t="e">
        <f t="shared" si="26"/>
        <v>#N/A</v>
      </c>
    </row>
    <row r="51" spans="1:16" ht="14.25" customHeight="1">
      <c r="A51" s="2">
        <v>45019</v>
      </c>
      <c r="B51" s="1">
        <v>11</v>
      </c>
      <c r="C51" s="1">
        <v>26</v>
      </c>
      <c r="D51" s="1">
        <v>13</v>
      </c>
      <c r="E51" s="1">
        <v>3</v>
      </c>
      <c r="F51" s="1" t="s">
        <v>23</v>
      </c>
      <c r="G51" s="1" t="s">
        <v>24</v>
      </c>
      <c r="H51" s="1">
        <v>163</v>
      </c>
      <c r="J51" s="3" t="e">
        <f t="shared" si="0"/>
        <v>#N/A</v>
      </c>
      <c r="K51" s="3" t="e">
        <f t="shared" si="1"/>
        <v>#N/A</v>
      </c>
      <c r="L51" s="3">
        <f t="shared" si="2"/>
        <v>163</v>
      </c>
      <c r="M51" s="3" t="e">
        <f t="shared" si="23"/>
        <v>#N/A</v>
      </c>
      <c r="N51" s="3" t="e">
        <f t="shared" si="24"/>
        <v>#N/A</v>
      </c>
      <c r="O51" s="1" t="e">
        <f t="shared" si="25"/>
        <v>#N/A</v>
      </c>
      <c r="P51" s="1" t="e">
        <f t="shared" si="26"/>
        <v>#N/A</v>
      </c>
    </row>
    <row r="52" spans="1:16" ht="14.25" customHeight="1">
      <c r="A52" s="2">
        <v>45021</v>
      </c>
      <c r="B52" s="1">
        <v>11</v>
      </c>
      <c r="C52" s="1">
        <v>28</v>
      </c>
      <c r="D52" s="1">
        <v>15</v>
      </c>
      <c r="E52" s="1">
        <v>3</v>
      </c>
      <c r="F52" s="1" t="s">
        <v>23</v>
      </c>
      <c r="G52" s="1" t="s">
        <v>6</v>
      </c>
      <c r="H52" s="1">
        <v>246</v>
      </c>
      <c r="J52" s="3" t="e">
        <f t="shared" si="0"/>
        <v>#N/A</v>
      </c>
      <c r="K52" s="3" t="e">
        <f t="shared" si="1"/>
        <v>#N/A</v>
      </c>
      <c r="L52" s="3">
        <f t="shared" si="2"/>
        <v>246</v>
      </c>
      <c r="M52" s="3" t="e">
        <f t="shared" si="23"/>
        <v>#N/A</v>
      </c>
      <c r="N52" s="3" t="e">
        <f t="shared" si="24"/>
        <v>#N/A</v>
      </c>
      <c r="O52" s="1" t="e">
        <f t="shared" si="25"/>
        <v>#N/A</v>
      </c>
      <c r="P52" s="1" t="e">
        <f t="shared" si="26"/>
        <v>#N/A</v>
      </c>
    </row>
    <row r="53" spans="1:16" ht="14.25" customHeight="1">
      <c r="A53" s="2">
        <v>45021</v>
      </c>
      <c r="B53" s="1">
        <v>11</v>
      </c>
      <c r="C53" s="1">
        <v>28</v>
      </c>
      <c r="D53" s="1">
        <v>15</v>
      </c>
      <c r="E53" s="1">
        <v>3</v>
      </c>
      <c r="F53" s="1" t="s">
        <v>23</v>
      </c>
      <c r="G53" s="1" t="s">
        <v>24</v>
      </c>
      <c r="H53" s="1">
        <v>237</v>
      </c>
      <c r="J53" s="3" t="e">
        <f t="shared" si="0"/>
        <v>#N/A</v>
      </c>
      <c r="K53" s="3" t="e">
        <f t="shared" si="1"/>
        <v>#N/A</v>
      </c>
      <c r="L53" s="3">
        <f t="shared" si="2"/>
        <v>237</v>
      </c>
      <c r="M53" s="3" t="e">
        <f t="shared" si="23"/>
        <v>#N/A</v>
      </c>
      <c r="N53" s="3" t="e">
        <f t="shared" si="24"/>
        <v>#N/A</v>
      </c>
      <c r="O53" s="1" t="e">
        <f t="shared" si="25"/>
        <v>#N/A</v>
      </c>
      <c r="P53" s="1" t="e">
        <f t="shared" si="26"/>
        <v>#N/A</v>
      </c>
    </row>
    <row r="54" spans="1:16" ht="14.25" customHeight="1">
      <c r="A54" s="2">
        <v>45024</v>
      </c>
      <c r="B54" s="1">
        <v>11</v>
      </c>
      <c r="C54" s="1">
        <v>30</v>
      </c>
      <c r="D54" s="1">
        <v>17</v>
      </c>
      <c r="E54" s="1">
        <v>3</v>
      </c>
      <c r="F54" s="1" t="s">
        <v>23</v>
      </c>
      <c r="G54" s="1" t="s">
        <v>6</v>
      </c>
      <c r="H54" s="1">
        <v>188</v>
      </c>
      <c r="J54" s="3" t="e">
        <f t="shared" si="0"/>
        <v>#N/A</v>
      </c>
      <c r="K54" s="3" t="e">
        <f t="shared" si="1"/>
        <v>#N/A</v>
      </c>
      <c r="L54" s="3">
        <f t="shared" si="2"/>
        <v>188</v>
      </c>
      <c r="M54" s="3" t="e">
        <f t="shared" si="23"/>
        <v>#N/A</v>
      </c>
      <c r="N54" s="3" t="e">
        <f t="shared" si="24"/>
        <v>#N/A</v>
      </c>
      <c r="O54" s="1" t="e">
        <f t="shared" si="25"/>
        <v>#N/A</v>
      </c>
      <c r="P54" s="1" t="e">
        <f t="shared" si="26"/>
        <v>#N/A</v>
      </c>
    </row>
    <row r="55" spans="1:16" ht="14.25" customHeight="1">
      <c r="A55" s="2">
        <v>45024</v>
      </c>
      <c r="B55" s="1">
        <v>11</v>
      </c>
      <c r="C55" s="1">
        <v>30</v>
      </c>
      <c r="D55" s="1">
        <v>17</v>
      </c>
      <c r="E55" s="1">
        <v>3</v>
      </c>
      <c r="F55" s="1" t="s">
        <v>23</v>
      </c>
      <c r="G55" s="1" t="s">
        <v>24</v>
      </c>
      <c r="H55" s="1">
        <v>82</v>
      </c>
      <c r="J55" s="3" t="e">
        <f t="shared" si="0"/>
        <v>#N/A</v>
      </c>
      <c r="K55" s="3" t="e">
        <f t="shared" si="1"/>
        <v>#N/A</v>
      </c>
      <c r="L55" s="3">
        <f t="shared" si="2"/>
        <v>82</v>
      </c>
      <c r="M55" s="3" t="e">
        <f t="shared" si="23"/>
        <v>#N/A</v>
      </c>
      <c r="N55" s="3" t="e">
        <f t="shared" si="24"/>
        <v>#N/A</v>
      </c>
      <c r="O55" s="1" t="e">
        <f t="shared" si="25"/>
        <v>#N/A</v>
      </c>
      <c r="P55" s="1" t="e">
        <f t="shared" si="26"/>
        <v>#N/A</v>
      </c>
    </row>
    <row r="56" spans="1:16" ht="14.25" customHeight="1">
      <c r="A56" s="2">
        <v>45007</v>
      </c>
      <c r="B56" s="1">
        <v>11</v>
      </c>
      <c r="C56" s="1">
        <v>12</v>
      </c>
      <c r="D56" s="1">
        <v>-1</v>
      </c>
      <c r="E56" s="1">
        <v>4</v>
      </c>
      <c r="F56" s="1" t="s">
        <v>23</v>
      </c>
      <c r="G56" s="1" t="s">
        <v>6</v>
      </c>
      <c r="H56" s="1">
        <v>0</v>
      </c>
      <c r="J56" s="3" t="e">
        <f t="shared" si="0"/>
        <v>#N/A</v>
      </c>
      <c r="K56" s="3" t="e">
        <f t="shared" si="1"/>
        <v>#N/A</v>
      </c>
      <c r="L56" s="3" t="e">
        <f t="shared" si="2"/>
        <v>#N/A</v>
      </c>
      <c r="M56" s="3">
        <f t="shared" si="23"/>
        <v>0</v>
      </c>
      <c r="N56" s="3" t="e">
        <f t="shared" si="24"/>
        <v>#N/A</v>
      </c>
      <c r="O56" s="1" t="e">
        <f t="shared" si="25"/>
        <v>#N/A</v>
      </c>
      <c r="P56" s="1" t="e">
        <f t="shared" si="26"/>
        <v>#N/A</v>
      </c>
    </row>
    <row r="57" spans="1:16" ht="14.25" customHeight="1">
      <c r="A57" s="2">
        <v>45007</v>
      </c>
      <c r="B57" s="1">
        <v>11</v>
      </c>
      <c r="C57" s="1">
        <v>12</v>
      </c>
      <c r="D57" s="1">
        <v>-1</v>
      </c>
      <c r="E57" s="1">
        <v>4</v>
      </c>
      <c r="F57" s="1" t="s">
        <v>23</v>
      </c>
      <c r="G57" s="1" t="s">
        <v>24</v>
      </c>
      <c r="H57" s="1">
        <v>0</v>
      </c>
      <c r="J57" s="3" t="e">
        <f t="shared" si="0"/>
        <v>#N/A</v>
      </c>
      <c r="K57" s="3" t="e">
        <f t="shared" si="1"/>
        <v>#N/A</v>
      </c>
      <c r="L57" s="3" t="e">
        <f t="shared" si="2"/>
        <v>#N/A</v>
      </c>
      <c r="M57" s="3">
        <f t="shared" si="23"/>
        <v>0</v>
      </c>
      <c r="N57" s="3" t="e">
        <f t="shared" si="24"/>
        <v>#N/A</v>
      </c>
      <c r="O57" s="1" t="e">
        <f t="shared" si="25"/>
        <v>#N/A</v>
      </c>
      <c r="P57" s="1" t="e">
        <f t="shared" si="26"/>
        <v>#N/A</v>
      </c>
    </row>
    <row r="58" spans="1:16" ht="14.25" customHeight="1">
      <c r="A58" s="2">
        <v>45010</v>
      </c>
      <c r="B58" s="1">
        <v>11</v>
      </c>
      <c r="C58" s="1">
        <v>15</v>
      </c>
      <c r="D58" s="1">
        <v>2</v>
      </c>
      <c r="E58" s="1">
        <v>4</v>
      </c>
      <c r="F58" s="1" t="s">
        <v>23</v>
      </c>
      <c r="G58" s="1" t="s">
        <v>6</v>
      </c>
      <c r="H58" s="1">
        <v>2</v>
      </c>
      <c r="J58" s="3" t="e">
        <f t="shared" si="0"/>
        <v>#N/A</v>
      </c>
      <c r="K58" s="3" t="e">
        <f t="shared" si="1"/>
        <v>#N/A</v>
      </c>
      <c r="L58" s="3" t="e">
        <f t="shared" si="2"/>
        <v>#N/A</v>
      </c>
      <c r="M58" s="3">
        <f t="shared" si="23"/>
        <v>2</v>
      </c>
      <c r="N58" s="3" t="e">
        <f t="shared" si="24"/>
        <v>#N/A</v>
      </c>
      <c r="O58" s="1" t="e">
        <f t="shared" si="25"/>
        <v>#N/A</v>
      </c>
      <c r="P58" s="1" t="e">
        <f t="shared" si="26"/>
        <v>#N/A</v>
      </c>
    </row>
    <row r="59" spans="1:16" ht="14.25" customHeight="1">
      <c r="A59" s="2">
        <v>45010</v>
      </c>
      <c r="B59" s="1">
        <v>11</v>
      </c>
      <c r="C59" s="1">
        <v>15</v>
      </c>
      <c r="D59" s="1">
        <v>2</v>
      </c>
      <c r="E59" s="1">
        <v>4</v>
      </c>
      <c r="F59" s="1" t="s">
        <v>23</v>
      </c>
      <c r="G59" s="1" t="s">
        <v>24</v>
      </c>
      <c r="H59" s="1">
        <v>3</v>
      </c>
      <c r="J59" s="3" t="e">
        <f t="shared" si="0"/>
        <v>#N/A</v>
      </c>
      <c r="K59" s="3" t="e">
        <f t="shared" si="1"/>
        <v>#N/A</v>
      </c>
      <c r="L59" s="3" t="e">
        <f t="shared" si="2"/>
        <v>#N/A</v>
      </c>
      <c r="M59" s="3">
        <f t="shared" si="23"/>
        <v>3</v>
      </c>
      <c r="N59" s="3" t="e">
        <f t="shared" si="24"/>
        <v>#N/A</v>
      </c>
      <c r="O59" s="1" t="e">
        <f t="shared" si="25"/>
        <v>#N/A</v>
      </c>
      <c r="P59" s="1" t="e">
        <f t="shared" si="26"/>
        <v>#N/A</v>
      </c>
    </row>
    <row r="60" spans="1:16" ht="14.25" customHeight="1">
      <c r="A60" s="2">
        <v>45012</v>
      </c>
      <c r="B60" s="1">
        <v>11</v>
      </c>
      <c r="C60" s="1">
        <v>17</v>
      </c>
      <c r="D60" s="1">
        <v>4</v>
      </c>
      <c r="E60" s="1">
        <v>4</v>
      </c>
      <c r="F60" s="1" t="s">
        <v>23</v>
      </c>
      <c r="G60" s="1" t="s">
        <v>6</v>
      </c>
      <c r="H60" s="1">
        <v>88</v>
      </c>
      <c r="J60" s="3" t="e">
        <f t="shared" si="0"/>
        <v>#N/A</v>
      </c>
      <c r="K60" s="3" t="e">
        <f t="shared" si="1"/>
        <v>#N/A</v>
      </c>
      <c r="L60" s="3" t="e">
        <f t="shared" si="2"/>
        <v>#N/A</v>
      </c>
      <c r="M60" s="3">
        <f t="shared" si="23"/>
        <v>88</v>
      </c>
      <c r="N60" s="3" t="e">
        <f t="shared" si="24"/>
        <v>#N/A</v>
      </c>
      <c r="O60" s="1" t="e">
        <f t="shared" si="25"/>
        <v>#N/A</v>
      </c>
      <c r="P60" s="1" t="e">
        <f t="shared" si="26"/>
        <v>#N/A</v>
      </c>
    </row>
    <row r="61" spans="1:16" ht="14.25" customHeight="1">
      <c r="A61" s="2">
        <v>45012</v>
      </c>
      <c r="B61" s="1">
        <v>11</v>
      </c>
      <c r="C61" s="1">
        <v>17</v>
      </c>
      <c r="D61" s="1">
        <v>4</v>
      </c>
      <c r="E61" s="1">
        <v>4</v>
      </c>
      <c r="F61" s="1" t="s">
        <v>23</v>
      </c>
      <c r="G61" s="1" t="s">
        <v>24</v>
      </c>
      <c r="H61" s="1">
        <v>57</v>
      </c>
      <c r="J61" s="3" t="e">
        <f t="shared" si="0"/>
        <v>#N/A</v>
      </c>
      <c r="K61" s="3" t="e">
        <f t="shared" si="1"/>
        <v>#N/A</v>
      </c>
      <c r="L61" s="3" t="e">
        <f t="shared" si="2"/>
        <v>#N/A</v>
      </c>
      <c r="M61" s="3">
        <f t="shared" si="23"/>
        <v>57</v>
      </c>
      <c r="N61" s="3" t="e">
        <f t="shared" si="24"/>
        <v>#N/A</v>
      </c>
      <c r="O61" s="1" t="e">
        <f t="shared" si="25"/>
        <v>#N/A</v>
      </c>
      <c r="P61" s="1" t="e">
        <f t="shared" si="26"/>
        <v>#N/A</v>
      </c>
    </row>
    <row r="62" spans="1:16" ht="14.25" customHeight="1">
      <c r="A62" s="2">
        <v>45014</v>
      </c>
      <c r="B62" s="1">
        <v>11</v>
      </c>
      <c r="C62" s="1">
        <v>19</v>
      </c>
      <c r="D62" s="1">
        <v>6</v>
      </c>
      <c r="E62" s="1">
        <v>4</v>
      </c>
      <c r="F62" s="1" t="s">
        <v>23</v>
      </c>
      <c r="G62" s="1" t="s">
        <v>6</v>
      </c>
      <c r="H62" s="1">
        <v>1</v>
      </c>
      <c r="J62" s="3" t="e">
        <f t="shared" si="0"/>
        <v>#N/A</v>
      </c>
      <c r="K62" s="3" t="e">
        <f t="shared" si="1"/>
        <v>#N/A</v>
      </c>
      <c r="L62" s="3" t="e">
        <f t="shared" si="2"/>
        <v>#N/A</v>
      </c>
      <c r="M62" s="3">
        <f t="shared" si="23"/>
        <v>1</v>
      </c>
      <c r="N62" s="3" t="e">
        <f t="shared" si="24"/>
        <v>#N/A</v>
      </c>
      <c r="O62" s="1" t="e">
        <f t="shared" si="25"/>
        <v>#N/A</v>
      </c>
      <c r="P62" s="1" t="e">
        <f t="shared" si="26"/>
        <v>#N/A</v>
      </c>
    </row>
    <row r="63" spans="1:16" ht="14.25" customHeight="1">
      <c r="A63" s="2">
        <v>45014</v>
      </c>
      <c r="B63" s="1">
        <v>11</v>
      </c>
      <c r="C63" s="1">
        <v>19</v>
      </c>
      <c r="D63" s="1">
        <v>6</v>
      </c>
      <c r="E63" s="1">
        <v>4</v>
      </c>
      <c r="F63" s="1" t="s">
        <v>23</v>
      </c>
      <c r="G63" s="1" t="s">
        <v>24</v>
      </c>
      <c r="H63" s="1">
        <v>1</v>
      </c>
      <c r="J63" s="3" t="e">
        <f t="shared" si="0"/>
        <v>#N/A</v>
      </c>
      <c r="K63" s="3" t="e">
        <f t="shared" si="1"/>
        <v>#N/A</v>
      </c>
      <c r="L63" s="3" t="e">
        <f t="shared" si="2"/>
        <v>#N/A</v>
      </c>
      <c r="M63" s="3">
        <f t="shared" si="23"/>
        <v>1</v>
      </c>
      <c r="N63" s="3" t="e">
        <f t="shared" si="24"/>
        <v>#N/A</v>
      </c>
      <c r="O63" s="1" t="e">
        <f t="shared" si="25"/>
        <v>#N/A</v>
      </c>
      <c r="P63" s="1" t="e">
        <f t="shared" si="26"/>
        <v>#N/A</v>
      </c>
    </row>
    <row r="64" spans="1:16" ht="14.25" customHeight="1">
      <c r="A64" s="2">
        <v>45017</v>
      </c>
      <c r="B64" s="1">
        <v>11</v>
      </c>
      <c r="C64" s="1">
        <v>22</v>
      </c>
      <c r="D64" s="1">
        <v>9</v>
      </c>
      <c r="E64" s="1">
        <v>4</v>
      </c>
      <c r="F64" s="1" t="s">
        <v>23</v>
      </c>
      <c r="G64" s="1" t="s">
        <v>6</v>
      </c>
      <c r="H64" s="1">
        <v>82</v>
      </c>
      <c r="J64" s="3" t="e">
        <f t="shared" si="0"/>
        <v>#N/A</v>
      </c>
      <c r="K64" s="3" t="e">
        <f t="shared" si="1"/>
        <v>#N/A</v>
      </c>
      <c r="L64" s="3" t="e">
        <f t="shared" si="2"/>
        <v>#N/A</v>
      </c>
      <c r="M64" s="3">
        <f t="shared" si="23"/>
        <v>82</v>
      </c>
      <c r="N64" s="3" t="e">
        <f t="shared" si="24"/>
        <v>#N/A</v>
      </c>
      <c r="O64" s="1" t="e">
        <f t="shared" si="25"/>
        <v>#N/A</v>
      </c>
      <c r="P64" s="1" t="e">
        <f t="shared" si="26"/>
        <v>#N/A</v>
      </c>
    </row>
    <row r="65" spans="1:16" ht="14.25" customHeight="1">
      <c r="A65" s="2">
        <v>45017</v>
      </c>
      <c r="B65" s="1">
        <v>11</v>
      </c>
      <c r="C65" s="1">
        <v>22</v>
      </c>
      <c r="D65" s="1">
        <v>9</v>
      </c>
      <c r="E65" s="1">
        <v>4</v>
      </c>
      <c r="F65" s="1" t="s">
        <v>23</v>
      </c>
      <c r="G65" s="1" t="s">
        <v>24</v>
      </c>
      <c r="H65" s="1">
        <v>96</v>
      </c>
      <c r="J65" s="3" t="e">
        <f t="shared" si="0"/>
        <v>#N/A</v>
      </c>
      <c r="K65" s="3" t="e">
        <f t="shared" si="1"/>
        <v>#N/A</v>
      </c>
      <c r="L65" s="3" t="e">
        <f t="shared" si="2"/>
        <v>#N/A</v>
      </c>
      <c r="M65" s="3">
        <f t="shared" si="23"/>
        <v>96</v>
      </c>
      <c r="N65" s="3" t="e">
        <f t="shared" si="24"/>
        <v>#N/A</v>
      </c>
      <c r="O65" s="1" t="e">
        <f t="shared" si="25"/>
        <v>#N/A</v>
      </c>
      <c r="P65" s="1" t="e">
        <f t="shared" si="26"/>
        <v>#N/A</v>
      </c>
    </row>
    <row r="66" spans="1:16" ht="14.25" customHeight="1">
      <c r="A66" s="2">
        <v>45019</v>
      </c>
      <c r="B66" s="1">
        <v>11</v>
      </c>
      <c r="C66" s="1">
        <v>24</v>
      </c>
      <c r="D66" s="1">
        <v>11</v>
      </c>
      <c r="E66" s="1">
        <v>4</v>
      </c>
      <c r="F66" s="1" t="s">
        <v>23</v>
      </c>
      <c r="G66" s="1" t="s">
        <v>6</v>
      </c>
      <c r="H66" s="1">
        <v>114</v>
      </c>
      <c r="J66" s="3" t="e">
        <f t="shared" si="0"/>
        <v>#N/A</v>
      </c>
      <c r="K66" s="3" t="e">
        <f t="shared" si="1"/>
        <v>#N/A</v>
      </c>
      <c r="L66" s="3" t="e">
        <f t="shared" si="2"/>
        <v>#N/A</v>
      </c>
      <c r="M66" s="3">
        <f t="shared" si="23"/>
        <v>114</v>
      </c>
      <c r="N66" s="3" t="e">
        <f t="shared" si="24"/>
        <v>#N/A</v>
      </c>
      <c r="O66" s="1" t="e">
        <f t="shared" si="25"/>
        <v>#N/A</v>
      </c>
      <c r="P66" s="1" t="e">
        <f t="shared" si="26"/>
        <v>#N/A</v>
      </c>
    </row>
    <row r="67" spans="1:16" ht="14.25" customHeight="1">
      <c r="A67" s="2">
        <v>45019</v>
      </c>
      <c r="B67" s="1">
        <v>11</v>
      </c>
      <c r="C67" s="1">
        <v>24</v>
      </c>
      <c r="D67" s="1">
        <v>11</v>
      </c>
      <c r="E67" s="1">
        <v>4</v>
      </c>
      <c r="F67" s="1" t="s">
        <v>23</v>
      </c>
      <c r="G67" s="1" t="s">
        <v>24</v>
      </c>
      <c r="H67" s="1">
        <v>50</v>
      </c>
      <c r="J67" s="3" t="e">
        <f t="shared" si="0"/>
        <v>#N/A</v>
      </c>
      <c r="K67" s="3" t="e">
        <f t="shared" si="1"/>
        <v>#N/A</v>
      </c>
      <c r="L67" s="3" t="e">
        <f t="shared" si="2"/>
        <v>#N/A</v>
      </c>
      <c r="M67" s="3">
        <f t="shared" si="23"/>
        <v>50</v>
      </c>
      <c r="N67" s="3" t="e">
        <f t="shared" si="24"/>
        <v>#N/A</v>
      </c>
      <c r="O67" s="1" t="e">
        <f t="shared" si="25"/>
        <v>#N/A</v>
      </c>
      <c r="P67" s="1" t="e">
        <f t="shared" si="26"/>
        <v>#N/A</v>
      </c>
    </row>
    <row r="68" spans="1:16" ht="14.25" customHeight="1">
      <c r="A68" s="2">
        <v>45021</v>
      </c>
      <c r="B68" s="1">
        <v>11</v>
      </c>
      <c r="C68" s="1">
        <v>26</v>
      </c>
      <c r="D68" s="1">
        <v>13</v>
      </c>
      <c r="E68" s="1">
        <v>4</v>
      </c>
      <c r="F68" s="1" t="s">
        <v>23</v>
      </c>
      <c r="G68" s="1" t="s">
        <v>6</v>
      </c>
      <c r="H68" s="1">
        <v>307</v>
      </c>
      <c r="J68" s="3" t="e">
        <f t="shared" si="0"/>
        <v>#N/A</v>
      </c>
      <c r="K68" s="3" t="e">
        <f t="shared" si="1"/>
        <v>#N/A</v>
      </c>
      <c r="L68" s="3" t="e">
        <f t="shared" si="2"/>
        <v>#N/A</v>
      </c>
      <c r="M68" s="3">
        <f t="shared" si="23"/>
        <v>307</v>
      </c>
      <c r="N68" s="3" t="e">
        <f t="shared" si="24"/>
        <v>#N/A</v>
      </c>
      <c r="O68" s="1" t="e">
        <f t="shared" si="25"/>
        <v>#N/A</v>
      </c>
      <c r="P68" s="1" t="e">
        <f t="shared" si="26"/>
        <v>#N/A</v>
      </c>
    </row>
    <row r="69" spans="1:16" ht="14.25" customHeight="1">
      <c r="A69" s="2">
        <v>45021</v>
      </c>
      <c r="B69" s="1">
        <v>11</v>
      </c>
      <c r="C69" s="1">
        <v>26</v>
      </c>
      <c r="D69" s="1">
        <v>13</v>
      </c>
      <c r="E69" s="1">
        <v>4</v>
      </c>
      <c r="F69" s="1" t="s">
        <v>23</v>
      </c>
      <c r="G69" s="1" t="s">
        <v>24</v>
      </c>
      <c r="H69" s="1">
        <v>183</v>
      </c>
      <c r="J69" s="3" t="e">
        <f t="shared" si="0"/>
        <v>#N/A</v>
      </c>
      <c r="K69" s="3" t="e">
        <f t="shared" si="1"/>
        <v>#N/A</v>
      </c>
      <c r="L69" s="3" t="e">
        <f t="shared" si="2"/>
        <v>#N/A</v>
      </c>
      <c r="M69" s="3">
        <f t="shared" si="23"/>
        <v>183</v>
      </c>
      <c r="N69" s="3" t="e">
        <f t="shared" si="24"/>
        <v>#N/A</v>
      </c>
      <c r="O69" s="1" t="e">
        <f t="shared" si="25"/>
        <v>#N/A</v>
      </c>
      <c r="P69" s="1" t="e">
        <f t="shared" si="26"/>
        <v>#N/A</v>
      </c>
    </row>
    <row r="70" spans="1:16" ht="14.25" customHeight="1">
      <c r="A70" s="2">
        <v>45024</v>
      </c>
      <c r="B70" s="1">
        <v>11</v>
      </c>
      <c r="C70" s="1">
        <v>28</v>
      </c>
      <c r="D70" s="1">
        <v>15</v>
      </c>
      <c r="E70" s="1">
        <v>4</v>
      </c>
      <c r="F70" s="1" t="s">
        <v>23</v>
      </c>
      <c r="G70" s="1" t="s">
        <v>6</v>
      </c>
      <c r="H70" s="1">
        <v>334</v>
      </c>
      <c r="J70" s="3" t="e">
        <f t="shared" si="0"/>
        <v>#N/A</v>
      </c>
      <c r="K70" s="3" t="e">
        <f t="shared" si="1"/>
        <v>#N/A</v>
      </c>
      <c r="L70" s="3" t="e">
        <f t="shared" si="2"/>
        <v>#N/A</v>
      </c>
      <c r="M70" s="3">
        <f t="shared" si="23"/>
        <v>334</v>
      </c>
      <c r="N70" s="3" t="e">
        <f t="shared" si="24"/>
        <v>#N/A</v>
      </c>
      <c r="O70" s="1" t="e">
        <f t="shared" si="25"/>
        <v>#N/A</v>
      </c>
      <c r="P70" s="1" t="e">
        <f t="shared" si="26"/>
        <v>#N/A</v>
      </c>
    </row>
    <row r="71" spans="1:16" ht="14.25" customHeight="1">
      <c r="A71" s="2">
        <v>45024</v>
      </c>
      <c r="B71" s="1">
        <v>11</v>
      </c>
      <c r="C71" s="1">
        <v>28</v>
      </c>
      <c r="D71" s="1">
        <v>15</v>
      </c>
      <c r="E71" s="1">
        <v>4</v>
      </c>
      <c r="F71" s="1" t="s">
        <v>23</v>
      </c>
      <c r="G71" s="1" t="s">
        <v>24</v>
      </c>
      <c r="H71" s="1">
        <v>75</v>
      </c>
      <c r="J71" s="3" t="e">
        <f t="shared" si="0"/>
        <v>#N/A</v>
      </c>
      <c r="K71" s="3" t="e">
        <f t="shared" si="1"/>
        <v>#N/A</v>
      </c>
      <c r="L71" s="3" t="e">
        <f t="shared" si="2"/>
        <v>#N/A</v>
      </c>
      <c r="M71" s="3">
        <f t="shared" si="23"/>
        <v>75</v>
      </c>
      <c r="N71" s="3" t="e">
        <f t="shared" si="24"/>
        <v>#N/A</v>
      </c>
      <c r="O71" s="1" t="e">
        <f t="shared" si="25"/>
        <v>#N/A</v>
      </c>
      <c r="P71" s="1" t="e">
        <f t="shared" si="26"/>
        <v>#N/A</v>
      </c>
    </row>
    <row r="72" spans="1:16" ht="14.25" customHeight="1">
      <c r="A72" s="2">
        <v>45026</v>
      </c>
      <c r="B72" s="1">
        <v>11</v>
      </c>
      <c r="C72" s="1">
        <v>30</v>
      </c>
      <c r="D72" s="1">
        <v>17</v>
      </c>
      <c r="E72" s="1">
        <v>4</v>
      </c>
      <c r="F72" s="1" t="s">
        <v>23</v>
      </c>
      <c r="G72" s="1" t="s">
        <v>6</v>
      </c>
      <c r="H72" s="1">
        <v>143</v>
      </c>
      <c r="J72" s="3" t="e">
        <f t="shared" si="0"/>
        <v>#N/A</v>
      </c>
      <c r="K72" s="3" t="e">
        <f t="shared" si="1"/>
        <v>#N/A</v>
      </c>
      <c r="L72" s="3" t="e">
        <f t="shared" si="2"/>
        <v>#N/A</v>
      </c>
      <c r="M72" s="3">
        <f t="shared" si="23"/>
        <v>143</v>
      </c>
      <c r="N72" s="3" t="e">
        <f t="shared" si="24"/>
        <v>#N/A</v>
      </c>
      <c r="O72" s="1" t="e">
        <f t="shared" si="25"/>
        <v>#N/A</v>
      </c>
      <c r="P72" s="1" t="e">
        <f t="shared" si="26"/>
        <v>#N/A</v>
      </c>
    </row>
    <row r="73" spans="1:16" ht="14.25" customHeight="1">
      <c r="A73" s="2">
        <v>45026</v>
      </c>
      <c r="B73" s="1">
        <v>11</v>
      </c>
      <c r="C73" s="1">
        <v>30</v>
      </c>
      <c r="D73" s="1">
        <v>17</v>
      </c>
      <c r="E73" s="1">
        <v>4</v>
      </c>
      <c r="F73" s="1" t="s">
        <v>23</v>
      </c>
      <c r="G73" s="1" t="s">
        <v>24</v>
      </c>
      <c r="H73" s="1">
        <v>261</v>
      </c>
      <c r="J73" s="3" t="e">
        <f t="shared" si="0"/>
        <v>#N/A</v>
      </c>
      <c r="K73" s="3" t="e">
        <f t="shared" si="1"/>
        <v>#N/A</v>
      </c>
      <c r="L73" s="3" t="e">
        <f t="shared" si="2"/>
        <v>#N/A</v>
      </c>
      <c r="M73" s="3">
        <f t="shared" si="23"/>
        <v>261</v>
      </c>
      <c r="N73" s="3" t="e">
        <f t="shared" si="24"/>
        <v>#N/A</v>
      </c>
      <c r="O73" s="1" t="e">
        <f t="shared" si="25"/>
        <v>#N/A</v>
      </c>
      <c r="P73" s="1" t="e">
        <f t="shared" si="26"/>
        <v>#N/A</v>
      </c>
    </row>
    <row r="74" spans="1:16" ht="14.25" customHeight="1">
      <c r="A74" s="2">
        <v>45028</v>
      </c>
      <c r="B74" s="1">
        <v>11</v>
      </c>
      <c r="C74" s="1">
        <v>32</v>
      </c>
      <c r="D74" s="1">
        <v>19</v>
      </c>
      <c r="E74" s="1">
        <v>4</v>
      </c>
      <c r="F74" s="1" t="s">
        <v>23</v>
      </c>
      <c r="G74" s="1" t="s">
        <v>6</v>
      </c>
      <c r="H74" s="1">
        <v>38</v>
      </c>
      <c r="J74" s="3" t="e">
        <f t="shared" si="0"/>
        <v>#N/A</v>
      </c>
      <c r="K74" s="3" t="e">
        <f t="shared" si="1"/>
        <v>#N/A</v>
      </c>
      <c r="L74" s="3" t="e">
        <f t="shared" si="2"/>
        <v>#N/A</v>
      </c>
      <c r="M74" s="3">
        <f t="shared" si="23"/>
        <v>38</v>
      </c>
      <c r="N74" s="3" t="e">
        <f t="shared" si="24"/>
        <v>#N/A</v>
      </c>
      <c r="O74" s="1" t="e">
        <f t="shared" si="25"/>
        <v>#N/A</v>
      </c>
      <c r="P74" s="1" t="e">
        <f t="shared" si="26"/>
        <v>#N/A</v>
      </c>
    </row>
    <row r="75" spans="1:16" ht="14.25" customHeight="1">
      <c r="A75" s="2">
        <v>45028</v>
      </c>
      <c r="B75" s="1">
        <v>11</v>
      </c>
      <c r="C75" s="1">
        <v>32</v>
      </c>
      <c r="D75" s="1">
        <v>19</v>
      </c>
      <c r="E75" s="1">
        <v>4</v>
      </c>
      <c r="F75" s="1" t="s">
        <v>23</v>
      </c>
      <c r="G75" s="1" t="s">
        <v>24</v>
      </c>
      <c r="H75" s="1">
        <v>391</v>
      </c>
      <c r="J75" s="3" t="e">
        <f t="shared" si="0"/>
        <v>#N/A</v>
      </c>
      <c r="K75" s="3" t="e">
        <f t="shared" si="1"/>
        <v>#N/A</v>
      </c>
      <c r="L75" s="3" t="e">
        <f t="shared" si="2"/>
        <v>#N/A</v>
      </c>
      <c r="M75" s="3">
        <f t="shared" si="23"/>
        <v>391</v>
      </c>
      <c r="N75" s="3" t="e">
        <f t="shared" si="24"/>
        <v>#N/A</v>
      </c>
      <c r="O75" s="1" t="e">
        <f t="shared" si="25"/>
        <v>#N/A</v>
      </c>
      <c r="P75" s="1" t="e">
        <f t="shared" si="26"/>
        <v>#N/A</v>
      </c>
    </row>
    <row r="76" spans="1:16" ht="14.25" customHeight="1">
      <c r="A76" s="2">
        <v>44835</v>
      </c>
      <c r="C76" s="1">
        <v>13</v>
      </c>
      <c r="E76" s="1">
        <v>0</v>
      </c>
      <c r="F76" s="1" t="s">
        <v>23</v>
      </c>
      <c r="G76" s="1">
        <v>1</v>
      </c>
      <c r="H76" s="1">
        <v>1</v>
      </c>
      <c r="J76" s="3" t="e">
        <f t="shared" si="0"/>
        <v>#N/A</v>
      </c>
      <c r="K76" s="3" t="e">
        <f t="shared" si="1"/>
        <v>#N/A</v>
      </c>
      <c r="L76" s="3" t="e">
        <f t="shared" si="2"/>
        <v>#N/A</v>
      </c>
      <c r="M76" s="3" t="e">
        <f t="shared" si="23"/>
        <v>#N/A</v>
      </c>
      <c r="N76" s="3">
        <f t="shared" ref="N76:N106" si="27">IF($E76=0,$H76,NA())</f>
        <v>1</v>
      </c>
      <c r="O76" s="1" t="e">
        <f t="shared" si="25"/>
        <v>#N/A</v>
      </c>
      <c r="P76" s="1" t="e">
        <f t="shared" si="26"/>
        <v>#N/A</v>
      </c>
    </row>
    <row r="77" spans="1:16" ht="14.25" customHeight="1">
      <c r="A77" s="2">
        <v>44835</v>
      </c>
      <c r="C77" s="1">
        <v>13</v>
      </c>
      <c r="E77" s="1">
        <v>0</v>
      </c>
      <c r="F77" s="1" t="s">
        <v>23</v>
      </c>
      <c r="G77" s="1">
        <v>2</v>
      </c>
      <c r="H77" s="1">
        <v>1</v>
      </c>
      <c r="J77" s="3" t="e">
        <f t="shared" si="0"/>
        <v>#N/A</v>
      </c>
      <c r="K77" s="3" t="e">
        <f t="shared" si="1"/>
        <v>#N/A</v>
      </c>
      <c r="L77" s="3" t="e">
        <f t="shared" si="2"/>
        <v>#N/A</v>
      </c>
      <c r="M77" s="3" t="e">
        <f t="shared" si="23"/>
        <v>#N/A</v>
      </c>
      <c r="N77" s="3">
        <f t="shared" si="27"/>
        <v>1</v>
      </c>
      <c r="O77" s="1" t="e">
        <f t="shared" si="25"/>
        <v>#N/A</v>
      </c>
      <c r="P77" s="1" t="e">
        <f t="shared" si="26"/>
        <v>#N/A</v>
      </c>
    </row>
    <row r="78" spans="1:16" ht="14.25" customHeight="1">
      <c r="A78" s="2">
        <v>44835</v>
      </c>
      <c r="C78" s="1">
        <v>13</v>
      </c>
      <c r="E78" s="1">
        <v>0</v>
      </c>
      <c r="F78" s="1" t="s">
        <v>23</v>
      </c>
      <c r="G78" s="1">
        <v>3</v>
      </c>
      <c r="H78" s="1">
        <v>0</v>
      </c>
      <c r="J78" s="3" t="e">
        <f t="shared" si="0"/>
        <v>#N/A</v>
      </c>
      <c r="K78" s="3" t="e">
        <f t="shared" si="1"/>
        <v>#N/A</v>
      </c>
      <c r="L78" s="3" t="e">
        <f t="shared" si="2"/>
        <v>#N/A</v>
      </c>
      <c r="M78" s="3" t="e">
        <f t="shared" si="23"/>
        <v>#N/A</v>
      </c>
      <c r="N78" s="3">
        <f t="shared" si="27"/>
        <v>0</v>
      </c>
      <c r="O78" s="1" t="e">
        <f t="shared" si="25"/>
        <v>#N/A</v>
      </c>
      <c r="P78" s="1" t="e">
        <f t="shared" si="26"/>
        <v>#N/A</v>
      </c>
    </row>
    <row r="79" spans="1:16" ht="14.25" customHeight="1">
      <c r="A79" s="2">
        <v>44837</v>
      </c>
      <c r="C79" s="1">
        <v>16</v>
      </c>
      <c r="E79" s="1">
        <v>0</v>
      </c>
      <c r="F79" s="1" t="s">
        <v>23</v>
      </c>
      <c r="G79" s="1">
        <v>1</v>
      </c>
      <c r="H79" s="1">
        <v>6</v>
      </c>
      <c r="J79" s="3" t="e">
        <f t="shared" si="0"/>
        <v>#N/A</v>
      </c>
      <c r="K79" s="3" t="e">
        <f t="shared" si="1"/>
        <v>#N/A</v>
      </c>
      <c r="L79" s="3" t="e">
        <f t="shared" si="2"/>
        <v>#N/A</v>
      </c>
      <c r="M79" s="3" t="e">
        <f t="shared" si="23"/>
        <v>#N/A</v>
      </c>
      <c r="N79" s="3">
        <f t="shared" si="27"/>
        <v>6</v>
      </c>
      <c r="O79" s="1" t="e">
        <f t="shared" si="25"/>
        <v>#N/A</v>
      </c>
      <c r="P79" s="1" t="e">
        <f t="shared" si="26"/>
        <v>#N/A</v>
      </c>
    </row>
    <row r="80" spans="1:16" ht="14.25" customHeight="1">
      <c r="A80" s="2">
        <v>44837</v>
      </c>
      <c r="C80" s="1">
        <v>16</v>
      </c>
      <c r="E80" s="1">
        <v>0</v>
      </c>
      <c r="F80" s="1" t="s">
        <v>23</v>
      </c>
      <c r="G80" s="1">
        <v>2</v>
      </c>
      <c r="H80" s="1">
        <v>5</v>
      </c>
      <c r="J80" s="3" t="e">
        <f t="shared" si="0"/>
        <v>#N/A</v>
      </c>
      <c r="K80" s="3" t="e">
        <f t="shared" si="1"/>
        <v>#N/A</v>
      </c>
      <c r="L80" s="3" t="e">
        <f t="shared" si="2"/>
        <v>#N/A</v>
      </c>
      <c r="M80" s="3" t="e">
        <f t="shared" si="23"/>
        <v>#N/A</v>
      </c>
      <c r="N80" s="3">
        <f t="shared" si="27"/>
        <v>5</v>
      </c>
      <c r="O80" s="1" t="e">
        <f t="shared" si="25"/>
        <v>#N/A</v>
      </c>
      <c r="P80" s="1" t="e">
        <f t="shared" si="26"/>
        <v>#N/A</v>
      </c>
    </row>
    <row r="81" spans="1:16" ht="14.25" customHeight="1">
      <c r="A81" s="2">
        <v>44837</v>
      </c>
      <c r="C81" s="1">
        <v>16</v>
      </c>
      <c r="E81" s="1">
        <v>0</v>
      </c>
      <c r="F81" s="1" t="s">
        <v>23</v>
      </c>
      <c r="G81" s="1">
        <v>3</v>
      </c>
      <c r="H81" s="1">
        <v>8</v>
      </c>
      <c r="J81" s="3" t="e">
        <f t="shared" si="0"/>
        <v>#N/A</v>
      </c>
      <c r="K81" s="3" t="e">
        <f t="shared" si="1"/>
        <v>#N/A</v>
      </c>
      <c r="L81" s="3" t="e">
        <f t="shared" si="2"/>
        <v>#N/A</v>
      </c>
      <c r="M81" s="3" t="e">
        <f t="shared" si="23"/>
        <v>#N/A</v>
      </c>
      <c r="N81" s="3">
        <f t="shared" si="27"/>
        <v>8</v>
      </c>
      <c r="O81" s="1" t="e">
        <f t="shared" si="25"/>
        <v>#N/A</v>
      </c>
      <c r="P81" s="1" t="e">
        <f t="shared" si="26"/>
        <v>#N/A</v>
      </c>
    </row>
    <row r="82" spans="1:16" ht="14.25" customHeight="1">
      <c r="A82" s="2">
        <v>44839</v>
      </c>
      <c r="C82" s="1">
        <v>19</v>
      </c>
      <c r="E82" s="1">
        <v>0</v>
      </c>
      <c r="F82" s="1" t="s">
        <v>23</v>
      </c>
      <c r="G82" s="1">
        <v>1</v>
      </c>
      <c r="H82" s="1">
        <v>0</v>
      </c>
      <c r="J82" s="3" t="e">
        <f t="shared" si="0"/>
        <v>#N/A</v>
      </c>
      <c r="K82" s="3" t="e">
        <f t="shared" si="1"/>
        <v>#N/A</v>
      </c>
      <c r="L82" s="3" t="e">
        <f t="shared" si="2"/>
        <v>#N/A</v>
      </c>
      <c r="M82" s="3" t="e">
        <f t="shared" si="23"/>
        <v>#N/A</v>
      </c>
      <c r="N82" s="3">
        <f t="shared" si="27"/>
        <v>0</v>
      </c>
      <c r="O82" s="1" t="e">
        <f t="shared" si="25"/>
        <v>#N/A</v>
      </c>
      <c r="P82" s="1" t="e">
        <f t="shared" si="26"/>
        <v>#N/A</v>
      </c>
    </row>
    <row r="83" spans="1:16" ht="14.25" customHeight="1">
      <c r="A83" s="2">
        <v>44839</v>
      </c>
      <c r="C83" s="1">
        <v>19</v>
      </c>
      <c r="E83" s="1">
        <v>0</v>
      </c>
      <c r="F83" s="1" t="s">
        <v>23</v>
      </c>
      <c r="G83" s="1">
        <v>2</v>
      </c>
      <c r="H83" s="1">
        <v>4</v>
      </c>
      <c r="J83" s="3" t="e">
        <f t="shared" si="0"/>
        <v>#N/A</v>
      </c>
      <c r="K83" s="3" t="e">
        <f t="shared" si="1"/>
        <v>#N/A</v>
      </c>
      <c r="L83" s="3" t="e">
        <f t="shared" si="2"/>
        <v>#N/A</v>
      </c>
      <c r="M83" s="3" t="e">
        <f t="shared" si="23"/>
        <v>#N/A</v>
      </c>
      <c r="N83" s="3">
        <f t="shared" si="27"/>
        <v>4</v>
      </c>
      <c r="O83" s="1" t="e">
        <f t="shared" si="25"/>
        <v>#N/A</v>
      </c>
      <c r="P83" s="1" t="e">
        <f t="shared" si="26"/>
        <v>#N/A</v>
      </c>
    </row>
    <row r="84" spans="1:16" ht="14.25" customHeight="1">
      <c r="A84" s="2">
        <v>44839</v>
      </c>
      <c r="C84" s="1">
        <v>19</v>
      </c>
      <c r="E84" s="1">
        <v>0</v>
      </c>
      <c r="F84" s="1" t="s">
        <v>23</v>
      </c>
      <c r="G84" s="1">
        <v>3</v>
      </c>
      <c r="H84" s="1">
        <v>9</v>
      </c>
      <c r="J84" s="3" t="e">
        <f t="shared" si="0"/>
        <v>#N/A</v>
      </c>
      <c r="K84" s="3" t="e">
        <f t="shared" si="1"/>
        <v>#N/A</v>
      </c>
      <c r="L84" s="3" t="e">
        <f t="shared" si="2"/>
        <v>#N/A</v>
      </c>
      <c r="M84" s="3" t="e">
        <f t="shared" si="23"/>
        <v>#N/A</v>
      </c>
      <c r="N84" s="3">
        <f t="shared" si="27"/>
        <v>9</v>
      </c>
      <c r="O84" s="1" t="e">
        <f t="shared" si="25"/>
        <v>#N/A</v>
      </c>
      <c r="P84" s="1" t="e">
        <f t="shared" si="26"/>
        <v>#N/A</v>
      </c>
    </row>
    <row r="85" spans="1:16" ht="14.25" customHeight="1">
      <c r="A85" s="2">
        <v>44847</v>
      </c>
      <c r="C85" s="1">
        <v>27</v>
      </c>
      <c r="E85" s="1">
        <v>0</v>
      </c>
      <c r="F85" s="1" t="s">
        <v>23</v>
      </c>
      <c r="G85" s="1">
        <v>1</v>
      </c>
      <c r="H85" s="1">
        <v>8</v>
      </c>
      <c r="J85" s="3" t="e">
        <f t="shared" si="0"/>
        <v>#N/A</v>
      </c>
      <c r="K85" s="3" t="e">
        <f t="shared" si="1"/>
        <v>#N/A</v>
      </c>
      <c r="L85" s="3" t="e">
        <f t="shared" si="2"/>
        <v>#N/A</v>
      </c>
      <c r="M85" s="3" t="e">
        <f t="shared" si="23"/>
        <v>#N/A</v>
      </c>
      <c r="N85" s="3">
        <f t="shared" si="27"/>
        <v>8</v>
      </c>
      <c r="O85" s="1" t="e">
        <f t="shared" si="25"/>
        <v>#N/A</v>
      </c>
      <c r="P85" s="1" t="e">
        <f t="shared" si="26"/>
        <v>#N/A</v>
      </c>
    </row>
    <row r="86" spans="1:16" ht="14.25" customHeight="1">
      <c r="A86" s="2">
        <v>44847</v>
      </c>
      <c r="C86" s="1">
        <v>27</v>
      </c>
      <c r="E86" s="1">
        <v>0</v>
      </c>
      <c r="F86" s="1" t="s">
        <v>23</v>
      </c>
      <c r="G86" s="1">
        <v>2</v>
      </c>
      <c r="H86" s="1">
        <v>33</v>
      </c>
      <c r="J86" s="3" t="e">
        <f t="shared" si="0"/>
        <v>#N/A</v>
      </c>
      <c r="K86" s="3" t="e">
        <f t="shared" si="1"/>
        <v>#N/A</v>
      </c>
      <c r="L86" s="3" t="e">
        <f t="shared" si="2"/>
        <v>#N/A</v>
      </c>
      <c r="M86" s="3" t="e">
        <f t="shared" si="23"/>
        <v>#N/A</v>
      </c>
      <c r="N86" s="3">
        <f t="shared" si="27"/>
        <v>33</v>
      </c>
      <c r="O86" s="1" t="e">
        <f t="shared" si="25"/>
        <v>#N/A</v>
      </c>
      <c r="P86" s="1" t="e">
        <f t="shared" si="26"/>
        <v>#N/A</v>
      </c>
    </row>
    <row r="87" spans="1:16" ht="14.25" customHeight="1">
      <c r="A87" s="2">
        <v>44847</v>
      </c>
      <c r="C87" s="1">
        <v>27</v>
      </c>
      <c r="E87" s="1">
        <v>0</v>
      </c>
      <c r="F87" s="1" t="s">
        <v>23</v>
      </c>
      <c r="G87" s="1">
        <v>3</v>
      </c>
      <c r="H87" s="1">
        <v>2</v>
      </c>
      <c r="J87" s="3" t="e">
        <f t="shared" si="0"/>
        <v>#N/A</v>
      </c>
      <c r="K87" s="3" t="e">
        <f t="shared" si="1"/>
        <v>#N/A</v>
      </c>
      <c r="L87" s="3" t="e">
        <f t="shared" si="2"/>
        <v>#N/A</v>
      </c>
      <c r="M87" s="3" t="e">
        <f t="shared" si="23"/>
        <v>#N/A</v>
      </c>
      <c r="N87" s="3">
        <f t="shared" si="27"/>
        <v>2</v>
      </c>
      <c r="O87" s="1" t="e">
        <f t="shared" si="25"/>
        <v>#N/A</v>
      </c>
      <c r="P87" s="1" t="e">
        <f t="shared" si="26"/>
        <v>#N/A</v>
      </c>
    </row>
    <row r="88" spans="1:16" ht="14.25" customHeight="1">
      <c r="A88" s="2">
        <v>44849</v>
      </c>
      <c r="C88" s="1">
        <v>29</v>
      </c>
      <c r="E88" s="1">
        <v>0</v>
      </c>
      <c r="F88" s="1" t="s">
        <v>23</v>
      </c>
      <c r="G88" s="1">
        <v>1</v>
      </c>
      <c r="H88" s="1">
        <v>64</v>
      </c>
      <c r="J88" s="3" t="e">
        <f t="shared" si="0"/>
        <v>#N/A</v>
      </c>
      <c r="K88" s="3" t="e">
        <f t="shared" si="1"/>
        <v>#N/A</v>
      </c>
      <c r="L88" s="3" t="e">
        <f t="shared" si="2"/>
        <v>#N/A</v>
      </c>
      <c r="M88" s="3" t="e">
        <f t="shared" si="23"/>
        <v>#N/A</v>
      </c>
      <c r="N88" s="3">
        <f t="shared" si="27"/>
        <v>64</v>
      </c>
      <c r="O88" s="1" t="e">
        <f t="shared" si="25"/>
        <v>#N/A</v>
      </c>
      <c r="P88" s="1" t="e">
        <f t="shared" si="26"/>
        <v>#N/A</v>
      </c>
    </row>
    <row r="89" spans="1:16" ht="14.25" customHeight="1">
      <c r="A89" s="2">
        <v>44849</v>
      </c>
      <c r="C89" s="1">
        <v>29</v>
      </c>
      <c r="E89" s="1">
        <v>0</v>
      </c>
      <c r="F89" s="1" t="s">
        <v>23</v>
      </c>
      <c r="G89" s="1">
        <v>2</v>
      </c>
      <c r="H89" s="1">
        <v>175</v>
      </c>
      <c r="J89" s="3" t="e">
        <f t="shared" si="0"/>
        <v>#N/A</v>
      </c>
      <c r="K89" s="3" t="e">
        <f t="shared" si="1"/>
        <v>#N/A</v>
      </c>
      <c r="L89" s="3" t="e">
        <f t="shared" si="2"/>
        <v>#N/A</v>
      </c>
      <c r="M89" s="3" t="e">
        <f t="shared" si="23"/>
        <v>#N/A</v>
      </c>
      <c r="N89" s="3">
        <f t="shared" si="27"/>
        <v>175</v>
      </c>
      <c r="O89" s="1" t="e">
        <f t="shared" si="25"/>
        <v>#N/A</v>
      </c>
      <c r="P89" s="1" t="e">
        <f t="shared" si="26"/>
        <v>#N/A</v>
      </c>
    </row>
    <row r="90" spans="1:16" ht="14.25" customHeight="1">
      <c r="A90" s="2">
        <v>44849</v>
      </c>
      <c r="C90" s="1">
        <v>29</v>
      </c>
      <c r="E90" s="1">
        <v>0</v>
      </c>
      <c r="F90" s="1" t="s">
        <v>23</v>
      </c>
      <c r="G90" s="1">
        <v>3</v>
      </c>
      <c r="H90" s="1">
        <v>224</v>
      </c>
      <c r="J90" s="3" t="e">
        <f>J91=IF($E90=1,$H90,NA())</f>
        <v>#N/A</v>
      </c>
      <c r="K90" s="3" t="e">
        <f t="shared" si="1"/>
        <v>#N/A</v>
      </c>
      <c r="L90" s="3" t="e">
        <f t="shared" si="2"/>
        <v>#N/A</v>
      </c>
      <c r="M90" s="3" t="e">
        <f t="shared" si="23"/>
        <v>#N/A</v>
      </c>
      <c r="N90" s="3">
        <f t="shared" si="27"/>
        <v>224</v>
      </c>
      <c r="O90" s="1" t="e">
        <f t="shared" si="25"/>
        <v>#N/A</v>
      </c>
      <c r="P90" s="1" t="e">
        <f t="shared" si="26"/>
        <v>#N/A</v>
      </c>
    </row>
    <row r="91" spans="1:16" ht="14.25" customHeight="1">
      <c r="A91" s="2">
        <v>45059</v>
      </c>
      <c r="B91" s="1">
        <v>5</v>
      </c>
      <c r="C91" s="1">
        <v>9</v>
      </c>
      <c r="D91" s="1">
        <v>-3</v>
      </c>
      <c r="E91" s="1">
        <v>5</v>
      </c>
      <c r="F91" s="1" t="s">
        <v>23</v>
      </c>
      <c r="G91" s="1" t="s">
        <v>24</v>
      </c>
      <c r="H91" s="1">
        <v>0</v>
      </c>
      <c r="J91" s="1" t="e">
        <f t="shared" ref="J91:J106" si="28">IF($E91=1,$H91,NA())</f>
        <v>#N/A</v>
      </c>
      <c r="K91" s="1" t="e">
        <f t="shared" si="1"/>
        <v>#N/A</v>
      </c>
      <c r="L91" s="1" t="e">
        <f t="shared" si="2"/>
        <v>#N/A</v>
      </c>
      <c r="M91" s="1" t="e">
        <f t="shared" si="23"/>
        <v>#N/A</v>
      </c>
      <c r="N91" s="1" t="e">
        <f t="shared" si="27"/>
        <v>#N/A</v>
      </c>
      <c r="O91" s="1">
        <f t="shared" ref="O91:O106" si="29">IF($E91=5,$H91,NA())</f>
        <v>0</v>
      </c>
      <c r="P91" s="1" t="e">
        <f t="shared" si="26"/>
        <v>#N/A</v>
      </c>
    </row>
    <row r="92" spans="1:16" ht="14.25" customHeight="1">
      <c r="A92" s="2">
        <v>45059</v>
      </c>
      <c r="B92" s="1">
        <v>5</v>
      </c>
      <c r="C92" s="1">
        <v>9</v>
      </c>
      <c r="D92" s="1">
        <v>-3</v>
      </c>
      <c r="E92" s="1">
        <v>5</v>
      </c>
      <c r="F92" s="1" t="s">
        <v>23</v>
      </c>
      <c r="G92" s="1" t="s">
        <v>6</v>
      </c>
      <c r="H92" s="1">
        <v>0</v>
      </c>
      <c r="J92" s="1" t="e">
        <f t="shared" si="28"/>
        <v>#N/A</v>
      </c>
      <c r="K92" s="1" t="e">
        <f t="shared" si="1"/>
        <v>#N/A</v>
      </c>
      <c r="L92" s="1" t="e">
        <f t="shared" si="2"/>
        <v>#N/A</v>
      </c>
      <c r="M92" s="1" t="e">
        <f t="shared" si="23"/>
        <v>#N/A</v>
      </c>
      <c r="N92" s="1" t="e">
        <f t="shared" si="27"/>
        <v>#N/A</v>
      </c>
      <c r="O92" s="1">
        <f t="shared" si="29"/>
        <v>0</v>
      </c>
      <c r="P92" s="1" t="e">
        <f t="shared" si="26"/>
        <v>#N/A</v>
      </c>
    </row>
    <row r="93" spans="1:16" ht="14.25" customHeight="1">
      <c r="A93" s="2">
        <v>45061</v>
      </c>
      <c r="B93" s="1">
        <v>5</v>
      </c>
      <c r="C93" s="1">
        <v>11</v>
      </c>
      <c r="D93" s="1">
        <v>-1</v>
      </c>
      <c r="E93" s="1">
        <v>5</v>
      </c>
      <c r="F93" s="1" t="s">
        <v>23</v>
      </c>
      <c r="G93" s="1" t="s">
        <v>24</v>
      </c>
      <c r="H93" s="1">
        <v>0</v>
      </c>
      <c r="J93" s="1" t="e">
        <f t="shared" si="28"/>
        <v>#N/A</v>
      </c>
      <c r="K93" s="1" t="e">
        <f t="shared" si="1"/>
        <v>#N/A</v>
      </c>
      <c r="L93" s="1" t="e">
        <f t="shared" si="2"/>
        <v>#N/A</v>
      </c>
      <c r="M93" s="1" t="e">
        <f t="shared" si="23"/>
        <v>#N/A</v>
      </c>
      <c r="N93" s="1" t="e">
        <f t="shared" si="27"/>
        <v>#N/A</v>
      </c>
      <c r="O93" s="1">
        <f t="shared" si="29"/>
        <v>0</v>
      </c>
      <c r="P93" s="1" t="e">
        <f t="shared" si="26"/>
        <v>#N/A</v>
      </c>
    </row>
    <row r="94" spans="1:16" ht="14.25" customHeight="1">
      <c r="A94" s="2">
        <v>45061</v>
      </c>
      <c r="B94" s="1">
        <v>5</v>
      </c>
      <c r="C94" s="1">
        <v>11</v>
      </c>
      <c r="D94" s="1">
        <v>-1</v>
      </c>
      <c r="E94" s="1">
        <v>5</v>
      </c>
      <c r="F94" s="1" t="s">
        <v>23</v>
      </c>
      <c r="G94" s="1" t="s">
        <v>6</v>
      </c>
      <c r="H94" s="1">
        <v>1</v>
      </c>
      <c r="J94" s="1" t="e">
        <f t="shared" si="28"/>
        <v>#N/A</v>
      </c>
      <c r="K94" s="1" t="e">
        <f t="shared" si="1"/>
        <v>#N/A</v>
      </c>
      <c r="L94" s="1" t="e">
        <f t="shared" si="2"/>
        <v>#N/A</v>
      </c>
      <c r="M94" s="1" t="e">
        <f t="shared" si="23"/>
        <v>#N/A</v>
      </c>
      <c r="N94" s="1" t="e">
        <f t="shared" si="27"/>
        <v>#N/A</v>
      </c>
      <c r="O94" s="1">
        <f t="shared" si="29"/>
        <v>1</v>
      </c>
      <c r="P94" s="1" t="e">
        <f t="shared" si="26"/>
        <v>#N/A</v>
      </c>
    </row>
    <row r="95" spans="1:16" ht="14.25" customHeight="1">
      <c r="A95" s="2">
        <v>45063</v>
      </c>
      <c r="B95" s="1">
        <v>5</v>
      </c>
      <c r="C95" s="1">
        <v>13</v>
      </c>
      <c r="D95" s="1">
        <v>1</v>
      </c>
      <c r="E95" s="1">
        <v>5</v>
      </c>
      <c r="F95" s="1" t="s">
        <v>23</v>
      </c>
      <c r="G95" s="1" t="s">
        <v>24</v>
      </c>
      <c r="H95" s="1">
        <v>0</v>
      </c>
      <c r="J95" s="1" t="e">
        <f t="shared" si="28"/>
        <v>#N/A</v>
      </c>
      <c r="K95" s="1" t="e">
        <f t="shared" si="1"/>
        <v>#N/A</v>
      </c>
      <c r="L95" s="1" t="e">
        <f t="shared" si="2"/>
        <v>#N/A</v>
      </c>
      <c r="M95" s="1" t="e">
        <f t="shared" si="23"/>
        <v>#N/A</v>
      </c>
      <c r="N95" s="1" t="e">
        <f t="shared" si="27"/>
        <v>#N/A</v>
      </c>
      <c r="O95" s="1">
        <f t="shared" si="29"/>
        <v>0</v>
      </c>
      <c r="P95" s="1" t="e">
        <f t="shared" si="26"/>
        <v>#N/A</v>
      </c>
    </row>
    <row r="96" spans="1:16" ht="14.25" customHeight="1">
      <c r="A96" s="2">
        <v>45063</v>
      </c>
      <c r="B96" s="1">
        <v>5</v>
      </c>
      <c r="C96" s="1">
        <v>13</v>
      </c>
      <c r="D96" s="1">
        <v>1</v>
      </c>
      <c r="E96" s="1">
        <v>5</v>
      </c>
      <c r="F96" s="1" t="s">
        <v>23</v>
      </c>
      <c r="G96" s="1" t="s">
        <v>6</v>
      </c>
      <c r="H96" s="1">
        <v>15</v>
      </c>
      <c r="J96" s="1" t="e">
        <f t="shared" si="28"/>
        <v>#N/A</v>
      </c>
      <c r="K96" s="1" t="e">
        <f t="shared" si="1"/>
        <v>#N/A</v>
      </c>
      <c r="L96" s="1" t="e">
        <f t="shared" si="2"/>
        <v>#N/A</v>
      </c>
      <c r="M96" s="1" t="e">
        <f t="shared" si="23"/>
        <v>#N/A</v>
      </c>
      <c r="N96" s="1" t="e">
        <f t="shared" si="27"/>
        <v>#N/A</v>
      </c>
      <c r="O96" s="1">
        <f t="shared" si="29"/>
        <v>15</v>
      </c>
      <c r="P96" s="1" t="e">
        <f t="shared" si="26"/>
        <v>#N/A</v>
      </c>
    </row>
    <row r="97" spans="1:16" ht="14.25" customHeight="1">
      <c r="A97" s="2">
        <v>45066</v>
      </c>
      <c r="B97" s="1">
        <v>5</v>
      </c>
      <c r="C97" s="1">
        <v>16</v>
      </c>
      <c r="D97" s="1">
        <v>4</v>
      </c>
      <c r="E97" s="1">
        <v>5</v>
      </c>
      <c r="F97" s="1" t="s">
        <v>23</v>
      </c>
      <c r="G97" s="1" t="s">
        <v>24</v>
      </c>
      <c r="H97" s="1">
        <v>8</v>
      </c>
      <c r="J97" s="1" t="e">
        <f t="shared" si="28"/>
        <v>#N/A</v>
      </c>
      <c r="K97" s="1" t="e">
        <f t="shared" si="1"/>
        <v>#N/A</v>
      </c>
      <c r="L97" s="1" t="e">
        <f t="shared" si="2"/>
        <v>#N/A</v>
      </c>
      <c r="M97" s="1" t="e">
        <f t="shared" si="23"/>
        <v>#N/A</v>
      </c>
      <c r="N97" s="1" t="e">
        <f t="shared" si="27"/>
        <v>#N/A</v>
      </c>
      <c r="O97" s="1">
        <f t="shared" si="29"/>
        <v>8</v>
      </c>
      <c r="P97" s="1" t="e">
        <f t="shared" si="26"/>
        <v>#N/A</v>
      </c>
    </row>
    <row r="98" spans="1:16" ht="14.25" customHeight="1">
      <c r="A98" s="2">
        <v>45066</v>
      </c>
      <c r="B98" s="1">
        <v>5</v>
      </c>
      <c r="C98" s="1">
        <v>16</v>
      </c>
      <c r="D98" s="1">
        <v>4</v>
      </c>
      <c r="E98" s="1">
        <v>5</v>
      </c>
      <c r="F98" s="1" t="s">
        <v>23</v>
      </c>
      <c r="G98" s="1" t="s">
        <v>6</v>
      </c>
      <c r="H98" s="1">
        <v>21</v>
      </c>
      <c r="J98" s="1" t="e">
        <f t="shared" si="28"/>
        <v>#N/A</v>
      </c>
      <c r="K98" s="1" t="e">
        <f t="shared" si="1"/>
        <v>#N/A</v>
      </c>
      <c r="L98" s="1" t="e">
        <f t="shared" si="2"/>
        <v>#N/A</v>
      </c>
      <c r="M98" s="1" t="e">
        <f t="shared" si="23"/>
        <v>#N/A</v>
      </c>
      <c r="N98" s="1" t="e">
        <f t="shared" si="27"/>
        <v>#N/A</v>
      </c>
      <c r="O98" s="1">
        <f t="shared" si="29"/>
        <v>21</v>
      </c>
      <c r="P98" s="1" t="e">
        <f t="shared" si="26"/>
        <v>#N/A</v>
      </c>
    </row>
    <row r="99" spans="1:16" ht="14.25" customHeight="1">
      <c r="A99" s="2">
        <v>45068</v>
      </c>
      <c r="B99" s="1">
        <v>5</v>
      </c>
      <c r="C99" s="1">
        <v>18</v>
      </c>
      <c r="D99" s="1">
        <v>6</v>
      </c>
      <c r="E99" s="1">
        <v>5</v>
      </c>
      <c r="F99" s="1" t="s">
        <v>23</v>
      </c>
      <c r="G99" s="1" t="s">
        <v>24</v>
      </c>
      <c r="H99" s="1">
        <v>39</v>
      </c>
      <c r="J99" s="1" t="e">
        <f t="shared" si="28"/>
        <v>#N/A</v>
      </c>
      <c r="K99" s="1" t="e">
        <f t="shared" si="1"/>
        <v>#N/A</v>
      </c>
      <c r="L99" s="1" t="e">
        <f t="shared" si="2"/>
        <v>#N/A</v>
      </c>
      <c r="M99" s="1" t="e">
        <f t="shared" si="23"/>
        <v>#N/A</v>
      </c>
      <c r="N99" s="1" t="e">
        <f t="shared" si="27"/>
        <v>#N/A</v>
      </c>
      <c r="O99" s="1">
        <f t="shared" si="29"/>
        <v>39</v>
      </c>
      <c r="P99" s="1" t="e">
        <f t="shared" si="26"/>
        <v>#N/A</v>
      </c>
    </row>
    <row r="100" spans="1:16" ht="14.25" customHeight="1">
      <c r="A100" s="2">
        <v>45068</v>
      </c>
      <c r="B100" s="1">
        <v>5</v>
      </c>
      <c r="C100" s="1">
        <v>18</v>
      </c>
      <c r="D100" s="1">
        <v>6</v>
      </c>
      <c r="E100" s="1">
        <v>5</v>
      </c>
      <c r="F100" s="1" t="s">
        <v>23</v>
      </c>
      <c r="G100" s="1" t="s">
        <v>6</v>
      </c>
      <c r="H100" s="1">
        <v>53</v>
      </c>
      <c r="J100" s="1" t="e">
        <f t="shared" si="28"/>
        <v>#N/A</v>
      </c>
      <c r="K100" s="1" t="e">
        <f t="shared" si="1"/>
        <v>#N/A</v>
      </c>
      <c r="L100" s="1" t="e">
        <f t="shared" si="2"/>
        <v>#N/A</v>
      </c>
      <c r="M100" s="1" t="e">
        <f t="shared" si="23"/>
        <v>#N/A</v>
      </c>
      <c r="N100" s="1" t="e">
        <f t="shared" si="27"/>
        <v>#N/A</v>
      </c>
      <c r="O100" s="1">
        <f t="shared" si="29"/>
        <v>53</v>
      </c>
      <c r="P100" s="1" t="e">
        <f t="shared" si="26"/>
        <v>#N/A</v>
      </c>
    </row>
    <row r="101" spans="1:16" ht="14.25" customHeight="1">
      <c r="A101" s="2">
        <v>45070</v>
      </c>
      <c r="B101" s="1">
        <v>5</v>
      </c>
      <c r="C101" s="1">
        <v>20</v>
      </c>
      <c r="D101" s="1">
        <v>8</v>
      </c>
      <c r="E101" s="1">
        <v>5</v>
      </c>
      <c r="F101" s="1" t="s">
        <v>23</v>
      </c>
      <c r="G101" s="1" t="s">
        <v>24</v>
      </c>
      <c r="H101" s="1">
        <v>8</v>
      </c>
      <c r="J101" s="1" t="e">
        <f t="shared" si="28"/>
        <v>#N/A</v>
      </c>
      <c r="K101" s="1" t="e">
        <f t="shared" si="1"/>
        <v>#N/A</v>
      </c>
      <c r="L101" s="1" t="e">
        <f t="shared" si="2"/>
        <v>#N/A</v>
      </c>
      <c r="M101" s="1" t="e">
        <f t="shared" si="23"/>
        <v>#N/A</v>
      </c>
      <c r="N101" s="1" t="e">
        <f t="shared" si="27"/>
        <v>#N/A</v>
      </c>
      <c r="O101" s="1">
        <f t="shared" si="29"/>
        <v>8</v>
      </c>
      <c r="P101" s="1" t="e">
        <f t="shared" si="26"/>
        <v>#N/A</v>
      </c>
    </row>
    <row r="102" spans="1:16" ht="14.25" customHeight="1">
      <c r="A102" s="2">
        <v>45070</v>
      </c>
      <c r="B102" s="1">
        <v>5</v>
      </c>
      <c r="C102" s="1">
        <v>20</v>
      </c>
      <c r="D102" s="1">
        <v>8</v>
      </c>
      <c r="E102" s="1">
        <v>5</v>
      </c>
      <c r="F102" s="1" t="s">
        <v>23</v>
      </c>
      <c r="G102" s="1" t="s">
        <v>6</v>
      </c>
      <c r="H102" s="1">
        <v>61</v>
      </c>
      <c r="J102" s="1" t="e">
        <f t="shared" si="28"/>
        <v>#N/A</v>
      </c>
      <c r="K102" s="1" t="e">
        <f t="shared" si="1"/>
        <v>#N/A</v>
      </c>
      <c r="L102" s="1" t="e">
        <f t="shared" si="2"/>
        <v>#N/A</v>
      </c>
      <c r="M102" s="1" t="e">
        <f t="shared" si="23"/>
        <v>#N/A</v>
      </c>
      <c r="N102" s="1" t="e">
        <f t="shared" si="27"/>
        <v>#N/A</v>
      </c>
      <c r="O102" s="1">
        <f t="shared" si="29"/>
        <v>61</v>
      </c>
      <c r="P102" s="1" t="e">
        <f t="shared" si="26"/>
        <v>#N/A</v>
      </c>
    </row>
    <row r="103" spans="1:16" ht="14.25" customHeight="1">
      <c r="A103" s="2">
        <v>45073</v>
      </c>
      <c r="B103" s="1">
        <v>5</v>
      </c>
      <c r="C103" s="1">
        <v>23</v>
      </c>
      <c r="D103" s="1">
        <v>11</v>
      </c>
      <c r="E103" s="1">
        <v>5</v>
      </c>
      <c r="F103" s="1" t="s">
        <v>23</v>
      </c>
      <c r="G103" s="1" t="s">
        <v>24</v>
      </c>
      <c r="H103" s="1">
        <v>13</v>
      </c>
      <c r="J103" s="1" t="e">
        <f t="shared" si="28"/>
        <v>#N/A</v>
      </c>
      <c r="K103" s="1" t="e">
        <f t="shared" si="1"/>
        <v>#N/A</v>
      </c>
      <c r="L103" s="1" t="e">
        <f t="shared" si="2"/>
        <v>#N/A</v>
      </c>
      <c r="M103" s="1" t="e">
        <f t="shared" si="23"/>
        <v>#N/A</v>
      </c>
      <c r="N103" s="1" t="e">
        <f t="shared" si="27"/>
        <v>#N/A</v>
      </c>
      <c r="O103" s="1">
        <f t="shared" si="29"/>
        <v>13</v>
      </c>
      <c r="P103" s="1" t="e">
        <f t="shared" si="26"/>
        <v>#N/A</v>
      </c>
    </row>
    <row r="104" spans="1:16" ht="14.25" customHeight="1">
      <c r="A104" s="2">
        <v>45073</v>
      </c>
      <c r="B104" s="1">
        <v>5</v>
      </c>
      <c r="C104" s="1">
        <v>23</v>
      </c>
      <c r="D104" s="1">
        <v>11</v>
      </c>
      <c r="E104" s="1">
        <v>5</v>
      </c>
      <c r="F104" s="1" t="s">
        <v>23</v>
      </c>
      <c r="G104" s="1" t="s">
        <v>6</v>
      </c>
      <c r="H104" s="1">
        <v>14</v>
      </c>
      <c r="J104" s="1" t="e">
        <f t="shared" si="28"/>
        <v>#N/A</v>
      </c>
      <c r="K104" s="1" t="e">
        <f t="shared" si="1"/>
        <v>#N/A</v>
      </c>
      <c r="L104" s="1" t="e">
        <f t="shared" si="2"/>
        <v>#N/A</v>
      </c>
      <c r="M104" s="1" t="e">
        <f t="shared" si="23"/>
        <v>#N/A</v>
      </c>
      <c r="N104" s="1" t="e">
        <f t="shared" si="27"/>
        <v>#N/A</v>
      </c>
      <c r="O104" s="1">
        <f t="shared" si="29"/>
        <v>14</v>
      </c>
      <c r="P104" s="1" t="e">
        <f t="shared" si="26"/>
        <v>#N/A</v>
      </c>
    </row>
    <row r="105" spans="1:16" ht="14.25" customHeight="1">
      <c r="A105" s="2">
        <v>45075</v>
      </c>
      <c r="B105" s="1">
        <v>5</v>
      </c>
      <c r="C105" s="1">
        <v>25</v>
      </c>
      <c r="D105" s="1">
        <v>13</v>
      </c>
      <c r="E105" s="1">
        <v>5</v>
      </c>
      <c r="F105" s="1" t="s">
        <v>23</v>
      </c>
      <c r="G105" s="1" t="s">
        <v>24</v>
      </c>
      <c r="H105" s="1">
        <v>198</v>
      </c>
      <c r="J105" s="1" t="e">
        <f t="shared" si="28"/>
        <v>#N/A</v>
      </c>
      <c r="K105" s="1" t="e">
        <f t="shared" si="1"/>
        <v>#N/A</v>
      </c>
      <c r="L105" s="1" t="e">
        <f t="shared" si="2"/>
        <v>#N/A</v>
      </c>
      <c r="M105" s="1" t="e">
        <f t="shared" si="23"/>
        <v>#N/A</v>
      </c>
      <c r="N105" s="1" t="e">
        <f t="shared" si="27"/>
        <v>#N/A</v>
      </c>
      <c r="O105" s="1">
        <f t="shared" si="29"/>
        <v>198</v>
      </c>
      <c r="P105" s="1" t="e">
        <f t="shared" si="26"/>
        <v>#N/A</v>
      </c>
    </row>
    <row r="106" spans="1:16" ht="14.25" customHeight="1">
      <c r="A106" s="2">
        <v>45075</v>
      </c>
      <c r="B106" s="1">
        <v>5</v>
      </c>
      <c r="C106" s="1">
        <v>25</v>
      </c>
      <c r="D106" s="1">
        <v>13</v>
      </c>
      <c r="E106" s="1">
        <v>5</v>
      </c>
      <c r="F106" s="1" t="s">
        <v>23</v>
      </c>
      <c r="G106" s="1" t="s">
        <v>6</v>
      </c>
      <c r="H106" s="1">
        <v>65</v>
      </c>
      <c r="J106" s="1" t="e">
        <f t="shared" si="28"/>
        <v>#N/A</v>
      </c>
      <c r="K106" s="1" t="e">
        <f t="shared" si="1"/>
        <v>#N/A</v>
      </c>
      <c r="L106" s="1" t="e">
        <f t="shared" si="2"/>
        <v>#N/A</v>
      </c>
      <c r="M106" s="1" t="e">
        <f t="shared" si="23"/>
        <v>#N/A</v>
      </c>
      <c r="N106" s="1" t="e">
        <f t="shared" si="27"/>
        <v>#N/A</v>
      </c>
      <c r="O106" s="1">
        <f t="shared" si="29"/>
        <v>65</v>
      </c>
      <c r="P106" s="1" t="e">
        <f t="shared" si="26"/>
        <v>#N/A</v>
      </c>
    </row>
    <row r="107" spans="1:16" ht="14.25" customHeight="1">
      <c r="A107" s="2"/>
    </row>
    <row r="108" spans="1:16" ht="14.25" customHeight="1">
      <c r="A108" s="2"/>
    </row>
    <row r="109" spans="1:16" ht="14.25" customHeight="1">
      <c r="A109" s="2"/>
    </row>
    <row r="110" spans="1:16" ht="14.25" customHeight="1">
      <c r="A110" s="2"/>
    </row>
    <row r="111" spans="1:16" ht="14.25" customHeight="1">
      <c r="A111" s="2"/>
    </row>
    <row r="112" spans="1:16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L43" xr:uid="{00000000-0009-0000-0000-000003000000}">
    <filterColumn colId="5">
      <filters>
        <filter val="P"/>
      </filters>
    </filterColumn>
  </autoFilter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4" workbookViewId="0">
      <selection activeCell="H34" sqref="H34"/>
    </sheetView>
  </sheetViews>
  <sheetFormatPr defaultColWidth="14.453125" defaultRowHeight="15" customHeight="1"/>
  <cols>
    <col min="1" max="1" width="9.453125" customWidth="1"/>
    <col min="2" max="4" width="8.7265625" customWidth="1"/>
    <col min="5" max="5" width="35.453125" customWidth="1"/>
    <col min="6" max="36" width="8.7265625" customWidth="1"/>
  </cols>
  <sheetData>
    <row r="1" spans="1:27" ht="14.25" customHeight="1">
      <c r="A1" s="1" t="s">
        <v>8</v>
      </c>
      <c r="B1" s="1" t="s">
        <v>9</v>
      </c>
      <c r="C1" s="1" t="s">
        <v>29</v>
      </c>
      <c r="D1" s="1" t="s">
        <v>30</v>
      </c>
      <c r="E1" s="1" t="s">
        <v>12</v>
      </c>
      <c r="F1" s="1" t="s">
        <v>13</v>
      </c>
      <c r="G1" s="1" t="s">
        <v>31</v>
      </c>
      <c r="H1" s="1" t="s">
        <v>3</v>
      </c>
      <c r="J1" s="1" t="s">
        <v>32</v>
      </c>
      <c r="K1" s="1" t="s">
        <v>33</v>
      </c>
      <c r="L1" s="1" t="s">
        <v>34</v>
      </c>
      <c r="U1" s="1" t="s">
        <v>0</v>
      </c>
      <c r="V1" s="1" t="s">
        <v>31</v>
      </c>
      <c r="W1" s="1" t="s">
        <v>35</v>
      </c>
    </row>
    <row r="2" spans="1:27" ht="14.25" customHeight="1">
      <c r="A2" s="2">
        <v>45038</v>
      </c>
      <c r="B2" s="1">
        <v>1</v>
      </c>
      <c r="C2" s="1">
        <v>17</v>
      </c>
      <c r="E2" s="1" t="s">
        <v>36</v>
      </c>
      <c r="F2" s="1" t="s">
        <v>23</v>
      </c>
      <c r="G2" s="1" t="s">
        <v>33</v>
      </c>
      <c r="H2" s="1">
        <v>78</v>
      </c>
      <c r="J2" s="1" t="e">
        <f t="shared" ref="J2:J33" si="0">IF($G2="Het",$H2,NA())</f>
        <v>#N/A</v>
      </c>
      <c r="K2" s="1">
        <f t="shared" ref="K2:K33" si="1">IF($G2="Homo",$H2,NA())</f>
        <v>78</v>
      </c>
      <c r="L2" s="1" t="e">
        <f t="shared" ref="L2:L33" si="2">IF($G2="WT",$H2,NA())</f>
        <v>#N/A</v>
      </c>
      <c r="U2" s="1">
        <v>17</v>
      </c>
      <c r="V2" s="1" t="s">
        <v>33</v>
      </c>
      <c r="W2" s="1">
        <v>0</v>
      </c>
      <c r="Z2" s="1" t="e">
        <f t="shared" ref="Z2:Z15" si="3">IF($V2="Het",$W2,NA())</f>
        <v>#N/A</v>
      </c>
      <c r="AA2" s="1">
        <f t="shared" ref="AA2:AA31" si="4">IF($V2="Homo",$W2,NA())</f>
        <v>0</v>
      </c>
    </row>
    <row r="3" spans="1:27" ht="14.25" customHeight="1">
      <c r="A3" s="2">
        <v>45038</v>
      </c>
      <c r="B3" s="1">
        <v>1</v>
      </c>
      <c r="C3" s="1">
        <v>17</v>
      </c>
      <c r="E3" s="1" t="s">
        <v>36</v>
      </c>
      <c r="F3" s="1" t="s">
        <v>23</v>
      </c>
      <c r="G3" s="1" t="s">
        <v>32</v>
      </c>
      <c r="H3" s="1">
        <v>57</v>
      </c>
      <c r="J3" s="1">
        <f t="shared" si="0"/>
        <v>57</v>
      </c>
      <c r="K3" s="1" t="e">
        <f t="shared" si="1"/>
        <v>#N/A</v>
      </c>
      <c r="L3" s="1" t="e">
        <f t="shared" si="2"/>
        <v>#N/A</v>
      </c>
      <c r="U3" s="1">
        <v>17</v>
      </c>
      <c r="V3" s="1" t="s">
        <v>32</v>
      </c>
      <c r="W3" s="1">
        <v>2</v>
      </c>
      <c r="Z3" s="1">
        <f t="shared" si="3"/>
        <v>2</v>
      </c>
      <c r="AA3" s="1" t="e">
        <f t="shared" si="4"/>
        <v>#N/A</v>
      </c>
    </row>
    <row r="4" spans="1:27" ht="14.25" customHeight="1">
      <c r="A4" s="2">
        <v>45040</v>
      </c>
      <c r="B4" s="1">
        <v>1</v>
      </c>
      <c r="C4" s="1">
        <v>19</v>
      </c>
      <c r="E4" s="1" t="s">
        <v>36</v>
      </c>
      <c r="F4" s="1" t="s">
        <v>23</v>
      </c>
      <c r="G4" s="1" t="s">
        <v>33</v>
      </c>
      <c r="H4" s="1">
        <v>116</v>
      </c>
      <c r="J4" s="1" t="e">
        <f t="shared" si="0"/>
        <v>#N/A</v>
      </c>
      <c r="K4" s="1">
        <f t="shared" si="1"/>
        <v>116</v>
      </c>
      <c r="L4" s="1" t="e">
        <f t="shared" si="2"/>
        <v>#N/A</v>
      </c>
      <c r="U4" s="1">
        <v>19</v>
      </c>
      <c r="V4" s="1" t="s">
        <v>33</v>
      </c>
      <c r="W4" s="1">
        <v>0</v>
      </c>
      <c r="Z4" s="1" t="e">
        <f t="shared" si="3"/>
        <v>#N/A</v>
      </c>
      <c r="AA4" s="1">
        <f t="shared" si="4"/>
        <v>0</v>
      </c>
    </row>
    <row r="5" spans="1:27" ht="14.25" customHeight="1">
      <c r="A5" s="2">
        <v>45040</v>
      </c>
      <c r="B5" s="1">
        <v>1</v>
      </c>
      <c r="C5" s="1">
        <v>19</v>
      </c>
      <c r="E5" s="1" t="s">
        <v>36</v>
      </c>
      <c r="F5" s="1" t="s">
        <v>23</v>
      </c>
      <c r="G5" s="1" t="s">
        <v>32</v>
      </c>
      <c r="H5" s="1">
        <v>91</v>
      </c>
      <c r="J5" s="1">
        <f t="shared" si="0"/>
        <v>91</v>
      </c>
      <c r="K5" s="1" t="e">
        <f t="shared" si="1"/>
        <v>#N/A</v>
      </c>
      <c r="L5" s="1" t="e">
        <f t="shared" si="2"/>
        <v>#N/A</v>
      </c>
      <c r="U5" s="1">
        <v>19</v>
      </c>
      <c r="V5" s="1" t="s">
        <v>32</v>
      </c>
      <c r="W5" s="1">
        <v>1</v>
      </c>
      <c r="Z5" s="1">
        <f t="shared" si="3"/>
        <v>1</v>
      </c>
      <c r="AA5" s="1" t="e">
        <f t="shared" si="4"/>
        <v>#N/A</v>
      </c>
    </row>
    <row r="6" spans="1:27" ht="14.25" customHeight="1">
      <c r="A6" s="2">
        <v>45042</v>
      </c>
      <c r="B6" s="1">
        <v>1</v>
      </c>
      <c r="C6" s="1">
        <v>21</v>
      </c>
      <c r="E6" s="1" t="s">
        <v>36</v>
      </c>
      <c r="F6" s="1" t="s">
        <v>23</v>
      </c>
      <c r="G6" s="1" t="s">
        <v>33</v>
      </c>
      <c r="H6" s="1">
        <v>72</v>
      </c>
      <c r="J6" s="1" t="e">
        <f t="shared" si="0"/>
        <v>#N/A</v>
      </c>
      <c r="K6" s="1">
        <f t="shared" si="1"/>
        <v>72</v>
      </c>
      <c r="L6" s="1" t="e">
        <f t="shared" si="2"/>
        <v>#N/A</v>
      </c>
      <c r="U6" s="1">
        <v>21</v>
      </c>
      <c r="V6" s="1" t="s">
        <v>33</v>
      </c>
      <c r="W6" s="1">
        <v>1</v>
      </c>
      <c r="Z6" s="1" t="e">
        <f t="shared" si="3"/>
        <v>#N/A</v>
      </c>
      <c r="AA6" s="1">
        <f t="shared" si="4"/>
        <v>1</v>
      </c>
    </row>
    <row r="7" spans="1:27" ht="14.25" customHeight="1">
      <c r="A7" s="2">
        <v>45042</v>
      </c>
      <c r="B7" s="1">
        <v>1</v>
      </c>
      <c r="C7" s="1">
        <v>21</v>
      </c>
      <c r="E7" s="1" t="s">
        <v>36</v>
      </c>
      <c r="F7" s="1" t="s">
        <v>23</v>
      </c>
      <c r="G7" s="1" t="s">
        <v>32</v>
      </c>
      <c r="H7" s="1">
        <v>131</v>
      </c>
      <c r="J7" s="1">
        <f t="shared" si="0"/>
        <v>131</v>
      </c>
      <c r="K7" s="1" t="e">
        <f t="shared" si="1"/>
        <v>#N/A</v>
      </c>
      <c r="L7" s="1" t="e">
        <f t="shared" si="2"/>
        <v>#N/A</v>
      </c>
      <c r="U7" s="1">
        <v>21</v>
      </c>
      <c r="V7" s="1" t="s">
        <v>32</v>
      </c>
      <c r="W7" s="1">
        <v>1</v>
      </c>
      <c r="Z7" s="1">
        <f t="shared" si="3"/>
        <v>1</v>
      </c>
      <c r="AA7" s="1" t="e">
        <f t="shared" si="4"/>
        <v>#N/A</v>
      </c>
    </row>
    <row r="8" spans="1:27" ht="14.25" customHeight="1">
      <c r="A8" s="2">
        <v>45045</v>
      </c>
      <c r="B8" s="1">
        <v>1</v>
      </c>
      <c r="C8" s="1">
        <v>24</v>
      </c>
      <c r="E8" s="1" t="s">
        <v>36</v>
      </c>
      <c r="F8" s="1" t="s">
        <v>23</v>
      </c>
      <c r="G8" s="1" t="s">
        <v>33</v>
      </c>
      <c r="H8" s="1">
        <v>181</v>
      </c>
      <c r="J8" s="1" t="e">
        <f t="shared" si="0"/>
        <v>#N/A</v>
      </c>
      <c r="K8" s="1">
        <f t="shared" si="1"/>
        <v>181</v>
      </c>
      <c r="L8" s="1" t="e">
        <f t="shared" si="2"/>
        <v>#N/A</v>
      </c>
      <c r="U8" s="1">
        <v>24</v>
      </c>
      <c r="V8" s="1" t="s">
        <v>33</v>
      </c>
      <c r="W8" s="1">
        <v>7</v>
      </c>
      <c r="Z8" s="1" t="e">
        <f t="shared" si="3"/>
        <v>#N/A</v>
      </c>
      <c r="AA8" s="1">
        <f t="shared" si="4"/>
        <v>7</v>
      </c>
    </row>
    <row r="9" spans="1:27" ht="14.25" customHeight="1">
      <c r="A9" s="2">
        <v>45045</v>
      </c>
      <c r="B9" s="1">
        <v>1</v>
      </c>
      <c r="C9" s="1">
        <v>24</v>
      </c>
      <c r="E9" s="1" t="s">
        <v>36</v>
      </c>
      <c r="F9" s="1" t="s">
        <v>23</v>
      </c>
      <c r="G9" s="1" t="s">
        <v>32</v>
      </c>
      <c r="H9" s="1">
        <v>159</v>
      </c>
      <c r="J9" s="1">
        <f t="shared" si="0"/>
        <v>159</v>
      </c>
      <c r="K9" s="1" t="e">
        <f t="shared" si="1"/>
        <v>#N/A</v>
      </c>
      <c r="L9" s="1" t="e">
        <f t="shared" si="2"/>
        <v>#N/A</v>
      </c>
      <c r="U9" s="1">
        <v>24</v>
      </c>
      <c r="V9" s="1" t="s">
        <v>32</v>
      </c>
      <c r="W9" s="1">
        <v>5</v>
      </c>
      <c r="Z9" s="1">
        <f t="shared" si="3"/>
        <v>5</v>
      </c>
      <c r="AA9" s="1" t="e">
        <f t="shared" si="4"/>
        <v>#N/A</v>
      </c>
    </row>
    <row r="10" spans="1:27" ht="14.25" customHeight="1">
      <c r="A10" s="2">
        <v>45047</v>
      </c>
      <c r="B10" s="1">
        <v>1</v>
      </c>
      <c r="C10" s="1">
        <v>26</v>
      </c>
      <c r="E10" s="1" t="s">
        <v>36</v>
      </c>
      <c r="F10" s="1" t="s">
        <v>23</v>
      </c>
      <c r="G10" s="1" t="s">
        <v>33</v>
      </c>
      <c r="H10" s="1">
        <v>124</v>
      </c>
      <c r="J10" s="1" t="e">
        <f t="shared" si="0"/>
        <v>#N/A</v>
      </c>
      <c r="K10" s="1">
        <f t="shared" si="1"/>
        <v>124</v>
      </c>
      <c r="L10" s="1" t="e">
        <f t="shared" si="2"/>
        <v>#N/A</v>
      </c>
      <c r="U10" s="1">
        <v>26</v>
      </c>
      <c r="V10" s="1" t="s">
        <v>33</v>
      </c>
      <c r="W10" s="1">
        <v>1</v>
      </c>
      <c r="Z10" s="1" t="e">
        <f t="shared" si="3"/>
        <v>#N/A</v>
      </c>
      <c r="AA10" s="1">
        <f t="shared" si="4"/>
        <v>1</v>
      </c>
    </row>
    <row r="11" spans="1:27" ht="14.25" customHeight="1">
      <c r="A11" s="2">
        <v>45047</v>
      </c>
      <c r="B11" s="1">
        <v>1</v>
      </c>
      <c r="C11" s="1">
        <v>26</v>
      </c>
      <c r="E11" s="1" t="s">
        <v>36</v>
      </c>
      <c r="F11" s="1" t="s">
        <v>23</v>
      </c>
      <c r="G11" s="1" t="s">
        <v>32</v>
      </c>
      <c r="H11" s="1">
        <v>197</v>
      </c>
      <c r="J11" s="1">
        <f t="shared" si="0"/>
        <v>197</v>
      </c>
      <c r="K11" s="1" t="e">
        <f t="shared" si="1"/>
        <v>#N/A</v>
      </c>
      <c r="L11" s="1" t="e">
        <f t="shared" si="2"/>
        <v>#N/A</v>
      </c>
      <c r="U11" s="1">
        <v>26</v>
      </c>
      <c r="V11" s="1" t="s">
        <v>32</v>
      </c>
      <c r="W11" s="1">
        <v>4</v>
      </c>
      <c r="Z11" s="1">
        <f t="shared" si="3"/>
        <v>4</v>
      </c>
      <c r="AA11" s="1" t="e">
        <f t="shared" si="4"/>
        <v>#N/A</v>
      </c>
    </row>
    <row r="12" spans="1:27" ht="14.25" customHeight="1">
      <c r="A12" s="2">
        <v>45049</v>
      </c>
      <c r="B12" s="1">
        <v>1</v>
      </c>
      <c r="C12" s="1">
        <v>28</v>
      </c>
      <c r="E12" s="1" t="s">
        <v>36</v>
      </c>
      <c r="F12" s="1" t="s">
        <v>23</v>
      </c>
      <c r="G12" s="1" t="s">
        <v>33</v>
      </c>
      <c r="H12" s="1">
        <v>193</v>
      </c>
      <c r="J12" s="1" t="e">
        <f t="shared" si="0"/>
        <v>#N/A</v>
      </c>
      <c r="K12" s="1">
        <f t="shared" si="1"/>
        <v>193</v>
      </c>
      <c r="L12" s="1" t="e">
        <f t="shared" si="2"/>
        <v>#N/A</v>
      </c>
      <c r="U12" s="1">
        <v>28</v>
      </c>
      <c r="V12" s="1" t="s">
        <v>33</v>
      </c>
      <c r="W12" s="1">
        <v>1</v>
      </c>
      <c r="Z12" s="1" t="e">
        <f t="shared" si="3"/>
        <v>#N/A</v>
      </c>
      <c r="AA12" s="1">
        <f t="shared" si="4"/>
        <v>1</v>
      </c>
    </row>
    <row r="13" spans="1:27" ht="14.25" customHeight="1">
      <c r="A13" s="2">
        <v>45049</v>
      </c>
      <c r="B13" s="1">
        <v>1</v>
      </c>
      <c r="C13" s="1">
        <v>28</v>
      </c>
      <c r="E13" s="1" t="s">
        <v>36</v>
      </c>
      <c r="F13" s="1" t="s">
        <v>23</v>
      </c>
      <c r="G13" s="1" t="s">
        <v>32</v>
      </c>
      <c r="H13" s="1">
        <v>178</v>
      </c>
      <c r="J13" s="1">
        <f t="shared" si="0"/>
        <v>178</v>
      </c>
      <c r="K13" s="1" t="e">
        <f t="shared" si="1"/>
        <v>#N/A</v>
      </c>
      <c r="L13" s="1" t="e">
        <f t="shared" si="2"/>
        <v>#N/A</v>
      </c>
      <c r="U13" s="1">
        <v>28</v>
      </c>
      <c r="V13" s="1" t="s">
        <v>32</v>
      </c>
      <c r="W13" s="1">
        <v>4</v>
      </c>
      <c r="Z13" s="1">
        <f t="shared" si="3"/>
        <v>4</v>
      </c>
      <c r="AA13" s="1" t="e">
        <f t="shared" si="4"/>
        <v>#N/A</v>
      </c>
    </row>
    <row r="14" spans="1:27" ht="14.25" customHeight="1">
      <c r="A14" s="2">
        <v>45051</v>
      </c>
      <c r="B14" s="1">
        <v>1</v>
      </c>
      <c r="C14" s="1">
        <v>30</v>
      </c>
      <c r="E14" s="1" t="s">
        <v>36</v>
      </c>
      <c r="F14" s="1" t="s">
        <v>23</v>
      </c>
      <c r="G14" s="1" t="s">
        <v>33</v>
      </c>
      <c r="H14" s="1">
        <v>85</v>
      </c>
      <c r="J14" s="1" t="e">
        <f t="shared" si="0"/>
        <v>#N/A</v>
      </c>
      <c r="K14" s="1">
        <f t="shared" si="1"/>
        <v>85</v>
      </c>
      <c r="L14" s="1" t="e">
        <f t="shared" si="2"/>
        <v>#N/A</v>
      </c>
      <c r="U14" s="1">
        <v>30</v>
      </c>
      <c r="V14" s="1" t="s">
        <v>33</v>
      </c>
      <c r="W14" s="1">
        <v>3</v>
      </c>
      <c r="Z14" s="1" t="e">
        <f t="shared" si="3"/>
        <v>#N/A</v>
      </c>
      <c r="AA14" s="1">
        <f t="shared" si="4"/>
        <v>3</v>
      </c>
    </row>
    <row r="15" spans="1:27" ht="14.25" customHeight="1">
      <c r="A15" s="2">
        <v>45051</v>
      </c>
      <c r="B15" s="1">
        <v>1</v>
      </c>
      <c r="C15" s="1">
        <v>30</v>
      </c>
      <c r="E15" s="1" t="s">
        <v>36</v>
      </c>
      <c r="F15" s="1" t="s">
        <v>23</v>
      </c>
      <c r="G15" s="1" t="s">
        <v>32</v>
      </c>
      <c r="H15" s="1">
        <v>155</v>
      </c>
      <c r="J15" s="1">
        <f t="shared" si="0"/>
        <v>155</v>
      </c>
      <c r="K15" s="1" t="e">
        <f t="shared" si="1"/>
        <v>#N/A</v>
      </c>
      <c r="L15" s="1" t="e">
        <f t="shared" si="2"/>
        <v>#N/A</v>
      </c>
      <c r="U15" s="1">
        <v>30</v>
      </c>
      <c r="V15" s="1" t="s">
        <v>32</v>
      </c>
      <c r="W15" s="1">
        <v>6</v>
      </c>
      <c r="Z15" s="1">
        <f t="shared" si="3"/>
        <v>6</v>
      </c>
      <c r="AA15" s="1" t="e">
        <f t="shared" si="4"/>
        <v>#N/A</v>
      </c>
    </row>
    <row r="16" spans="1:27" ht="14.25" customHeight="1">
      <c r="A16" s="2">
        <v>45078</v>
      </c>
      <c r="B16" s="1">
        <v>9</v>
      </c>
      <c r="C16" s="1">
        <v>13</v>
      </c>
      <c r="E16" s="1" t="s">
        <v>37</v>
      </c>
      <c r="F16" s="1" t="s">
        <v>23</v>
      </c>
      <c r="G16" s="1" t="s">
        <v>34</v>
      </c>
      <c r="H16" s="1">
        <v>2</v>
      </c>
      <c r="J16" s="1" t="e">
        <f t="shared" si="0"/>
        <v>#N/A</v>
      </c>
      <c r="K16" s="1" t="e">
        <f t="shared" si="1"/>
        <v>#N/A</v>
      </c>
      <c r="L16" s="1">
        <f t="shared" si="2"/>
        <v>2</v>
      </c>
      <c r="U16" s="1">
        <v>13</v>
      </c>
      <c r="V16" s="1" t="s">
        <v>34</v>
      </c>
      <c r="W16" s="1">
        <v>0</v>
      </c>
      <c r="Z16" s="1">
        <f t="shared" ref="Z16:Z31" si="5">IF($V16="WT",$W16,NA())</f>
        <v>0</v>
      </c>
      <c r="AA16" s="1" t="e">
        <f t="shared" si="4"/>
        <v>#N/A</v>
      </c>
    </row>
    <row r="17" spans="1:27" ht="14.25" customHeight="1">
      <c r="A17" s="2">
        <v>45078</v>
      </c>
      <c r="B17" s="1">
        <v>9</v>
      </c>
      <c r="C17" s="1">
        <v>13</v>
      </c>
      <c r="E17" s="1" t="s">
        <v>37</v>
      </c>
      <c r="F17" s="1" t="s">
        <v>23</v>
      </c>
      <c r="G17" s="1" t="s">
        <v>33</v>
      </c>
      <c r="H17" s="1">
        <v>2</v>
      </c>
      <c r="J17" s="1" t="e">
        <f t="shared" si="0"/>
        <v>#N/A</v>
      </c>
      <c r="K17" s="1">
        <f t="shared" si="1"/>
        <v>2</v>
      </c>
      <c r="L17" s="1" t="e">
        <f t="shared" si="2"/>
        <v>#N/A</v>
      </c>
      <c r="U17" s="1">
        <v>13</v>
      </c>
      <c r="V17" s="1" t="s">
        <v>33</v>
      </c>
      <c r="W17" s="1">
        <v>0</v>
      </c>
      <c r="Z17" s="1" t="e">
        <f t="shared" si="5"/>
        <v>#N/A</v>
      </c>
      <c r="AA17" s="1">
        <f t="shared" si="4"/>
        <v>0</v>
      </c>
    </row>
    <row r="18" spans="1:27" ht="14.25" customHeight="1">
      <c r="A18" s="2">
        <v>45079</v>
      </c>
      <c r="B18" s="1">
        <v>9</v>
      </c>
      <c r="C18" s="1">
        <v>14</v>
      </c>
      <c r="E18" s="1" t="s">
        <v>37</v>
      </c>
      <c r="F18" s="1" t="s">
        <v>23</v>
      </c>
      <c r="G18" s="1" t="s">
        <v>34</v>
      </c>
      <c r="H18" s="1">
        <v>0</v>
      </c>
      <c r="J18" s="1" t="e">
        <f t="shared" si="0"/>
        <v>#N/A</v>
      </c>
      <c r="K18" s="1" t="e">
        <f t="shared" si="1"/>
        <v>#N/A</v>
      </c>
      <c r="L18" s="1">
        <f t="shared" si="2"/>
        <v>0</v>
      </c>
      <c r="U18" s="1">
        <v>14</v>
      </c>
      <c r="V18" s="1" t="s">
        <v>34</v>
      </c>
      <c r="W18" s="1">
        <v>0</v>
      </c>
      <c r="Z18" s="1">
        <f t="shared" si="5"/>
        <v>0</v>
      </c>
      <c r="AA18" s="1" t="e">
        <f t="shared" si="4"/>
        <v>#N/A</v>
      </c>
    </row>
    <row r="19" spans="1:27" ht="14.25" customHeight="1">
      <c r="A19" s="2">
        <v>45079</v>
      </c>
      <c r="B19" s="1">
        <v>9</v>
      </c>
      <c r="C19" s="1">
        <v>14</v>
      </c>
      <c r="E19" s="1" t="s">
        <v>37</v>
      </c>
      <c r="F19" s="1" t="s">
        <v>23</v>
      </c>
      <c r="G19" s="1" t="s">
        <v>33</v>
      </c>
      <c r="H19" s="1">
        <v>0</v>
      </c>
      <c r="J19" s="1" t="e">
        <f t="shared" si="0"/>
        <v>#N/A</v>
      </c>
      <c r="K19" s="1">
        <f t="shared" si="1"/>
        <v>0</v>
      </c>
      <c r="L19" s="1" t="e">
        <f t="shared" si="2"/>
        <v>#N/A</v>
      </c>
      <c r="U19" s="1">
        <v>14</v>
      </c>
      <c r="V19" s="1" t="s">
        <v>33</v>
      </c>
      <c r="W19" s="1">
        <v>0</v>
      </c>
      <c r="Z19" s="1" t="e">
        <f t="shared" si="5"/>
        <v>#N/A</v>
      </c>
      <c r="AA19" s="1">
        <f t="shared" si="4"/>
        <v>0</v>
      </c>
    </row>
    <row r="20" spans="1:27" ht="14.25" customHeight="1">
      <c r="A20" s="2">
        <v>45080</v>
      </c>
      <c r="B20" s="1">
        <v>9</v>
      </c>
      <c r="C20" s="1">
        <v>15</v>
      </c>
      <c r="E20" s="1" t="s">
        <v>37</v>
      </c>
      <c r="F20" s="1" t="s">
        <v>23</v>
      </c>
      <c r="G20" s="1" t="s">
        <v>34</v>
      </c>
      <c r="H20" s="1">
        <v>1</v>
      </c>
      <c r="J20" s="1" t="e">
        <f t="shared" si="0"/>
        <v>#N/A</v>
      </c>
      <c r="K20" s="1" t="e">
        <f t="shared" si="1"/>
        <v>#N/A</v>
      </c>
      <c r="L20" s="1">
        <f t="shared" si="2"/>
        <v>1</v>
      </c>
      <c r="U20" s="1">
        <v>15</v>
      </c>
      <c r="V20" s="1" t="s">
        <v>34</v>
      </c>
      <c r="W20" s="1">
        <v>0</v>
      </c>
      <c r="Z20" s="1">
        <f t="shared" si="5"/>
        <v>0</v>
      </c>
      <c r="AA20" s="1" t="e">
        <f t="shared" si="4"/>
        <v>#N/A</v>
      </c>
    </row>
    <row r="21" spans="1:27" ht="14.25" customHeight="1">
      <c r="A21" s="2">
        <v>45080</v>
      </c>
      <c r="B21" s="1">
        <v>9</v>
      </c>
      <c r="C21" s="1">
        <v>15</v>
      </c>
      <c r="E21" s="1" t="s">
        <v>37</v>
      </c>
      <c r="F21" s="1" t="s">
        <v>23</v>
      </c>
      <c r="G21" s="1" t="s">
        <v>33</v>
      </c>
      <c r="H21" s="1">
        <v>0</v>
      </c>
      <c r="J21" s="1" t="e">
        <f t="shared" si="0"/>
        <v>#N/A</v>
      </c>
      <c r="K21" s="1">
        <f t="shared" si="1"/>
        <v>0</v>
      </c>
      <c r="L21" s="1" t="e">
        <f t="shared" si="2"/>
        <v>#N/A</v>
      </c>
      <c r="U21" s="1">
        <v>15</v>
      </c>
      <c r="V21" s="1" t="s">
        <v>33</v>
      </c>
      <c r="W21" s="1">
        <v>0</v>
      </c>
      <c r="Z21" s="1" t="e">
        <f t="shared" si="5"/>
        <v>#N/A</v>
      </c>
      <c r="AA21" s="1">
        <f t="shared" si="4"/>
        <v>0</v>
      </c>
    </row>
    <row r="22" spans="1:27" ht="14.25" customHeight="1">
      <c r="A22" s="2">
        <v>45082</v>
      </c>
      <c r="B22" s="1">
        <v>9</v>
      </c>
      <c r="C22" s="1">
        <v>17</v>
      </c>
      <c r="E22" s="1" t="s">
        <v>37</v>
      </c>
      <c r="F22" s="1" t="s">
        <v>23</v>
      </c>
      <c r="G22" s="1" t="s">
        <v>34</v>
      </c>
      <c r="H22" s="1">
        <v>0</v>
      </c>
      <c r="J22" s="1" t="e">
        <f t="shared" si="0"/>
        <v>#N/A</v>
      </c>
      <c r="K22" s="1" t="e">
        <f t="shared" si="1"/>
        <v>#N/A</v>
      </c>
      <c r="L22" s="1">
        <f t="shared" si="2"/>
        <v>0</v>
      </c>
      <c r="U22" s="1">
        <v>17</v>
      </c>
      <c r="V22" s="1" t="s">
        <v>34</v>
      </c>
      <c r="W22" s="1">
        <v>0</v>
      </c>
      <c r="Z22" s="1">
        <f t="shared" si="5"/>
        <v>0</v>
      </c>
      <c r="AA22" s="1" t="e">
        <f t="shared" si="4"/>
        <v>#N/A</v>
      </c>
    </row>
    <row r="23" spans="1:27" ht="14.25" customHeight="1">
      <c r="A23" s="2">
        <v>45082</v>
      </c>
      <c r="B23" s="1">
        <v>9</v>
      </c>
      <c r="C23" s="1">
        <v>17</v>
      </c>
      <c r="E23" s="1" t="s">
        <v>37</v>
      </c>
      <c r="F23" s="1" t="s">
        <v>23</v>
      </c>
      <c r="G23" s="1" t="s">
        <v>33</v>
      </c>
      <c r="H23" s="1">
        <v>0</v>
      </c>
      <c r="J23" s="1" t="e">
        <f t="shared" si="0"/>
        <v>#N/A</v>
      </c>
      <c r="K23" s="1">
        <f t="shared" si="1"/>
        <v>0</v>
      </c>
      <c r="L23" s="1" t="e">
        <f t="shared" si="2"/>
        <v>#N/A</v>
      </c>
      <c r="U23" s="1">
        <v>17</v>
      </c>
      <c r="V23" s="1" t="s">
        <v>33</v>
      </c>
      <c r="W23" s="1">
        <v>0</v>
      </c>
      <c r="Z23" s="1" t="e">
        <f t="shared" si="5"/>
        <v>#N/A</v>
      </c>
      <c r="AA23" s="1">
        <f t="shared" si="4"/>
        <v>0</v>
      </c>
    </row>
    <row r="24" spans="1:27" ht="14.25" customHeight="1">
      <c r="A24" s="2">
        <v>45085</v>
      </c>
      <c r="B24" s="1">
        <v>9</v>
      </c>
      <c r="C24" s="1">
        <v>20</v>
      </c>
      <c r="E24" s="1" t="s">
        <v>37</v>
      </c>
      <c r="F24" s="1" t="s">
        <v>23</v>
      </c>
      <c r="G24" s="1" t="s">
        <v>34</v>
      </c>
      <c r="H24" s="1">
        <v>29</v>
      </c>
      <c r="J24" s="1" t="e">
        <f t="shared" si="0"/>
        <v>#N/A</v>
      </c>
      <c r="K24" s="1" t="e">
        <f t="shared" si="1"/>
        <v>#N/A</v>
      </c>
      <c r="L24" s="1">
        <f t="shared" si="2"/>
        <v>29</v>
      </c>
      <c r="U24" s="1">
        <v>20</v>
      </c>
      <c r="V24" s="1" t="s">
        <v>34</v>
      </c>
      <c r="W24" s="1">
        <v>0</v>
      </c>
      <c r="Z24" s="1">
        <f t="shared" si="5"/>
        <v>0</v>
      </c>
      <c r="AA24" s="1" t="e">
        <f t="shared" si="4"/>
        <v>#N/A</v>
      </c>
    </row>
    <row r="25" spans="1:27" ht="14.25" customHeight="1">
      <c r="A25" s="2">
        <v>45085</v>
      </c>
      <c r="B25" s="1">
        <v>9</v>
      </c>
      <c r="C25" s="1">
        <v>20</v>
      </c>
      <c r="E25" s="1" t="s">
        <v>37</v>
      </c>
      <c r="F25" s="1" t="s">
        <v>23</v>
      </c>
      <c r="G25" s="1" t="s">
        <v>33</v>
      </c>
      <c r="H25" s="1">
        <v>59</v>
      </c>
      <c r="J25" s="1" t="e">
        <f t="shared" si="0"/>
        <v>#N/A</v>
      </c>
      <c r="K25" s="1">
        <f t="shared" si="1"/>
        <v>59</v>
      </c>
      <c r="L25" s="1" t="e">
        <f t="shared" si="2"/>
        <v>#N/A</v>
      </c>
      <c r="U25" s="1">
        <v>20</v>
      </c>
      <c r="V25" s="1" t="s">
        <v>33</v>
      </c>
      <c r="W25" s="1">
        <v>1</v>
      </c>
      <c r="Z25" s="1" t="e">
        <f t="shared" si="5"/>
        <v>#N/A</v>
      </c>
      <c r="AA25" s="1">
        <f t="shared" si="4"/>
        <v>1</v>
      </c>
    </row>
    <row r="26" spans="1:27" ht="14.25" customHeight="1">
      <c r="A26" s="2">
        <v>45086</v>
      </c>
      <c r="B26" s="1">
        <v>9</v>
      </c>
      <c r="C26" s="1">
        <v>21</v>
      </c>
      <c r="E26" s="1" t="s">
        <v>37</v>
      </c>
      <c r="F26" s="1" t="s">
        <v>23</v>
      </c>
      <c r="G26" s="1" t="s">
        <v>34</v>
      </c>
      <c r="H26" s="1">
        <v>12</v>
      </c>
      <c r="J26" s="1" t="e">
        <f t="shared" si="0"/>
        <v>#N/A</v>
      </c>
      <c r="K26" s="1" t="e">
        <f t="shared" si="1"/>
        <v>#N/A</v>
      </c>
      <c r="L26" s="1">
        <f t="shared" si="2"/>
        <v>12</v>
      </c>
      <c r="U26" s="1">
        <v>21</v>
      </c>
      <c r="V26" s="1" t="s">
        <v>34</v>
      </c>
      <c r="W26" s="1">
        <v>2</v>
      </c>
      <c r="Z26" s="1">
        <f t="shared" si="5"/>
        <v>2</v>
      </c>
      <c r="AA26" s="1" t="e">
        <f t="shared" si="4"/>
        <v>#N/A</v>
      </c>
    </row>
    <row r="27" spans="1:27" ht="14.25" customHeight="1">
      <c r="A27" s="2">
        <v>45086</v>
      </c>
      <c r="B27" s="1">
        <v>9</v>
      </c>
      <c r="C27" s="1">
        <v>21</v>
      </c>
      <c r="E27" s="1" t="s">
        <v>37</v>
      </c>
      <c r="F27" s="1" t="s">
        <v>23</v>
      </c>
      <c r="G27" s="1" t="s">
        <v>33</v>
      </c>
      <c r="H27" s="1">
        <v>23</v>
      </c>
      <c r="J27" s="1" t="e">
        <f t="shared" si="0"/>
        <v>#N/A</v>
      </c>
      <c r="K27" s="1">
        <f t="shared" si="1"/>
        <v>23</v>
      </c>
      <c r="L27" s="1" t="e">
        <f t="shared" si="2"/>
        <v>#N/A</v>
      </c>
      <c r="U27" s="1">
        <v>21</v>
      </c>
      <c r="V27" s="1" t="s">
        <v>33</v>
      </c>
      <c r="W27" s="1">
        <v>0</v>
      </c>
      <c r="Z27" s="1" t="e">
        <f t="shared" si="5"/>
        <v>#N/A</v>
      </c>
      <c r="AA27" s="1">
        <f t="shared" si="4"/>
        <v>0</v>
      </c>
    </row>
    <row r="28" spans="1:27" ht="14.25" customHeight="1">
      <c r="A28" s="2">
        <v>45087</v>
      </c>
      <c r="B28" s="1">
        <v>9</v>
      </c>
      <c r="C28" s="1">
        <v>22</v>
      </c>
      <c r="E28" s="1" t="s">
        <v>37</v>
      </c>
      <c r="F28" s="1" t="s">
        <v>23</v>
      </c>
      <c r="G28" s="1" t="s">
        <v>34</v>
      </c>
      <c r="H28" s="1">
        <v>46</v>
      </c>
      <c r="J28" s="1" t="e">
        <f t="shared" si="0"/>
        <v>#N/A</v>
      </c>
      <c r="K28" s="1" t="e">
        <f t="shared" si="1"/>
        <v>#N/A</v>
      </c>
      <c r="L28" s="1">
        <f t="shared" si="2"/>
        <v>46</v>
      </c>
      <c r="U28" s="1">
        <v>22</v>
      </c>
      <c r="V28" s="1" t="s">
        <v>34</v>
      </c>
      <c r="W28" s="1">
        <v>3</v>
      </c>
      <c r="Z28" s="1">
        <f t="shared" si="5"/>
        <v>3</v>
      </c>
      <c r="AA28" s="1" t="e">
        <f t="shared" si="4"/>
        <v>#N/A</v>
      </c>
    </row>
    <row r="29" spans="1:27" ht="14.25" customHeight="1">
      <c r="A29" s="2">
        <v>45087</v>
      </c>
      <c r="B29" s="1">
        <v>9</v>
      </c>
      <c r="C29" s="1">
        <v>22</v>
      </c>
      <c r="E29" s="1" t="s">
        <v>37</v>
      </c>
      <c r="F29" s="1" t="s">
        <v>23</v>
      </c>
      <c r="G29" s="1" t="s">
        <v>33</v>
      </c>
      <c r="H29" s="1">
        <v>209</v>
      </c>
      <c r="J29" s="1" t="e">
        <f t="shared" si="0"/>
        <v>#N/A</v>
      </c>
      <c r="K29" s="1">
        <f t="shared" si="1"/>
        <v>209</v>
      </c>
      <c r="L29" s="1" t="e">
        <f t="shared" si="2"/>
        <v>#N/A</v>
      </c>
      <c r="U29" s="1">
        <v>22</v>
      </c>
      <c r="V29" s="1" t="s">
        <v>33</v>
      </c>
      <c r="W29" s="1">
        <v>2</v>
      </c>
      <c r="Z29" s="1" t="e">
        <f t="shared" si="5"/>
        <v>#N/A</v>
      </c>
      <c r="AA29" s="1">
        <f t="shared" si="4"/>
        <v>2</v>
      </c>
    </row>
    <row r="30" spans="1:27" ht="14.25" customHeight="1">
      <c r="A30" s="2">
        <v>45089</v>
      </c>
      <c r="B30" s="1">
        <v>9</v>
      </c>
      <c r="C30" s="1">
        <v>24</v>
      </c>
      <c r="E30" s="1" t="s">
        <v>37</v>
      </c>
      <c r="F30" s="1" t="s">
        <v>23</v>
      </c>
      <c r="G30" s="1" t="s">
        <v>34</v>
      </c>
      <c r="H30" s="1">
        <v>193</v>
      </c>
      <c r="J30" s="1" t="e">
        <f t="shared" si="0"/>
        <v>#N/A</v>
      </c>
      <c r="K30" s="1" t="e">
        <f t="shared" si="1"/>
        <v>#N/A</v>
      </c>
      <c r="L30" s="1">
        <f t="shared" si="2"/>
        <v>193</v>
      </c>
      <c r="U30" s="1">
        <v>24</v>
      </c>
      <c r="V30" s="1" t="s">
        <v>34</v>
      </c>
      <c r="W30" s="1">
        <v>2</v>
      </c>
      <c r="Z30" s="1">
        <f t="shared" si="5"/>
        <v>2</v>
      </c>
      <c r="AA30" s="1" t="e">
        <f t="shared" si="4"/>
        <v>#N/A</v>
      </c>
    </row>
    <row r="31" spans="1:27" ht="14.25" customHeight="1">
      <c r="A31" s="2">
        <v>45089</v>
      </c>
      <c r="B31" s="1">
        <v>9</v>
      </c>
      <c r="C31" s="1">
        <v>24</v>
      </c>
      <c r="E31" s="1" t="s">
        <v>37</v>
      </c>
      <c r="F31" s="1" t="s">
        <v>23</v>
      </c>
      <c r="G31" s="1" t="s">
        <v>33</v>
      </c>
      <c r="H31" s="1">
        <v>145</v>
      </c>
      <c r="J31" s="1" t="e">
        <f t="shared" si="0"/>
        <v>#N/A</v>
      </c>
      <c r="K31" s="1">
        <f t="shared" si="1"/>
        <v>145</v>
      </c>
      <c r="L31" s="1" t="e">
        <f t="shared" si="2"/>
        <v>#N/A</v>
      </c>
      <c r="U31" s="1">
        <v>24</v>
      </c>
      <c r="V31" s="1" t="s">
        <v>33</v>
      </c>
      <c r="W31" s="1">
        <v>3</v>
      </c>
      <c r="Z31" s="1" t="e">
        <f t="shared" si="5"/>
        <v>#N/A</v>
      </c>
      <c r="AA31" s="1">
        <f t="shared" si="4"/>
        <v>3</v>
      </c>
    </row>
    <row r="32" spans="1:27" ht="14.25" customHeight="1">
      <c r="A32" s="6">
        <v>45082</v>
      </c>
      <c r="E32" t="s">
        <v>76</v>
      </c>
      <c r="G32" t="s">
        <v>33</v>
      </c>
      <c r="H32">
        <v>1</v>
      </c>
      <c r="J32" t="e">
        <f t="shared" si="0"/>
        <v>#N/A</v>
      </c>
      <c r="K32">
        <f t="shared" si="1"/>
        <v>1</v>
      </c>
      <c r="L32" t="e">
        <f t="shared" si="2"/>
        <v>#N/A</v>
      </c>
    </row>
    <row r="33" spans="7:12" ht="14.25" customHeight="1">
      <c r="G33" t="s">
        <v>33</v>
      </c>
      <c r="H33" s="7">
        <v>0.85625000000000007</v>
      </c>
      <c r="J33" t="e">
        <f t="shared" si="0"/>
        <v>#N/A</v>
      </c>
      <c r="K33">
        <f t="shared" si="1"/>
        <v>0.85625000000000007</v>
      </c>
      <c r="L33" t="e">
        <f t="shared" si="2"/>
        <v>#N/A</v>
      </c>
    </row>
    <row r="34" spans="7:12" ht="14.25" customHeight="1"/>
    <row r="35" spans="7:12" ht="14.25" customHeight="1"/>
    <row r="36" spans="7:12" ht="14.25" customHeight="1"/>
    <row r="37" spans="7:12" ht="14.25" customHeight="1"/>
    <row r="38" spans="7:12" ht="14.25" customHeight="1"/>
    <row r="39" spans="7:12" ht="14.25" customHeight="1"/>
    <row r="40" spans="7:12" ht="14.25" customHeight="1"/>
    <row r="41" spans="7:12" ht="14.25" customHeight="1"/>
    <row r="42" spans="7:12" ht="14.25" customHeight="1"/>
    <row r="43" spans="7:12" ht="14.25" customHeight="1"/>
    <row r="44" spans="7:12" ht="14.25" customHeight="1"/>
    <row r="45" spans="7:12" ht="14.25" customHeight="1"/>
    <row r="46" spans="7:12" ht="14.25" customHeight="1"/>
    <row r="47" spans="7:12" ht="14.25" customHeight="1"/>
    <row r="48" spans="7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6"/>
  <sheetViews>
    <sheetView workbookViewId="0">
      <selection activeCell="K15" sqref="K15"/>
    </sheetView>
  </sheetViews>
  <sheetFormatPr defaultColWidth="14.453125" defaultRowHeight="15" customHeight="1"/>
  <cols>
    <col min="1" max="1" width="10.453125" customWidth="1"/>
    <col min="2" max="2" width="9.453125" customWidth="1"/>
    <col min="3" max="3" width="14.7265625" customWidth="1"/>
    <col min="4" max="5" width="8.7265625" customWidth="1"/>
    <col min="6" max="6" width="11.453125" customWidth="1"/>
    <col min="7" max="7" width="13.81640625" customWidth="1"/>
    <col min="8" max="26" width="8.7265625" customWidth="1"/>
  </cols>
  <sheetData>
    <row r="1" spans="1:9" ht="14.25" customHeight="1">
      <c r="A1" s="1" t="s">
        <v>8</v>
      </c>
      <c r="B1" s="4" t="s">
        <v>12</v>
      </c>
      <c r="C1" s="1" t="s">
        <v>9</v>
      </c>
      <c r="D1" s="1" t="s">
        <v>29</v>
      </c>
      <c r="E1" s="1" t="s">
        <v>30</v>
      </c>
      <c r="F1" s="1" t="s">
        <v>12</v>
      </c>
      <c r="G1" s="1" t="s">
        <v>31</v>
      </c>
      <c r="H1" s="1" t="s">
        <v>3</v>
      </c>
      <c r="I1" t="s">
        <v>74</v>
      </c>
    </row>
    <row r="2" spans="1:9" ht="14.25" customHeight="1">
      <c r="A2" s="5">
        <v>45196</v>
      </c>
      <c r="B2" s="4" t="s">
        <v>75</v>
      </c>
      <c r="C2" s="1">
        <v>2</v>
      </c>
      <c r="D2" s="1">
        <v>23</v>
      </c>
      <c r="E2" s="1"/>
      <c r="F2" s="1" t="s">
        <v>38</v>
      </c>
      <c r="G2" s="1" t="s">
        <v>39</v>
      </c>
      <c r="H2" s="1">
        <v>1</v>
      </c>
      <c r="I2">
        <v>2</v>
      </c>
    </row>
    <row r="3" spans="1:9" ht="14.25" customHeight="1">
      <c r="A3" s="5">
        <v>45196</v>
      </c>
      <c r="B3" s="4" t="s">
        <v>75</v>
      </c>
      <c r="C3" s="1">
        <v>2</v>
      </c>
      <c r="D3" s="1">
        <v>23</v>
      </c>
      <c r="E3" s="1"/>
      <c r="F3" s="1" t="s">
        <v>38</v>
      </c>
      <c r="G3" s="1" t="s">
        <v>40</v>
      </c>
      <c r="H3" s="1">
        <v>0</v>
      </c>
      <c r="I3">
        <v>2</v>
      </c>
    </row>
    <row r="4" spans="1:9" ht="14.25" customHeight="1">
      <c r="A4" s="5">
        <v>45197</v>
      </c>
      <c r="B4" s="4" t="s">
        <v>75</v>
      </c>
      <c r="C4" s="1">
        <v>2</v>
      </c>
      <c r="D4" s="1">
        <v>24</v>
      </c>
      <c r="E4" s="1"/>
      <c r="F4" s="1" t="s">
        <v>38</v>
      </c>
      <c r="G4" s="1" t="s">
        <v>39</v>
      </c>
      <c r="H4" s="1">
        <v>8</v>
      </c>
      <c r="I4">
        <v>2</v>
      </c>
    </row>
    <row r="5" spans="1:9" ht="14.25" customHeight="1">
      <c r="A5" s="5">
        <v>45197</v>
      </c>
      <c r="B5" s="4" t="s">
        <v>75</v>
      </c>
      <c r="C5" s="1">
        <v>2</v>
      </c>
      <c r="D5">
        <v>24</v>
      </c>
      <c r="E5" s="1"/>
      <c r="F5" s="1" t="s">
        <v>38</v>
      </c>
      <c r="G5" s="1" t="s">
        <v>40</v>
      </c>
      <c r="H5" s="1">
        <v>0</v>
      </c>
      <c r="I5">
        <v>2</v>
      </c>
    </row>
    <row r="6" spans="1:9" ht="14.25" customHeight="1">
      <c r="A6" s="5">
        <v>45199</v>
      </c>
      <c r="B6" s="4" t="s">
        <v>75</v>
      </c>
      <c r="C6" s="1">
        <v>2</v>
      </c>
      <c r="D6">
        <v>26</v>
      </c>
      <c r="E6" s="1"/>
      <c r="F6" s="1" t="s">
        <v>38</v>
      </c>
      <c r="G6" s="1" t="s">
        <v>39</v>
      </c>
      <c r="H6">
        <v>0</v>
      </c>
      <c r="I6">
        <v>2</v>
      </c>
    </row>
    <row r="7" spans="1:9" ht="14.25" customHeight="1">
      <c r="A7" s="5">
        <v>45199</v>
      </c>
      <c r="B7" s="4" t="s">
        <v>75</v>
      </c>
      <c r="C7" s="1">
        <v>2</v>
      </c>
      <c r="D7">
        <v>26</v>
      </c>
      <c r="E7" s="1"/>
      <c r="F7" s="1" t="s">
        <v>38</v>
      </c>
      <c r="G7" s="1" t="s">
        <v>40</v>
      </c>
      <c r="H7">
        <v>3</v>
      </c>
      <c r="I7">
        <v>2</v>
      </c>
    </row>
    <row r="8" spans="1:9" ht="14.25" customHeight="1">
      <c r="A8" s="2">
        <v>45201</v>
      </c>
      <c r="B8" s="4">
        <v>1</v>
      </c>
      <c r="C8" s="1">
        <v>2</v>
      </c>
      <c r="D8" s="1">
        <v>28</v>
      </c>
      <c r="F8" s="1" t="s">
        <v>38</v>
      </c>
      <c r="G8" s="1" t="s">
        <v>39</v>
      </c>
      <c r="H8" s="1">
        <v>40</v>
      </c>
      <c r="I8">
        <v>2</v>
      </c>
    </row>
    <row r="9" spans="1:9" ht="14.25" customHeight="1">
      <c r="A9" s="2">
        <v>45201</v>
      </c>
      <c r="B9" s="4">
        <v>1</v>
      </c>
      <c r="C9" s="1">
        <v>2</v>
      </c>
      <c r="D9" s="1">
        <v>28</v>
      </c>
      <c r="F9" s="1" t="s">
        <v>38</v>
      </c>
      <c r="G9" s="1" t="s">
        <v>40</v>
      </c>
      <c r="H9" s="1">
        <v>58</v>
      </c>
      <c r="I9">
        <v>2</v>
      </c>
    </row>
    <row r="10" spans="1:9" ht="14.25" customHeight="1">
      <c r="A10" s="2">
        <v>45213</v>
      </c>
      <c r="B10" s="4" t="s">
        <v>41</v>
      </c>
      <c r="C10" s="1">
        <v>6</v>
      </c>
      <c r="D10" s="1">
        <v>16</v>
      </c>
      <c r="F10" s="1" t="s">
        <v>42</v>
      </c>
      <c r="G10" s="1" t="s">
        <v>39</v>
      </c>
      <c r="H10" s="1">
        <v>0</v>
      </c>
      <c r="I10">
        <v>4</v>
      </c>
    </row>
    <row r="11" spans="1:9" ht="14.25" customHeight="1">
      <c r="A11" s="2">
        <v>45213</v>
      </c>
      <c r="B11" s="4" t="s">
        <v>41</v>
      </c>
      <c r="C11" s="1">
        <v>6</v>
      </c>
      <c r="D11" s="1">
        <v>16</v>
      </c>
      <c r="F11" s="1" t="s">
        <v>42</v>
      </c>
      <c r="G11" s="1" t="s">
        <v>40</v>
      </c>
      <c r="H11" s="1">
        <v>0</v>
      </c>
      <c r="I11">
        <v>4</v>
      </c>
    </row>
    <row r="12" spans="1:9" ht="14.25" customHeight="1">
      <c r="A12" s="5">
        <v>45216</v>
      </c>
      <c r="B12" s="4" t="s">
        <v>41</v>
      </c>
      <c r="C12" s="1">
        <v>6</v>
      </c>
      <c r="D12" s="1">
        <v>19</v>
      </c>
      <c r="F12" s="1" t="s">
        <v>42</v>
      </c>
      <c r="G12" s="1" t="s">
        <v>39</v>
      </c>
      <c r="H12" s="1">
        <v>3</v>
      </c>
      <c r="I12">
        <v>4</v>
      </c>
    </row>
    <row r="13" spans="1:9" ht="14.25" customHeight="1">
      <c r="A13" s="5">
        <v>45216</v>
      </c>
      <c r="B13" s="4" t="s">
        <v>41</v>
      </c>
      <c r="C13" s="1">
        <v>6</v>
      </c>
      <c r="D13" s="1">
        <v>19</v>
      </c>
      <c r="F13" s="1" t="s">
        <v>42</v>
      </c>
      <c r="G13" s="1" t="s">
        <v>40</v>
      </c>
      <c r="H13" s="1">
        <v>57</v>
      </c>
      <c r="I13">
        <v>4</v>
      </c>
    </row>
    <row r="14" spans="1:9" ht="14.25" customHeight="1">
      <c r="A14" s="5">
        <v>45217</v>
      </c>
      <c r="B14" s="4" t="s">
        <v>41</v>
      </c>
      <c r="C14" s="1">
        <v>6</v>
      </c>
      <c r="D14" s="1">
        <v>20</v>
      </c>
      <c r="F14" s="1" t="s">
        <v>42</v>
      </c>
      <c r="G14" s="1" t="s">
        <v>39</v>
      </c>
      <c r="H14" s="1">
        <v>53</v>
      </c>
      <c r="I14">
        <v>4</v>
      </c>
    </row>
    <row r="15" spans="1:9" ht="14.25" customHeight="1">
      <c r="A15" s="5">
        <v>45217</v>
      </c>
      <c r="B15" s="4" t="s">
        <v>41</v>
      </c>
      <c r="C15" s="1">
        <v>6</v>
      </c>
      <c r="D15" s="1">
        <v>20</v>
      </c>
      <c r="F15" s="1" t="s">
        <v>42</v>
      </c>
      <c r="G15" s="1" t="s">
        <v>40</v>
      </c>
      <c r="H15">
        <v>94</v>
      </c>
      <c r="I15">
        <v>4</v>
      </c>
    </row>
    <row r="16" spans="1:9" ht="14.25" customHeight="1">
      <c r="A16" s="6">
        <v>45218</v>
      </c>
      <c r="B16" s="4"/>
      <c r="F16" s="1" t="s">
        <v>42</v>
      </c>
      <c r="G16" s="1" t="s">
        <v>39</v>
      </c>
    </row>
    <row r="17" spans="2:8" ht="14.25" customHeight="1">
      <c r="B17" s="4"/>
      <c r="F17" s="1" t="s">
        <v>42</v>
      </c>
      <c r="G17" s="1" t="s">
        <v>40</v>
      </c>
      <c r="H17">
        <v>39</v>
      </c>
    </row>
    <row r="18" spans="2:8" ht="14.25" customHeight="1">
      <c r="B18" s="4"/>
    </row>
    <row r="19" spans="2:8" ht="14.25" customHeight="1">
      <c r="B19" s="4"/>
    </row>
    <row r="20" spans="2:8" ht="14.25" customHeight="1">
      <c r="B20" s="4"/>
    </row>
    <row r="21" spans="2:8" ht="14.25" customHeight="1">
      <c r="B21" s="4"/>
    </row>
    <row r="22" spans="2:8" ht="14.25" customHeight="1">
      <c r="B22" s="4"/>
    </row>
    <row r="23" spans="2:8" ht="14.25" customHeight="1">
      <c r="B23" s="4"/>
    </row>
    <row r="24" spans="2:8" ht="14.25" customHeight="1">
      <c r="B24" s="4"/>
    </row>
    <row r="25" spans="2:8" ht="14.25" customHeight="1">
      <c r="B25" s="4"/>
    </row>
    <row r="26" spans="2:8" ht="14.25" customHeight="1">
      <c r="B26" s="4"/>
    </row>
    <row r="27" spans="2:8" ht="14.25" customHeight="1">
      <c r="B27" s="4"/>
    </row>
    <row r="28" spans="2:8" ht="14.25" customHeight="1">
      <c r="B28" s="4"/>
    </row>
    <row r="29" spans="2:8" ht="14.25" customHeight="1">
      <c r="B29" s="4"/>
    </row>
    <row r="30" spans="2:8" ht="14.25" customHeight="1">
      <c r="B30" s="4"/>
    </row>
    <row r="31" spans="2:8" ht="14.25" customHeight="1">
      <c r="B31" s="4"/>
    </row>
    <row r="32" spans="2:8" ht="14.25" customHeight="1">
      <c r="B32" s="4"/>
    </row>
    <row r="33" spans="2:2" ht="14.25" customHeight="1">
      <c r="B33" s="4"/>
    </row>
    <row r="34" spans="2:2" ht="14.25" customHeight="1">
      <c r="B34" s="4"/>
    </row>
    <row r="35" spans="2:2" ht="14.25" customHeight="1">
      <c r="B35" s="4"/>
    </row>
    <row r="36" spans="2:2" ht="14.25" customHeight="1">
      <c r="B36" s="4"/>
    </row>
    <row r="37" spans="2:2" ht="14.25" customHeight="1">
      <c r="B37" s="4"/>
    </row>
    <row r="38" spans="2:2" ht="14.25" customHeight="1">
      <c r="B38" s="4"/>
    </row>
    <row r="39" spans="2:2" ht="14.25" customHeight="1">
      <c r="B39" s="4"/>
    </row>
    <row r="40" spans="2:2" ht="14.25" customHeight="1">
      <c r="B40" s="4"/>
    </row>
    <row r="41" spans="2:2" ht="14.25" customHeight="1">
      <c r="B41" s="4"/>
    </row>
    <row r="42" spans="2:2" ht="14.25" customHeight="1">
      <c r="B42" s="4"/>
    </row>
    <row r="43" spans="2:2" ht="14.25" customHeight="1">
      <c r="B43" s="4"/>
    </row>
    <row r="44" spans="2:2" ht="14.25" customHeight="1">
      <c r="B44" s="4"/>
    </row>
    <row r="45" spans="2:2" ht="14.25" customHeight="1">
      <c r="B45" s="4"/>
    </row>
    <row r="46" spans="2:2" ht="14.25" customHeight="1">
      <c r="B46" s="4"/>
    </row>
    <row r="47" spans="2:2" ht="14.25" customHeight="1">
      <c r="B47" s="4"/>
    </row>
    <row r="48" spans="2:2" ht="14.25" customHeight="1">
      <c r="B48" s="4"/>
    </row>
    <row r="49" spans="2:2" ht="14.25" customHeight="1">
      <c r="B49" s="4"/>
    </row>
    <row r="50" spans="2:2" ht="14.25" customHeight="1">
      <c r="B50" s="4"/>
    </row>
    <row r="51" spans="2:2" ht="14.25" customHeight="1">
      <c r="B51" s="4"/>
    </row>
    <row r="52" spans="2:2" ht="14.25" customHeight="1">
      <c r="B52" s="4"/>
    </row>
    <row r="53" spans="2:2" ht="14.25" customHeight="1">
      <c r="B53" s="4"/>
    </row>
    <row r="54" spans="2:2" ht="14.25" customHeight="1">
      <c r="B54" s="4"/>
    </row>
    <row r="55" spans="2:2" ht="14.25" customHeight="1">
      <c r="B55" s="4"/>
    </row>
    <row r="56" spans="2:2" ht="14.25" customHeight="1">
      <c r="B56" s="4"/>
    </row>
    <row r="57" spans="2:2" ht="14.25" customHeight="1">
      <c r="B57" s="4"/>
    </row>
    <row r="58" spans="2:2" ht="14.25" customHeight="1">
      <c r="B58" s="4"/>
    </row>
    <row r="59" spans="2:2" ht="14.25" customHeight="1">
      <c r="B59" s="4"/>
    </row>
    <row r="60" spans="2:2" ht="14.25" customHeight="1">
      <c r="B60" s="4"/>
    </row>
    <row r="61" spans="2:2" ht="14.25" customHeight="1">
      <c r="B61" s="4"/>
    </row>
    <row r="62" spans="2:2" ht="14.25" customHeight="1">
      <c r="B62" s="4"/>
    </row>
    <row r="63" spans="2:2" ht="14.25" customHeight="1">
      <c r="B63" s="4"/>
    </row>
    <row r="64" spans="2:2" ht="14.25" customHeight="1">
      <c r="B64" s="4"/>
    </row>
    <row r="65" spans="2:2" ht="14.25" customHeight="1">
      <c r="B65" s="4"/>
    </row>
    <row r="66" spans="2:2" ht="14.25" customHeight="1">
      <c r="B66" s="4"/>
    </row>
    <row r="67" spans="2:2" ht="14.25" customHeight="1">
      <c r="B67" s="4"/>
    </row>
    <row r="68" spans="2:2" ht="14.25" customHeight="1">
      <c r="B68" s="4"/>
    </row>
    <row r="69" spans="2:2" ht="14.25" customHeight="1">
      <c r="B69" s="4"/>
    </row>
    <row r="70" spans="2:2" ht="14.25" customHeight="1">
      <c r="B70" s="4"/>
    </row>
    <row r="71" spans="2:2" ht="14.25" customHeight="1">
      <c r="B71" s="4"/>
    </row>
    <row r="72" spans="2:2" ht="14.25" customHeight="1">
      <c r="B72" s="4"/>
    </row>
    <row r="73" spans="2:2" ht="14.25" customHeight="1">
      <c r="B73" s="4"/>
    </row>
    <row r="74" spans="2:2" ht="14.25" customHeight="1">
      <c r="B74" s="4"/>
    </row>
    <row r="75" spans="2:2" ht="14.25" customHeight="1">
      <c r="B75" s="4"/>
    </row>
    <row r="76" spans="2:2" ht="14.25" customHeight="1">
      <c r="B76" s="4"/>
    </row>
    <row r="77" spans="2:2" ht="14.25" customHeight="1">
      <c r="B77" s="4"/>
    </row>
    <row r="78" spans="2:2" ht="14.25" customHeight="1">
      <c r="B78" s="4"/>
    </row>
    <row r="79" spans="2:2" ht="14.25" customHeight="1">
      <c r="B79" s="4"/>
    </row>
    <row r="80" spans="2:2" ht="14.25" customHeight="1">
      <c r="B80" s="4"/>
    </row>
    <row r="81" spans="2:2" ht="14.25" customHeight="1">
      <c r="B81" s="4"/>
    </row>
    <row r="82" spans="2:2" ht="14.25" customHeight="1">
      <c r="B82" s="4"/>
    </row>
    <row r="83" spans="2:2" ht="14.25" customHeight="1">
      <c r="B83" s="4"/>
    </row>
    <row r="84" spans="2:2" ht="14.25" customHeight="1">
      <c r="B84" s="4"/>
    </row>
    <row r="85" spans="2:2" ht="14.25" customHeight="1">
      <c r="B85" s="4"/>
    </row>
    <row r="86" spans="2:2" ht="14.25" customHeight="1">
      <c r="B86" s="4"/>
    </row>
    <row r="87" spans="2:2" ht="14.25" customHeight="1">
      <c r="B87" s="4"/>
    </row>
    <row r="88" spans="2:2" ht="14.25" customHeight="1">
      <c r="B88" s="4"/>
    </row>
    <row r="89" spans="2:2" ht="14.25" customHeight="1">
      <c r="B89" s="4"/>
    </row>
    <row r="90" spans="2:2" ht="14.25" customHeight="1">
      <c r="B90" s="4"/>
    </row>
    <row r="91" spans="2:2" ht="14.25" customHeight="1">
      <c r="B91" s="4"/>
    </row>
    <row r="92" spans="2:2" ht="14.25" customHeight="1">
      <c r="B92" s="4"/>
    </row>
    <row r="93" spans="2:2" ht="14.25" customHeight="1">
      <c r="B93" s="4"/>
    </row>
    <row r="94" spans="2:2" ht="14.25" customHeight="1">
      <c r="B94" s="4"/>
    </row>
    <row r="95" spans="2:2" ht="14.25" customHeight="1">
      <c r="B95" s="4"/>
    </row>
    <row r="96" spans="2:2" ht="14.25" customHeight="1">
      <c r="B96" s="4"/>
    </row>
    <row r="97" spans="2:2" ht="14.25" customHeight="1">
      <c r="B97" s="4"/>
    </row>
    <row r="98" spans="2:2" ht="14.25" customHeight="1">
      <c r="B98" s="4"/>
    </row>
    <row r="99" spans="2:2" ht="14.25" customHeight="1">
      <c r="B99" s="4"/>
    </row>
    <row r="100" spans="2:2" ht="14.25" customHeight="1">
      <c r="B100" s="4"/>
    </row>
    <row r="101" spans="2:2" ht="14.25" customHeight="1">
      <c r="B101" s="4"/>
    </row>
    <row r="102" spans="2:2" ht="14.25" customHeight="1">
      <c r="B102" s="4"/>
    </row>
    <row r="103" spans="2:2" ht="14.25" customHeight="1">
      <c r="B103" s="4"/>
    </row>
    <row r="104" spans="2:2" ht="14.25" customHeight="1">
      <c r="B104" s="4"/>
    </row>
    <row r="105" spans="2:2" ht="14.25" customHeight="1">
      <c r="B105" s="4"/>
    </row>
    <row r="106" spans="2:2" ht="14.25" customHeight="1">
      <c r="B106" s="4"/>
    </row>
    <row r="107" spans="2:2" ht="14.25" customHeight="1">
      <c r="B107" s="4"/>
    </row>
    <row r="108" spans="2:2" ht="14.25" customHeight="1">
      <c r="B108" s="4"/>
    </row>
    <row r="109" spans="2:2" ht="14.25" customHeight="1">
      <c r="B109" s="4"/>
    </row>
    <row r="110" spans="2:2" ht="14.25" customHeight="1">
      <c r="B110" s="4"/>
    </row>
    <row r="111" spans="2:2" ht="14.25" customHeight="1">
      <c r="B111" s="4"/>
    </row>
    <row r="112" spans="2:2" ht="14.25" customHeight="1">
      <c r="B112" s="4"/>
    </row>
    <row r="113" spans="2:2" ht="14.25" customHeight="1">
      <c r="B113" s="4"/>
    </row>
    <row r="114" spans="2:2" ht="14.25" customHeight="1">
      <c r="B114" s="4"/>
    </row>
    <row r="115" spans="2:2" ht="14.25" customHeight="1">
      <c r="B115" s="4"/>
    </row>
    <row r="116" spans="2:2" ht="14.25" customHeight="1">
      <c r="B116" s="4"/>
    </row>
    <row r="117" spans="2:2" ht="14.25" customHeight="1">
      <c r="B117" s="4"/>
    </row>
    <row r="118" spans="2:2" ht="14.25" customHeight="1">
      <c r="B118" s="4"/>
    </row>
    <row r="119" spans="2:2" ht="14.25" customHeight="1">
      <c r="B119" s="4"/>
    </row>
    <row r="120" spans="2:2" ht="14.25" customHeight="1">
      <c r="B120" s="4"/>
    </row>
    <row r="121" spans="2:2" ht="14.25" customHeight="1">
      <c r="B121" s="4"/>
    </row>
    <row r="122" spans="2:2" ht="14.25" customHeight="1">
      <c r="B122" s="4"/>
    </row>
    <row r="123" spans="2:2" ht="14.25" customHeight="1">
      <c r="B123" s="4"/>
    </row>
    <row r="124" spans="2:2" ht="14.25" customHeight="1">
      <c r="B124" s="4"/>
    </row>
    <row r="125" spans="2:2" ht="14.25" customHeight="1">
      <c r="B125" s="4"/>
    </row>
    <row r="126" spans="2:2" ht="14.25" customHeight="1">
      <c r="B126" s="4"/>
    </row>
    <row r="127" spans="2:2" ht="14.25" customHeight="1">
      <c r="B127" s="4"/>
    </row>
    <row r="128" spans="2:2" ht="14.25" customHeight="1">
      <c r="B128" s="4"/>
    </row>
    <row r="129" spans="2:2" ht="14.25" customHeight="1">
      <c r="B129" s="4"/>
    </row>
    <row r="130" spans="2:2" ht="14.25" customHeight="1">
      <c r="B130" s="4"/>
    </row>
    <row r="131" spans="2:2" ht="14.25" customHeight="1">
      <c r="B131" s="4"/>
    </row>
    <row r="132" spans="2:2" ht="14.25" customHeight="1">
      <c r="B132" s="4"/>
    </row>
    <row r="133" spans="2:2" ht="14.25" customHeight="1">
      <c r="B133" s="4"/>
    </row>
    <row r="134" spans="2:2" ht="14.25" customHeight="1">
      <c r="B134" s="4"/>
    </row>
    <row r="135" spans="2:2" ht="14.25" customHeight="1">
      <c r="B135" s="4"/>
    </row>
    <row r="136" spans="2:2" ht="14.25" customHeight="1">
      <c r="B136" s="4"/>
    </row>
    <row r="137" spans="2:2" ht="14.25" customHeight="1">
      <c r="B137" s="4"/>
    </row>
    <row r="138" spans="2:2" ht="14.25" customHeight="1">
      <c r="B138" s="4"/>
    </row>
    <row r="139" spans="2:2" ht="14.25" customHeight="1">
      <c r="B139" s="4"/>
    </row>
    <row r="140" spans="2:2" ht="14.25" customHeight="1">
      <c r="B140" s="4"/>
    </row>
    <row r="141" spans="2:2" ht="14.25" customHeight="1">
      <c r="B141" s="4"/>
    </row>
    <row r="142" spans="2:2" ht="14.25" customHeight="1">
      <c r="B142" s="4"/>
    </row>
    <row r="143" spans="2:2" ht="14.25" customHeight="1">
      <c r="B143" s="4"/>
    </row>
    <row r="144" spans="2:2" ht="14.25" customHeight="1">
      <c r="B144" s="4"/>
    </row>
    <row r="145" spans="2:2" ht="14.25" customHeight="1">
      <c r="B145" s="4"/>
    </row>
    <row r="146" spans="2:2" ht="14.25" customHeight="1">
      <c r="B146" s="4"/>
    </row>
    <row r="147" spans="2:2" ht="14.25" customHeight="1">
      <c r="B147" s="4"/>
    </row>
    <row r="148" spans="2:2" ht="14.25" customHeight="1">
      <c r="B148" s="4"/>
    </row>
    <row r="149" spans="2:2" ht="14.25" customHeight="1">
      <c r="B149" s="4"/>
    </row>
    <row r="150" spans="2:2" ht="14.25" customHeight="1">
      <c r="B150" s="4"/>
    </row>
    <row r="151" spans="2:2" ht="14.25" customHeight="1">
      <c r="B151" s="4"/>
    </row>
    <row r="152" spans="2:2" ht="14.25" customHeight="1">
      <c r="B152" s="4"/>
    </row>
    <row r="153" spans="2:2" ht="14.25" customHeight="1">
      <c r="B153" s="4"/>
    </row>
    <row r="154" spans="2:2" ht="14.25" customHeight="1">
      <c r="B154" s="4"/>
    </row>
    <row r="155" spans="2:2" ht="14.25" customHeight="1">
      <c r="B155" s="4"/>
    </row>
    <row r="156" spans="2:2" ht="14.25" customHeight="1">
      <c r="B156" s="4"/>
    </row>
    <row r="157" spans="2:2" ht="14.25" customHeight="1">
      <c r="B157" s="4"/>
    </row>
    <row r="158" spans="2:2" ht="14.25" customHeight="1">
      <c r="B158" s="4"/>
    </row>
    <row r="159" spans="2:2" ht="14.25" customHeight="1">
      <c r="B159" s="4"/>
    </row>
    <row r="160" spans="2:2" ht="14.25" customHeight="1">
      <c r="B160" s="4"/>
    </row>
    <row r="161" spans="2:2" ht="14.25" customHeight="1">
      <c r="B161" s="4"/>
    </row>
    <row r="162" spans="2:2" ht="14.25" customHeight="1">
      <c r="B162" s="4"/>
    </row>
    <row r="163" spans="2:2" ht="14.25" customHeight="1">
      <c r="B163" s="4"/>
    </row>
    <row r="164" spans="2:2" ht="14.25" customHeight="1">
      <c r="B164" s="4"/>
    </row>
    <row r="165" spans="2:2" ht="14.25" customHeight="1">
      <c r="B165" s="4"/>
    </row>
    <row r="166" spans="2:2" ht="14.25" customHeight="1">
      <c r="B166" s="4"/>
    </row>
    <row r="167" spans="2:2" ht="14.25" customHeight="1">
      <c r="B167" s="4"/>
    </row>
    <row r="168" spans="2:2" ht="14.25" customHeight="1">
      <c r="B168" s="4"/>
    </row>
    <row r="169" spans="2:2" ht="14.25" customHeight="1">
      <c r="B169" s="4"/>
    </row>
    <row r="170" spans="2:2" ht="14.25" customHeight="1">
      <c r="B170" s="4"/>
    </row>
    <row r="171" spans="2:2" ht="14.25" customHeight="1">
      <c r="B171" s="4"/>
    </row>
    <row r="172" spans="2:2" ht="14.25" customHeight="1">
      <c r="B172" s="4"/>
    </row>
    <row r="173" spans="2:2" ht="14.25" customHeight="1">
      <c r="B173" s="4"/>
    </row>
    <row r="174" spans="2:2" ht="14.25" customHeight="1">
      <c r="B174" s="4"/>
    </row>
    <row r="175" spans="2:2" ht="14.25" customHeight="1">
      <c r="B175" s="4"/>
    </row>
    <row r="176" spans="2:2" ht="14.25" customHeight="1">
      <c r="B176" s="4"/>
    </row>
    <row r="177" spans="2:2" ht="14.25" customHeight="1">
      <c r="B177" s="4"/>
    </row>
    <row r="178" spans="2:2" ht="14.25" customHeight="1">
      <c r="B178" s="4"/>
    </row>
    <row r="179" spans="2:2" ht="14.25" customHeight="1">
      <c r="B179" s="4"/>
    </row>
    <row r="180" spans="2:2" ht="14.25" customHeight="1">
      <c r="B180" s="4"/>
    </row>
    <row r="181" spans="2:2" ht="14.25" customHeight="1">
      <c r="B181" s="4"/>
    </row>
    <row r="182" spans="2:2" ht="14.25" customHeight="1">
      <c r="B182" s="4"/>
    </row>
    <row r="183" spans="2:2" ht="14.25" customHeight="1">
      <c r="B183" s="4"/>
    </row>
    <row r="184" spans="2:2" ht="14.25" customHeight="1">
      <c r="B184" s="4"/>
    </row>
    <row r="185" spans="2:2" ht="14.25" customHeight="1">
      <c r="B185" s="4"/>
    </row>
    <row r="186" spans="2:2" ht="14.25" customHeight="1">
      <c r="B186" s="4"/>
    </row>
    <row r="187" spans="2:2" ht="14.25" customHeight="1">
      <c r="B187" s="4"/>
    </row>
    <row r="188" spans="2:2" ht="14.25" customHeight="1">
      <c r="B188" s="4"/>
    </row>
    <row r="189" spans="2:2" ht="14.25" customHeight="1">
      <c r="B189" s="4"/>
    </row>
    <row r="190" spans="2:2" ht="14.25" customHeight="1">
      <c r="B190" s="4"/>
    </row>
    <row r="191" spans="2:2" ht="14.25" customHeight="1">
      <c r="B191" s="4"/>
    </row>
    <row r="192" spans="2:2" ht="14.25" customHeight="1">
      <c r="B192" s="4"/>
    </row>
    <row r="193" spans="2:2" ht="14.25" customHeight="1">
      <c r="B193" s="4"/>
    </row>
    <row r="194" spans="2:2" ht="14.25" customHeight="1">
      <c r="B194" s="4"/>
    </row>
    <row r="195" spans="2:2" ht="14.25" customHeight="1">
      <c r="B195" s="4"/>
    </row>
    <row r="196" spans="2:2" ht="14.25" customHeight="1">
      <c r="B196" s="4"/>
    </row>
    <row r="197" spans="2:2" ht="14.25" customHeight="1">
      <c r="B197" s="4"/>
    </row>
    <row r="198" spans="2:2" ht="14.25" customHeight="1">
      <c r="B198" s="4"/>
    </row>
    <row r="199" spans="2:2" ht="14.25" customHeight="1">
      <c r="B199" s="4"/>
    </row>
    <row r="200" spans="2:2" ht="14.25" customHeight="1">
      <c r="B200" s="4"/>
    </row>
    <row r="201" spans="2:2" ht="14.25" customHeight="1">
      <c r="B201" s="4"/>
    </row>
    <row r="202" spans="2:2" ht="14.25" customHeight="1">
      <c r="B202" s="4"/>
    </row>
    <row r="203" spans="2:2" ht="14.25" customHeight="1">
      <c r="B203" s="4"/>
    </row>
    <row r="204" spans="2:2" ht="14.25" customHeight="1">
      <c r="B204" s="4"/>
    </row>
    <row r="205" spans="2:2" ht="14.25" customHeight="1">
      <c r="B205" s="4"/>
    </row>
    <row r="206" spans="2:2" ht="14.25" customHeight="1">
      <c r="B206" s="4"/>
    </row>
    <row r="207" spans="2:2" ht="14.25" customHeight="1">
      <c r="B207" s="4"/>
    </row>
    <row r="208" spans="2:2" ht="14.25" customHeight="1">
      <c r="B208" s="4"/>
    </row>
    <row r="209" spans="2:2" ht="14.25" customHeight="1">
      <c r="B209" s="4"/>
    </row>
    <row r="210" spans="2:2" ht="14.25" customHeight="1">
      <c r="B210" s="4"/>
    </row>
    <row r="211" spans="2:2" ht="14.25" customHeight="1">
      <c r="B211" s="4"/>
    </row>
    <row r="212" spans="2:2" ht="14.25" customHeight="1">
      <c r="B212" s="4"/>
    </row>
    <row r="213" spans="2:2" ht="14.25" customHeight="1">
      <c r="B213" s="4"/>
    </row>
    <row r="214" spans="2:2" ht="14.25" customHeight="1">
      <c r="B214" s="4"/>
    </row>
    <row r="215" spans="2:2" ht="14.25" customHeight="1">
      <c r="B215" s="4"/>
    </row>
    <row r="216" spans="2:2" ht="14.25" customHeight="1">
      <c r="B216" s="4"/>
    </row>
    <row r="217" spans="2:2" ht="14.25" customHeight="1">
      <c r="B217" s="4"/>
    </row>
    <row r="218" spans="2:2" ht="14.25" customHeight="1">
      <c r="B218" s="4"/>
    </row>
    <row r="219" spans="2:2" ht="14.25" customHeight="1">
      <c r="B219" s="4"/>
    </row>
    <row r="220" spans="2:2" ht="14.25" customHeight="1">
      <c r="B220" s="4"/>
    </row>
    <row r="221" spans="2:2" ht="14.25" customHeight="1">
      <c r="B221" s="4"/>
    </row>
    <row r="222" spans="2:2" ht="14.25" customHeight="1">
      <c r="B222" s="4"/>
    </row>
    <row r="223" spans="2:2" ht="14.25" customHeight="1">
      <c r="B223" s="4"/>
    </row>
    <row r="224" spans="2:2" ht="14.25" customHeight="1">
      <c r="B224" s="4"/>
    </row>
    <row r="225" spans="2:2" ht="14.25" customHeight="1">
      <c r="B225" s="4"/>
    </row>
    <row r="226" spans="2:2" ht="14.25" customHeight="1">
      <c r="B226" s="4"/>
    </row>
    <row r="227" spans="2:2" ht="14.25" customHeight="1">
      <c r="B227" s="4"/>
    </row>
    <row r="228" spans="2:2" ht="14.25" customHeight="1">
      <c r="B228" s="4"/>
    </row>
    <row r="229" spans="2:2" ht="14.25" customHeight="1">
      <c r="B229" s="4"/>
    </row>
    <row r="230" spans="2:2" ht="14.25" customHeight="1">
      <c r="B230" s="4"/>
    </row>
    <row r="231" spans="2:2" ht="14.25" customHeight="1">
      <c r="B231" s="4"/>
    </row>
    <row r="232" spans="2:2" ht="14.25" customHeight="1">
      <c r="B232" s="4"/>
    </row>
    <row r="233" spans="2:2" ht="14.25" customHeight="1">
      <c r="B233" s="4"/>
    </row>
    <row r="234" spans="2:2" ht="14.25" customHeight="1">
      <c r="B234" s="4"/>
    </row>
    <row r="235" spans="2:2" ht="14.25" customHeight="1">
      <c r="B235" s="4"/>
    </row>
    <row r="236" spans="2:2" ht="14.25" customHeight="1">
      <c r="B236" s="4"/>
    </row>
    <row r="237" spans="2:2" ht="14.25" customHeight="1">
      <c r="B237" s="4"/>
    </row>
    <row r="238" spans="2:2" ht="14.25" customHeight="1">
      <c r="B238" s="4"/>
    </row>
    <row r="239" spans="2:2" ht="14.25" customHeight="1">
      <c r="B239" s="4"/>
    </row>
    <row r="240" spans="2:2" ht="14.25" customHeight="1">
      <c r="B240" s="4"/>
    </row>
    <row r="241" spans="2:2" ht="14.25" customHeight="1">
      <c r="B241" s="4"/>
    </row>
    <row r="242" spans="2:2" ht="14.25" customHeight="1">
      <c r="B242" s="4"/>
    </row>
    <row r="243" spans="2:2" ht="14.25" customHeight="1">
      <c r="B243" s="4"/>
    </row>
    <row r="244" spans="2:2" ht="14.25" customHeight="1">
      <c r="B244" s="4"/>
    </row>
    <row r="245" spans="2:2" ht="14.25" customHeight="1">
      <c r="B245" s="4"/>
    </row>
    <row r="246" spans="2:2" ht="14.25" customHeight="1">
      <c r="B246" s="4"/>
    </row>
    <row r="247" spans="2:2" ht="14.25" customHeight="1">
      <c r="B247" s="4"/>
    </row>
    <row r="248" spans="2:2" ht="14.25" customHeight="1">
      <c r="B248" s="4"/>
    </row>
    <row r="249" spans="2:2" ht="14.25" customHeight="1">
      <c r="B249" s="4"/>
    </row>
    <row r="250" spans="2:2" ht="14.25" customHeight="1">
      <c r="B250" s="4"/>
    </row>
    <row r="251" spans="2:2" ht="14.25" customHeight="1">
      <c r="B251" s="4"/>
    </row>
    <row r="252" spans="2:2" ht="14.25" customHeight="1">
      <c r="B252" s="4"/>
    </row>
    <row r="253" spans="2:2" ht="14.25" customHeight="1">
      <c r="B253" s="4"/>
    </row>
    <row r="254" spans="2:2" ht="14.25" customHeight="1">
      <c r="B254" s="4"/>
    </row>
    <row r="255" spans="2:2" ht="14.25" customHeight="1">
      <c r="B255" s="4"/>
    </row>
    <row r="256" spans="2:2" ht="14.25" customHeight="1">
      <c r="B256" s="4"/>
    </row>
    <row r="257" spans="2:2" ht="14.25" customHeight="1">
      <c r="B257" s="4"/>
    </row>
    <row r="258" spans="2:2" ht="14.25" customHeight="1">
      <c r="B258" s="4"/>
    </row>
    <row r="259" spans="2:2" ht="14.25" customHeight="1">
      <c r="B259" s="4"/>
    </row>
    <row r="260" spans="2:2" ht="14.25" customHeight="1">
      <c r="B260" s="4"/>
    </row>
    <row r="261" spans="2:2" ht="14.25" customHeight="1">
      <c r="B261" s="4"/>
    </row>
    <row r="262" spans="2:2" ht="14.25" customHeight="1">
      <c r="B262" s="4"/>
    </row>
    <row r="263" spans="2:2" ht="14.25" customHeight="1">
      <c r="B263" s="4"/>
    </row>
    <row r="264" spans="2:2" ht="14.25" customHeight="1">
      <c r="B264" s="4"/>
    </row>
    <row r="265" spans="2:2" ht="14.25" customHeight="1">
      <c r="B265" s="4"/>
    </row>
    <row r="266" spans="2:2" ht="14.25" customHeight="1">
      <c r="B266" s="4"/>
    </row>
    <row r="267" spans="2:2" ht="14.25" customHeight="1">
      <c r="B267" s="4"/>
    </row>
    <row r="268" spans="2:2" ht="14.25" customHeight="1">
      <c r="B268" s="4"/>
    </row>
    <row r="269" spans="2:2" ht="14.25" customHeight="1">
      <c r="B269" s="4"/>
    </row>
    <row r="270" spans="2:2" ht="14.25" customHeight="1">
      <c r="B270" s="4"/>
    </row>
    <row r="271" spans="2:2" ht="14.25" customHeight="1">
      <c r="B271" s="4"/>
    </row>
    <row r="272" spans="2:2" ht="14.25" customHeight="1">
      <c r="B272" s="4"/>
    </row>
    <row r="273" spans="2:2" ht="14.25" customHeight="1">
      <c r="B273" s="4"/>
    </row>
    <row r="274" spans="2:2" ht="14.25" customHeight="1">
      <c r="B274" s="4"/>
    </row>
    <row r="275" spans="2:2" ht="14.25" customHeight="1">
      <c r="B275" s="4"/>
    </row>
    <row r="276" spans="2:2" ht="14.25" customHeight="1">
      <c r="B276" s="4"/>
    </row>
    <row r="277" spans="2:2" ht="14.25" customHeight="1">
      <c r="B277" s="4"/>
    </row>
    <row r="278" spans="2:2" ht="14.25" customHeight="1">
      <c r="B278" s="4"/>
    </row>
    <row r="279" spans="2:2" ht="14.25" customHeight="1">
      <c r="B279" s="4"/>
    </row>
    <row r="280" spans="2:2" ht="14.25" customHeight="1">
      <c r="B280" s="4"/>
    </row>
    <row r="281" spans="2:2" ht="14.25" customHeight="1">
      <c r="B281" s="4"/>
    </row>
    <row r="282" spans="2:2" ht="14.25" customHeight="1">
      <c r="B282" s="4"/>
    </row>
    <row r="283" spans="2:2" ht="14.25" customHeight="1">
      <c r="B283" s="4"/>
    </row>
    <row r="284" spans="2:2" ht="14.25" customHeight="1">
      <c r="B284" s="4"/>
    </row>
    <row r="285" spans="2:2" ht="14.25" customHeight="1">
      <c r="B285" s="4"/>
    </row>
    <row r="286" spans="2:2" ht="14.25" customHeight="1">
      <c r="B286" s="4"/>
    </row>
    <row r="287" spans="2:2" ht="14.25" customHeight="1">
      <c r="B287" s="4"/>
    </row>
    <row r="288" spans="2:2" ht="14.25" customHeight="1">
      <c r="B288" s="4"/>
    </row>
    <row r="289" spans="2:2" ht="14.25" customHeight="1">
      <c r="B289" s="4"/>
    </row>
    <row r="290" spans="2:2" ht="14.25" customHeight="1">
      <c r="B290" s="4"/>
    </row>
    <row r="291" spans="2:2" ht="14.25" customHeight="1">
      <c r="B291" s="4"/>
    </row>
    <row r="292" spans="2:2" ht="14.25" customHeight="1">
      <c r="B292" s="4"/>
    </row>
    <row r="293" spans="2:2" ht="14.25" customHeight="1">
      <c r="B293" s="4"/>
    </row>
    <row r="294" spans="2:2" ht="14.25" customHeight="1">
      <c r="B294" s="4"/>
    </row>
    <row r="295" spans="2:2" ht="14.25" customHeight="1">
      <c r="B295" s="4"/>
    </row>
    <row r="296" spans="2:2" ht="14.25" customHeight="1">
      <c r="B296" s="4"/>
    </row>
    <row r="297" spans="2:2" ht="14.25" customHeight="1">
      <c r="B297" s="4"/>
    </row>
    <row r="298" spans="2:2" ht="14.25" customHeight="1">
      <c r="B298" s="4"/>
    </row>
    <row r="299" spans="2:2" ht="14.25" customHeight="1">
      <c r="B299" s="4"/>
    </row>
    <row r="300" spans="2:2" ht="14.25" customHeight="1">
      <c r="B300" s="4"/>
    </row>
    <row r="301" spans="2:2" ht="14.25" customHeight="1">
      <c r="B301" s="4"/>
    </row>
    <row r="302" spans="2:2" ht="14.25" customHeight="1">
      <c r="B302" s="4"/>
    </row>
    <row r="303" spans="2:2" ht="14.25" customHeight="1">
      <c r="B303" s="4"/>
    </row>
    <row r="304" spans="2:2" ht="14.25" customHeight="1">
      <c r="B304" s="4"/>
    </row>
    <row r="305" spans="2:2" ht="14.25" customHeight="1">
      <c r="B305" s="4"/>
    </row>
    <row r="306" spans="2:2" ht="14.25" customHeight="1">
      <c r="B306" s="4"/>
    </row>
    <row r="307" spans="2:2" ht="14.25" customHeight="1">
      <c r="B307" s="4"/>
    </row>
    <row r="308" spans="2:2" ht="14.25" customHeight="1">
      <c r="B308" s="4"/>
    </row>
    <row r="309" spans="2:2" ht="14.25" customHeight="1">
      <c r="B309" s="4"/>
    </row>
    <row r="310" spans="2:2" ht="14.25" customHeight="1">
      <c r="B310" s="4"/>
    </row>
    <row r="311" spans="2:2" ht="14.25" customHeight="1">
      <c r="B311" s="4"/>
    </row>
    <row r="312" spans="2:2" ht="14.25" customHeight="1">
      <c r="B312" s="4"/>
    </row>
    <row r="313" spans="2:2" ht="14.25" customHeight="1">
      <c r="B313" s="4"/>
    </row>
    <row r="314" spans="2:2" ht="14.25" customHeight="1">
      <c r="B314" s="4"/>
    </row>
    <row r="315" spans="2:2" ht="14.25" customHeight="1">
      <c r="B315" s="4"/>
    </row>
    <row r="316" spans="2:2" ht="14.25" customHeight="1">
      <c r="B316" s="4"/>
    </row>
    <row r="317" spans="2:2" ht="14.25" customHeight="1">
      <c r="B317" s="4"/>
    </row>
    <row r="318" spans="2:2" ht="14.25" customHeight="1">
      <c r="B318" s="4"/>
    </row>
    <row r="319" spans="2:2" ht="14.25" customHeight="1">
      <c r="B319" s="4"/>
    </row>
    <row r="320" spans="2:2" ht="14.25" customHeight="1">
      <c r="B320" s="4"/>
    </row>
    <row r="321" spans="2:2" ht="14.25" customHeight="1">
      <c r="B321" s="4"/>
    </row>
    <row r="322" spans="2:2" ht="14.25" customHeight="1">
      <c r="B322" s="4"/>
    </row>
    <row r="323" spans="2:2" ht="14.25" customHeight="1">
      <c r="B323" s="4"/>
    </row>
    <row r="324" spans="2:2" ht="14.25" customHeight="1">
      <c r="B324" s="4"/>
    </row>
    <row r="325" spans="2:2" ht="14.25" customHeight="1">
      <c r="B325" s="4"/>
    </row>
    <row r="326" spans="2:2" ht="14.25" customHeight="1">
      <c r="B326" s="4"/>
    </row>
    <row r="327" spans="2:2" ht="14.25" customHeight="1">
      <c r="B327" s="4"/>
    </row>
    <row r="328" spans="2:2" ht="14.25" customHeight="1">
      <c r="B328" s="4"/>
    </row>
    <row r="329" spans="2:2" ht="14.25" customHeight="1">
      <c r="B329" s="4"/>
    </row>
    <row r="330" spans="2:2" ht="14.25" customHeight="1">
      <c r="B330" s="4"/>
    </row>
    <row r="331" spans="2:2" ht="14.25" customHeight="1">
      <c r="B331" s="4"/>
    </row>
    <row r="332" spans="2:2" ht="14.25" customHeight="1">
      <c r="B332" s="4"/>
    </row>
    <row r="333" spans="2:2" ht="14.25" customHeight="1">
      <c r="B333" s="4"/>
    </row>
    <row r="334" spans="2:2" ht="14.25" customHeight="1">
      <c r="B334" s="4"/>
    </row>
    <row r="335" spans="2:2" ht="14.25" customHeight="1">
      <c r="B335" s="4"/>
    </row>
    <row r="336" spans="2:2" ht="14.25" customHeight="1">
      <c r="B336" s="4"/>
    </row>
    <row r="337" spans="2:2" ht="14.25" customHeight="1">
      <c r="B337" s="4"/>
    </row>
    <row r="338" spans="2:2" ht="14.25" customHeight="1">
      <c r="B338" s="4"/>
    </row>
    <row r="339" spans="2:2" ht="14.25" customHeight="1">
      <c r="B339" s="4"/>
    </row>
    <row r="340" spans="2:2" ht="14.25" customHeight="1">
      <c r="B340" s="4"/>
    </row>
    <row r="341" spans="2:2" ht="14.25" customHeight="1">
      <c r="B341" s="4"/>
    </row>
    <row r="342" spans="2:2" ht="14.25" customHeight="1">
      <c r="B342" s="4"/>
    </row>
    <row r="343" spans="2:2" ht="14.25" customHeight="1">
      <c r="B343" s="4"/>
    </row>
    <row r="344" spans="2:2" ht="14.25" customHeight="1">
      <c r="B344" s="4"/>
    </row>
    <row r="345" spans="2:2" ht="14.25" customHeight="1">
      <c r="B345" s="4"/>
    </row>
    <row r="346" spans="2:2" ht="14.25" customHeight="1">
      <c r="B346" s="4"/>
    </row>
    <row r="347" spans="2:2" ht="14.25" customHeight="1">
      <c r="B347" s="4"/>
    </row>
    <row r="348" spans="2:2" ht="14.25" customHeight="1">
      <c r="B348" s="4"/>
    </row>
    <row r="349" spans="2:2" ht="14.25" customHeight="1">
      <c r="B349" s="4"/>
    </row>
    <row r="350" spans="2:2" ht="14.25" customHeight="1">
      <c r="B350" s="4"/>
    </row>
    <row r="351" spans="2:2" ht="14.25" customHeight="1">
      <c r="B351" s="4"/>
    </row>
    <row r="352" spans="2:2" ht="14.25" customHeight="1">
      <c r="B352" s="4"/>
    </row>
    <row r="353" spans="2:2" ht="14.25" customHeight="1">
      <c r="B353" s="4"/>
    </row>
    <row r="354" spans="2:2" ht="14.25" customHeight="1">
      <c r="B354" s="4"/>
    </row>
    <row r="355" spans="2:2" ht="14.25" customHeight="1">
      <c r="B355" s="4"/>
    </row>
    <row r="356" spans="2:2" ht="14.25" customHeight="1">
      <c r="B356" s="4"/>
    </row>
    <row r="357" spans="2:2" ht="14.25" customHeight="1">
      <c r="B357" s="4"/>
    </row>
    <row r="358" spans="2:2" ht="14.25" customHeight="1">
      <c r="B358" s="4"/>
    </row>
    <row r="359" spans="2:2" ht="14.25" customHeight="1">
      <c r="B359" s="4"/>
    </row>
    <row r="360" spans="2:2" ht="14.25" customHeight="1">
      <c r="B360" s="4"/>
    </row>
    <row r="361" spans="2:2" ht="14.25" customHeight="1">
      <c r="B361" s="4"/>
    </row>
    <row r="362" spans="2:2" ht="14.25" customHeight="1">
      <c r="B362" s="4"/>
    </row>
    <row r="363" spans="2:2" ht="14.25" customHeight="1">
      <c r="B363" s="4"/>
    </row>
    <row r="364" spans="2:2" ht="14.25" customHeight="1">
      <c r="B364" s="4"/>
    </row>
    <row r="365" spans="2:2" ht="14.25" customHeight="1">
      <c r="B365" s="4"/>
    </row>
    <row r="366" spans="2:2" ht="14.25" customHeight="1">
      <c r="B366" s="4"/>
    </row>
    <row r="367" spans="2:2" ht="14.25" customHeight="1">
      <c r="B367" s="4"/>
    </row>
    <row r="368" spans="2:2" ht="14.25" customHeight="1">
      <c r="B368" s="4"/>
    </row>
    <row r="369" spans="2:2" ht="14.25" customHeight="1">
      <c r="B369" s="4"/>
    </row>
    <row r="370" spans="2:2" ht="14.25" customHeight="1">
      <c r="B370" s="4"/>
    </row>
    <row r="371" spans="2:2" ht="14.25" customHeight="1">
      <c r="B371" s="4"/>
    </row>
    <row r="372" spans="2:2" ht="14.25" customHeight="1">
      <c r="B372" s="4"/>
    </row>
    <row r="373" spans="2:2" ht="14.25" customHeight="1">
      <c r="B373" s="4"/>
    </row>
    <row r="374" spans="2:2" ht="14.25" customHeight="1">
      <c r="B374" s="4"/>
    </row>
    <row r="375" spans="2:2" ht="14.25" customHeight="1">
      <c r="B375" s="4"/>
    </row>
    <row r="376" spans="2:2" ht="14.25" customHeight="1">
      <c r="B376" s="4"/>
    </row>
    <row r="377" spans="2:2" ht="14.25" customHeight="1">
      <c r="B377" s="4"/>
    </row>
    <row r="378" spans="2:2" ht="14.25" customHeight="1">
      <c r="B378" s="4"/>
    </row>
    <row r="379" spans="2:2" ht="14.25" customHeight="1">
      <c r="B379" s="4"/>
    </row>
    <row r="380" spans="2:2" ht="14.25" customHeight="1">
      <c r="B380" s="4"/>
    </row>
    <row r="381" spans="2:2" ht="14.25" customHeight="1">
      <c r="B381" s="4"/>
    </row>
    <row r="382" spans="2:2" ht="14.25" customHeight="1">
      <c r="B382" s="4"/>
    </row>
    <row r="383" spans="2:2" ht="14.25" customHeight="1">
      <c r="B383" s="4"/>
    </row>
    <row r="384" spans="2:2" ht="14.25" customHeight="1">
      <c r="B384" s="4"/>
    </row>
    <row r="385" spans="2:2" ht="14.25" customHeight="1">
      <c r="B385" s="4"/>
    </row>
    <row r="386" spans="2:2" ht="14.25" customHeight="1">
      <c r="B386" s="4"/>
    </row>
    <row r="387" spans="2:2" ht="14.25" customHeight="1">
      <c r="B387" s="4"/>
    </row>
    <row r="388" spans="2:2" ht="14.25" customHeight="1">
      <c r="B388" s="4"/>
    </row>
    <row r="389" spans="2:2" ht="14.25" customHeight="1">
      <c r="B389" s="4"/>
    </row>
    <row r="390" spans="2:2" ht="14.25" customHeight="1">
      <c r="B390" s="4"/>
    </row>
    <row r="391" spans="2:2" ht="14.25" customHeight="1">
      <c r="B391" s="4"/>
    </row>
    <row r="392" spans="2:2" ht="14.25" customHeight="1">
      <c r="B392" s="4"/>
    </row>
    <row r="393" spans="2:2" ht="14.25" customHeight="1">
      <c r="B393" s="4"/>
    </row>
    <row r="394" spans="2:2" ht="14.25" customHeight="1">
      <c r="B394" s="4"/>
    </row>
    <row r="395" spans="2:2" ht="14.25" customHeight="1">
      <c r="B395" s="4"/>
    </row>
    <row r="396" spans="2:2" ht="14.25" customHeight="1">
      <c r="B396" s="4"/>
    </row>
    <row r="397" spans="2:2" ht="14.25" customHeight="1">
      <c r="B397" s="4"/>
    </row>
    <row r="398" spans="2:2" ht="14.25" customHeight="1">
      <c r="B398" s="4"/>
    </row>
    <row r="399" spans="2:2" ht="14.25" customHeight="1">
      <c r="B399" s="4"/>
    </row>
    <row r="400" spans="2:2" ht="14.25" customHeight="1">
      <c r="B400" s="4"/>
    </row>
    <row r="401" spans="2:2" ht="14.25" customHeight="1">
      <c r="B401" s="4"/>
    </row>
    <row r="402" spans="2:2" ht="14.25" customHeight="1">
      <c r="B402" s="4"/>
    </row>
    <row r="403" spans="2:2" ht="14.25" customHeight="1">
      <c r="B403" s="4"/>
    </row>
    <row r="404" spans="2:2" ht="14.25" customHeight="1">
      <c r="B404" s="4"/>
    </row>
    <row r="405" spans="2:2" ht="14.25" customHeight="1">
      <c r="B405" s="4"/>
    </row>
    <row r="406" spans="2:2" ht="14.25" customHeight="1">
      <c r="B406" s="4"/>
    </row>
    <row r="407" spans="2:2" ht="14.25" customHeight="1">
      <c r="B407" s="4"/>
    </row>
    <row r="408" spans="2:2" ht="14.25" customHeight="1">
      <c r="B408" s="4"/>
    </row>
    <row r="409" spans="2:2" ht="14.25" customHeight="1">
      <c r="B409" s="4"/>
    </row>
    <row r="410" spans="2:2" ht="14.25" customHeight="1">
      <c r="B410" s="4"/>
    </row>
    <row r="411" spans="2:2" ht="14.25" customHeight="1">
      <c r="B411" s="4"/>
    </row>
    <row r="412" spans="2:2" ht="14.25" customHeight="1">
      <c r="B412" s="4"/>
    </row>
    <row r="413" spans="2:2" ht="14.25" customHeight="1">
      <c r="B413" s="4"/>
    </row>
    <row r="414" spans="2:2" ht="14.25" customHeight="1">
      <c r="B414" s="4"/>
    </row>
    <row r="415" spans="2:2" ht="14.25" customHeight="1">
      <c r="B415" s="4"/>
    </row>
    <row r="416" spans="2:2" ht="14.25" customHeight="1">
      <c r="B416" s="4"/>
    </row>
    <row r="417" spans="2:2" ht="14.25" customHeight="1">
      <c r="B417" s="4"/>
    </row>
    <row r="418" spans="2:2" ht="14.25" customHeight="1">
      <c r="B418" s="4"/>
    </row>
    <row r="419" spans="2:2" ht="14.25" customHeight="1">
      <c r="B419" s="4"/>
    </row>
    <row r="420" spans="2:2" ht="14.25" customHeight="1">
      <c r="B420" s="4"/>
    </row>
    <row r="421" spans="2:2" ht="14.25" customHeight="1">
      <c r="B421" s="4"/>
    </row>
    <row r="422" spans="2:2" ht="14.25" customHeight="1">
      <c r="B422" s="4"/>
    </row>
    <row r="423" spans="2:2" ht="14.25" customHeight="1">
      <c r="B423" s="4"/>
    </row>
    <row r="424" spans="2:2" ht="14.25" customHeight="1">
      <c r="B424" s="4"/>
    </row>
    <row r="425" spans="2:2" ht="14.25" customHeight="1">
      <c r="B425" s="4"/>
    </row>
    <row r="426" spans="2:2" ht="14.25" customHeight="1">
      <c r="B426" s="4"/>
    </row>
    <row r="427" spans="2:2" ht="14.25" customHeight="1">
      <c r="B427" s="4"/>
    </row>
    <row r="428" spans="2:2" ht="14.25" customHeight="1">
      <c r="B428" s="4"/>
    </row>
    <row r="429" spans="2:2" ht="14.25" customHeight="1">
      <c r="B429" s="4"/>
    </row>
    <row r="430" spans="2:2" ht="14.25" customHeight="1">
      <c r="B430" s="4"/>
    </row>
    <row r="431" spans="2:2" ht="14.25" customHeight="1">
      <c r="B431" s="4"/>
    </row>
    <row r="432" spans="2:2" ht="14.25" customHeight="1">
      <c r="B432" s="4"/>
    </row>
    <row r="433" spans="2:2" ht="14.25" customHeight="1">
      <c r="B433" s="4"/>
    </row>
    <row r="434" spans="2:2" ht="14.25" customHeight="1">
      <c r="B434" s="4"/>
    </row>
    <row r="435" spans="2:2" ht="14.25" customHeight="1">
      <c r="B435" s="4"/>
    </row>
    <row r="436" spans="2:2" ht="14.25" customHeight="1">
      <c r="B436" s="4"/>
    </row>
    <row r="437" spans="2:2" ht="14.25" customHeight="1">
      <c r="B437" s="4"/>
    </row>
    <row r="438" spans="2:2" ht="14.25" customHeight="1">
      <c r="B438" s="4"/>
    </row>
    <row r="439" spans="2:2" ht="14.25" customHeight="1">
      <c r="B439" s="4"/>
    </row>
    <row r="440" spans="2:2" ht="14.25" customHeight="1">
      <c r="B440" s="4"/>
    </row>
    <row r="441" spans="2:2" ht="14.25" customHeight="1">
      <c r="B441" s="4"/>
    </row>
    <row r="442" spans="2:2" ht="14.25" customHeight="1">
      <c r="B442" s="4"/>
    </row>
    <row r="443" spans="2:2" ht="14.25" customHeight="1">
      <c r="B443" s="4"/>
    </row>
    <row r="444" spans="2:2" ht="14.25" customHeight="1">
      <c r="B444" s="4"/>
    </row>
    <row r="445" spans="2:2" ht="14.25" customHeight="1">
      <c r="B445" s="4"/>
    </row>
    <row r="446" spans="2:2" ht="14.25" customHeight="1">
      <c r="B446" s="4"/>
    </row>
    <row r="447" spans="2:2" ht="14.25" customHeight="1">
      <c r="B447" s="4"/>
    </row>
    <row r="448" spans="2:2" ht="14.25" customHeight="1">
      <c r="B448" s="4"/>
    </row>
    <row r="449" spans="2:2" ht="14.25" customHeight="1">
      <c r="B449" s="4"/>
    </row>
    <row r="450" spans="2:2" ht="14.25" customHeight="1">
      <c r="B450" s="4"/>
    </row>
    <row r="451" spans="2:2" ht="14.25" customHeight="1">
      <c r="B451" s="4"/>
    </row>
    <row r="452" spans="2:2" ht="14.25" customHeight="1">
      <c r="B452" s="4"/>
    </row>
    <row r="453" spans="2:2" ht="14.25" customHeight="1">
      <c r="B453" s="4"/>
    </row>
    <row r="454" spans="2:2" ht="14.25" customHeight="1">
      <c r="B454" s="4"/>
    </row>
    <row r="455" spans="2:2" ht="14.25" customHeight="1">
      <c r="B455" s="4"/>
    </row>
    <row r="456" spans="2:2" ht="14.25" customHeight="1">
      <c r="B456" s="4"/>
    </row>
    <row r="457" spans="2:2" ht="14.25" customHeight="1">
      <c r="B457" s="4"/>
    </row>
    <row r="458" spans="2:2" ht="14.25" customHeight="1">
      <c r="B458" s="4"/>
    </row>
    <row r="459" spans="2:2" ht="14.25" customHeight="1">
      <c r="B459" s="4"/>
    </row>
    <row r="460" spans="2:2" ht="14.25" customHeight="1">
      <c r="B460" s="4"/>
    </row>
    <row r="461" spans="2:2" ht="14.25" customHeight="1">
      <c r="B461" s="4"/>
    </row>
    <row r="462" spans="2:2" ht="14.25" customHeight="1">
      <c r="B462" s="4"/>
    </row>
    <row r="463" spans="2:2" ht="14.25" customHeight="1">
      <c r="B463" s="4"/>
    </row>
    <row r="464" spans="2:2" ht="14.25" customHeight="1">
      <c r="B464" s="4"/>
    </row>
    <row r="465" spans="2:2" ht="14.25" customHeight="1">
      <c r="B465" s="4"/>
    </row>
    <row r="466" spans="2:2" ht="14.25" customHeight="1">
      <c r="B466" s="4"/>
    </row>
    <row r="467" spans="2:2" ht="14.25" customHeight="1">
      <c r="B467" s="4"/>
    </row>
    <row r="468" spans="2:2" ht="14.25" customHeight="1">
      <c r="B468" s="4"/>
    </row>
    <row r="469" spans="2:2" ht="14.25" customHeight="1">
      <c r="B469" s="4"/>
    </row>
    <row r="470" spans="2:2" ht="14.25" customHeight="1">
      <c r="B470" s="4"/>
    </row>
    <row r="471" spans="2:2" ht="14.25" customHeight="1">
      <c r="B471" s="4"/>
    </row>
    <row r="472" spans="2:2" ht="14.25" customHeight="1">
      <c r="B472" s="4"/>
    </row>
    <row r="473" spans="2:2" ht="14.25" customHeight="1">
      <c r="B473" s="4"/>
    </row>
    <row r="474" spans="2:2" ht="14.25" customHeight="1">
      <c r="B474" s="4"/>
    </row>
    <row r="475" spans="2:2" ht="14.25" customHeight="1">
      <c r="B475" s="4"/>
    </row>
    <row r="476" spans="2:2" ht="14.25" customHeight="1">
      <c r="B476" s="4"/>
    </row>
    <row r="477" spans="2:2" ht="14.25" customHeight="1">
      <c r="B477" s="4"/>
    </row>
    <row r="478" spans="2:2" ht="14.25" customHeight="1">
      <c r="B478" s="4"/>
    </row>
    <row r="479" spans="2:2" ht="14.25" customHeight="1">
      <c r="B479" s="4"/>
    </row>
    <row r="480" spans="2:2" ht="14.25" customHeight="1">
      <c r="B480" s="4"/>
    </row>
    <row r="481" spans="2:2" ht="14.25" customHeight="1">
      <c r="B481" s="4"/>
    </row>
    <row r="482" spans="2:2" ht="14.25" customHeight="1">
      <c r="B482" s="4"/>
    </row>
    <row r="483" spans="2:2" ht="14.25" customHeight="1">
      <c r="B483" s="4"/>
    </row>
    <row r="484" spans="2:2" ht="14.25" customHeight="1">
      <c r="B484" s="4"/>
    </row>
    <row r="485" spans="2:2" ht="14.25" customHeight="1">
      <c r="B485" s="4"/>
    </row>
    <row r="486" spans="2:2" ht="14.25" customHeight="1">
      <c r="B486" s="4"/>
    </row>
    <row r="487" spans="2:2" ht="14.25" customHeight="1">
      <c r="B487" s="4"/>
    </row>
    <row r="488" spans="2:2" ht="14.25" customHeight="1">
      <c r="B488" s="4"/>
    </row>
    <row r="489" spans="2:2" ht="14.25" customHeight="1">
      <c r="B489" s="4"/>
    </row>
    <row r="490" spans="2:2" ht="14.25" customHeight="1">
      <c r="B490" s="4"/>
    </row>
    <row r="491" spans="2:2" ht="14.25" customHeight="1">
      <c r="B491" s="4"/>
    </row>
    <row r="492" spans="2:2" ht="14.25" customHeight="1">
      <c r="B492" s="4"/>
    </row>
    <row r="493" spans="2:2" ht="14.25" customHeight="1">
      <c r="B493" s="4"/>
    </row>
    <row r="494" spans="2:2" ht="14.25" customHeight="1">
      <c r="B494" s="4"/>
    </row>
    <row r="495" spans="2:2" ht="14.25" customHeight="1">
      <c r="B495" s="4"/>
    </row>
    <row r="496" spans="2:2" ht="14.25" customHeight="1">
      <c r="B496" s="4"/>
    </row>
    <row r="497" spans="2:2" ht="14.25" customHeight="1">
      <c r="B497" s="4"/>
    </row>
    <row r="498" spans="2:2" ht="14.25" customHeight="1">
      <c r="B498" s="4"/>
    </row>
    <row r="499" spans="2:2" ht="14.25" customHeight="1">
      <c r="B499" s="4"/>
    </row>
    <row r="500" spans="2:2" ht="14.25" customHeight="1">
      <c r="B500" s="4"/>
    </row>
    <row r="501" spans="2:2" ht="14.25" customHeight="1">
      <c r="B501" s="4"/>
    </row>
    <row r="502" spans="2:2" ht="14.25" customHeight="1">
      <c r="B502" s="4"/>
    </row>
    <row r="503" spans="2:2" ht="14.25" customHeight="1">
      <c r="B503" s="4"/>
    </row>
    <row r="504" spans="2:2" ht="14.25" customHeight="1">
      <c r="B504" s="4"/>
    </row>
    <row r="505" spans="2:2" ht="14.25" customHeight="1">
      <c r="B505" s="4"/>
    </row>
    <row r="506" spans="2:2" ht="14.25" customHeight="1">
      <c r="B506" s="4"/>
    </row>
    <row r="507" spans="2:2" ht="14.25" customHeight="1">
      <c r="B507" s="4"/>
    </row>
    <row r="508" spans="2:2" ht="14.25" customHeight="1">
      <c r="B508" s="4"/>
    </row>
    <row r="509" spans="2:2" ht="14.25" customHeight="1">
      <c r="B509" s="4"/>
    </row>
    <row r="510" spans="2:2" ht="14.25" customHeight="1">
      <c r="B510" s="4"/>
    </row>
    <row r="511" spans="2:2" ht="14.25" customHeight="1">
      <c r="B511" s="4"/>
    </row>
    <row r="512" spans="2:2" ht="14.25" customHeight="1">
      <c r="B512" s="4"/>
    </row>
    <row r="513" spans="2:2" ht="14.25" customHeight="1">
      <c r="B513" s="4"/>
    </row>
    <row r="514" spans="2:2" ht="14.25" customHeight="1">
      <c r="B514" s="4"/>
    </row>
    <row r="515" spans="2:2" ht="14.25" customHeight="1">
      <c r="B515" s="4"/>
    </row>
    <row r="516" spans="2:2" ht="14.25" customHeight="1">
      <c r="B516" s="4"/>
    </row>
    <row r="517" spans="2:2" ht="14.25" customHeight="1">
      <c r="B517" s="4"/>
    </row>
    <row r="518" spans="2:2" ht="14.25" customHeight="1">
      <c r="B518" s="4"/>
    </row>
    <row r="519" spans="2:2" ht="14.25" customHeight="1">
      <c r="B519" s="4"/>
    </row>
    <row r="520" spans="2:2" ht="14.25" customHeight="1">
      <c r="B520" s="4"/>
    </row>
    <row r="521" spans="2:2" ht="14.25" customHeight="1">
      <c r="B521" s="4"/>
    </row>
    <row r="522" spans="2:2" ht="14.25" customHeight="1">
      <c r="B522" s="4"/>
    </row>
    <row r="523" spans="2:2" ht="14.25" customHeight="1">
      <c r="B523" s="4"/>
    </row>
    <row r="524" spans="2:2" ht="14.25" customHeight="1">
      <c r="B524" s="4"/>
    </row>
    <row r="525" spans="2:2" ht="14.25" customHeight="1">
      <c r="B525" s="4"/>
    </row>
    <row r="526" spans="2:2" ht="14.25" customHeight="1">
      <c r="B526" s="4"/>
    </row>
    <row r="527" spans="2:2" ht="14.25" customHeight="1">
      <c r="B527" s="4"/>
    </row>
    <row r="528" spans="2:2" ht="14.25" customHeight="1">
      <c r="B528" s="4"/>
    </row>
    <row r="529" spans="2:2" ht="14.25" customHeight="1">
      <c r="B529" s="4"/>
    </row>
    <row r="530" spans="2:2" ht="14.25" customHeight="1">
      <c r="B530" s="4"/>
    </row>
    <row r="531" spans="2:2" ht="14.25" customHeight="1">
      <c r="B531" s="4"/>
    </row>
    <row r="532" spans="2:2" ht="14.25" customHeight="1">
      <c r="B532" s="4"/>
    </row>
    <row r="533" spans="2:2" ht="14.25" customHeight="1">
      <c r="B533" s="4"/>
    </row>
    <row r="534" spans="2:2" ht="14.25" customHeight="1">
      <c r="B534" s="4"/>
    </row>
    <row r="535" spans="2:2" ht="14.25" customHeight="1">
      <c r="B535" s="4"/>
    </row>
    <row r="536" spans="2:2" ht="14.25" customHeight="1">
      <c r="B536" s="4"/>
    </row>
    <row r="537" spans="2:2" ht="14.25" customHeight="1">
      <c r="B537" s="4"/>
    </row>
    <row r="538" spans="2:2" ht="14.25" customHeight="1">
      <c r="B538" s="4"/>
    </row>
    <row r="539" spans="2:2" ht="14.25" customHeight="1">
      <c r="B539" s="4"/>
    </row>
    <row r="540" spans="2:2" ht="14.25" customHeight="1">
      <c r="B540" s="4"/>
    </row>
    <row r="541" spans="2:2" ht="14.25" customHeight="1">
      <c r="B541" s="4"/>
    </row>
    <row r="542" spans="2:2" ht="14.25" customHeight="1">
      <c r="B542" s="4"/>
    </row>
    <row r="543" spans="2:2" ht="14.25" customHeight="1">
      <c r="B543" s="4"/>
    </row>
    <row r="544" spans="2:2" ht="14.25" customHeight="1">
      <c r="B544" s="4"/>
    </row>
    <row r="545" spans="2:2" ht="14.25" customHeight="1">
      <c r="B545" s="4"/>
    </row>
    <row r="546" spans="2:2" ht="14.25" customHeight="1">
      <c r="B546" s="4"/>
    </row>
    <row r="547" spans="2:2" ht="14.25" customHeight="1">
      <c r="B547" s="4"/>
    </row>
    <row r="548" spans="2:2" ht="14.25" customHeight="1">
      <c r="B548" s="4"/>
    </row>
    <row r="549" spans="2:2" ht="14.25" customHeight="1">
      <c r="B549" s="4"/>
    </row>
    <row r="550" spans="2:2" ht="14.25" customHeight="1">
      <c r="B550" s="4"/>
    </row>
    <row r="551" spans="2:2" ht="14.25" customHeight="1">
      <c r="B551" s="4"/>
    </row>
    <row r="552" spans="2:2" ht="14.25" customHeight="1">
      <c r="B552" s="4"/>
    </row>
    <row r="553" spans="2:2" ht="14.25" customHeight="1">
      <c r="B553" s="4"/>
    </row>
    <row r="554" spans="2:2" ht="14.25" customHeight="1">
      <c r="B554" s="4"/>
    </row>
    <row r="555" spans="2:2" ht="14.25" customHeight="1">
      <c r="B555" s="4"/>
    </row>
    <row r="556" spans="2:2" ht="14.25" customHeight="1">
      <c r="B556" s="4"/>
    </row>
    <row r="557" spans="2:2" ht="14.25" customHeight="1">
      <c r="B557" s="4"/>
    </row>
    <row r="558" spans="2:2" ht="14.25" customHeight="1">
      <c r="B558" s="4"/>
    </row>
    <row r="559" spans="2:2" ht="14.25" customHeight="1">
      <c r="B559" s="4"/>
    </row>
    <row r="560" spans="2:2" ht="14.25" customHeight="1">
      <c r="B560" s="4"/>
    </row>
    <row r="561" spans="2:2" ht="14.25" customHeight="1">
      <c r="B561" s="4"/>
    </row>
    <row r="562" spans="2:2" ht="14.25" customHeight="1">
      <c r="B562" s="4"/>
    </row>
    <row r="563" spans="2:2" ht="14.25" customHeight="1">
      <c r="B563" s="4"/>
    </row>
    <row r="564" spans="2:2" ht="14.25" customHeight="1">
      <c r="B564" s="4"/>
    </row>
    <row r="565" spans="2:2" ht="14.25" customHeight="1">
      <c r="B565" s="4"/>
    </row>
    <row r="566" spans="2:2" ht="14.25" customHeight="1">
      <c r="B566" s="4"/>
    </row>
    <row r="567" spans="2:2" ht="14.25" customHeight="1">
      <c r="B567" s="4"/>
    </row>
    <row r="568" spans="2:2" ht="14.25" customHeight="1">
      <c r="B568" s="4"/>
    </row>
    <row r="569" spans="2:2" ht="14.25" customHeight="1">
      <c r="B569" s="4"/>
    </row>
    <row r="570" spans="2:2" ht="14.25" customHeight="1">
      <c r="B570" s="4"/>
    </row>
    <row r="571" spans="2:2" ht="14.25" customHeight="1">
      <c r="B571" s="4"/>
    </row>
    <row r="572" spans="2:2" ht="14.25" customHeight="1">
      <c r="B572" s="4"/>
    </row>
    <row r="573" spans="2:2" ht="14.25" customHeight="1">
      <c r="B573" s="4"/>
    </row>
    <row r="574" spans="2:2" ht="14.25" customHeight="1">
      <c r="B574" s="4"/>
    </row>
    <row r="575" spans="2:2" ht="14.25" customHeight="1">
      <c r="B575" s="4"/>
    </row>
    <row r="576" spans="2:2" ht="14.25" customHeight="1">
      <c r="B576" s="4"/>
    </row>
    <row r="577" spans="2:2" ht="14.25" customHeight="1">
      <c r="B577" s="4"/>
    </row>
    <row r="578" spans="2:2" ht="14.25" customHeight="1">
      <c r="B578" s="4"/>
    </row>
    <row r="579" spans="2:2" ht="14.25" customHeight="1">
      <c r="B579" s="4"/>
    </row>
    <row r="580" spans="2:2" ht="14.25" customHeight="1">
      <c r="B580" s="4"/>
    </row>
    <row r="581" spans="2:2" ht="14.25" customHeight="1">
      <c r="B581" s="4"/>
    </row>
    <row r="582" spans="2:2" ht="14.25" customHeight="1">
      <c r="B582" s="4"/>
    </row>
    <row r="583" spans="2:2" ht="14.25" customHeight="1">
      <c r="B583" s="4"/>
    </row>
    <row r="584" spans="2:2" ht="14.25" customHeight="1">
      <c r="B584" s="4"/>
    </row>
    <row r="585" spans="2:2" ht="14.25" customHeight="1">
      <c r="B585" s="4"/>
    </row>
    <row r="586" spans="2:2" ht="14.25" customHeight="1">
      <c r="B586" s="4"/>
    </row>
    <row r="587" spans="2:2" ht="14.25" customHeight="1">
      <c r="B587" s="4"/>
    </row>
    <row r="588" spans="2:2" ht="14.25" customHeight="1">
      <c r="B588" s="4"/>
    </row>
    <row r="589" spans="2:2" ht="14.25" customHeight="1">
      <c r="B589" s="4"/>
    </row>
    <row r="590" spans="2:2" ht="14.25" customHeight="1">
      <c r="B590" s="4"/>
    </row>
    <row r="591" spans="2:2" ht="14.25" customHeight="1">
      <c r="B591" s="4"/>
    </row>
    <row r="592" spans="2:2" ht="14.25" customHeight="1">
      <c r="B592" s="4"/>
    </row>
    <row r="593" spans="2:2" ht="14.25" customHeight="1">
      <c r="B593" s="4"/>
    </row>
    <row r="594" spans="2:2" ht="14.25" customHeight="1">
      <c r="B594" s="4"/>
    </row>
    <row r="595" spans="2:2" ht="14.25" customHeight="1">
      <c r="B595" s="4"/>
    </row>
    <row r="596" spans="2:2" ht="14.25" customHeight="1">
      <c r="B596" s="4"/>
    </row>
    <row r="597" spans="2:2" ht="14.25" customHeight="1">
      <c r="B597" s="4"/>
    </row>
    <row r="598" spans="2:2" ht="14.25" customHeight="1">
      <c r="B598" s="4"/>
    </row>
    <row r="599" spans="2:2" ht="14.25" customHeight="1">
      <c r="B599" s="4"/>
    </row>
    <row r="600" spans="2:2" ht="14.25" customHeight="1">
      <c r="B600" s="4"/>
    </row>
    <row r="601" spans="2:2" ht="14.25" customHeight="1">
      <c r="B601" s="4"/>
    </row>
    <row r="602" spans="2:2" ht="14.25" customHeight="1">
      <c r="B602" s="4"/>
    </row>
    <row r="603" spans="2:2" ht="14.25" customHeight="1">
      <c r="B603" s="4"/>
    </row>
    <row r="604" spans="2:2" ht="14.25" customHeight="1">
      <c r="B604" s="4"/>
    </row>
    <row r="605" spans="2:2" ht="14.25" customHeight="1">
      <c r="B605" s="4"/>
    </row>
    <row r="606" spans="2:2" ht="14.25" customHeight="1">
      <c r="B606" s="4"/>
    </row>
    <row r="607" spans="2:2" ht="14.25" customHeight="1">
      <c r="B607" s="4"/>
    </row>
    <row r="608" spans="2:2" ht="14.25" customHeight="1">
      <c r="B608" s="4"/>
    </row>
    <row r="609" spans="2:2" ht="14.25" customHeight="1">
      <c r="B609" s="4"/>
    </row>
    <row r="610" spans="2:2" ht="14.25" customHeight="1">
      <c r="B610" s="4"/>
    </row>
    <row r="611" spans="2:2" ht="14.25" customHeight="1">
      <c r="B611" s="4"/>
    </row>
    <row r="612" spans="2:2" ht="14.25" customHeight="1">
      <c r="B612" s="4"/>
    </row>
    <row r="613" spans="2:2" ht="14.25" customHeight="1">
      <c r="B613" s="4"/>
    </row>
    <row r="614" spans="2:2" ht="14.25" customHeight="1">
      <c r="B614" s="4"/>
    </row>
    <row r="615" spans="2:2" ht="14.25" customHeight="1">
      <c r="B615" s="4"/>
    </row>
    <row r="616" spans="2:2" ht="14.25" customHeight="1">
      <c r="B616" s="4"/>
    </row>
    <row r="617" spans="2:2" ht="14.25" customHeight="1">
      <c r="B617" s="4"/>
    </row>
    <row r="618" spans="2:2" ht="14.25" customHeight="1">
      <c r="B618" s="4"/>
    </row>
    <row r="619" spans="2:2" ht="14.25" customHeight="1">
      <c r="B619" s="4"/>
    </row>
    <row r="620" spans="2:2" ht="14.25" customHeight="1">
      <c r="B620" s="4"/>
    </row>
    <row r="621" spans="2:2" ht="14.25" customHeight="1">
      <c r="B621" s="4"/>
    </row>
    <row r="622" spans="2:2" ht="14.25" customHeight="1">
      <c r="B622" s="4"/>
    </row>
    <row r="623" spans="2:2" ht="14.25" customHeight="1">
      <c r="B623" s="4"/>
    </row>
    <row r="624" spans="2:2" ht="14.25" customHeight="1">
      <c r="B624" s="4"/>
    </row>
    <row r="625" spans="2:2" ht="14.25" customHeight="1">
      <c r="B625" s="4"/>
    </row>
    <row r="626" spans="2:2" ht="14.25" customHeight="1">
      <c r="B626" s="4"/>
    </row>
    <row r="627" spans="2:2" ht="14.25" customHeight="1">
      <c r="B627" s="4"/>
    </row>
    <row r="628" spans="2:2" ht="14.25" customHeight="1">
      <c r="B628" s="4"/>
    </row>
    <row r="629" spans="2:2" ht="14.25" customHeight="1">
      <c r="B629" s="4"/>
    </row>
    <row r="630" spans="2:2" ht="14.25" customHeight="1">
      <c r="B630" s="4"/>
    </row>
    <row r="631" spans="2:2" ht="14.25" customHeight="1">
      <c r="B631" s="4"/>
    </row>
    <row r="632" spans="2:2" ht="14.25" customHeight="1">
      <c r="B632" s="4"/>
    </row>
    <row r="633" spans="2:2" ht="14.25" customHeight="1">
      <c r="B633" s="4"/>
    </row>
    <row r="634" spans="2:2" ht="14.25" customHeight="1">
      <c r="B634" s="4"/>
    </row>
    <row r="635" spans="2:2" ht="14.25" customHeight="1">
      <c r="B635" s="4"/>
    </row>
    <row r="636" spans="2:2" ht="14.25" customHeight="1">
      <c r="B636" s="4"/>
    </row>
    <row r="637" spans="2:2" ht="14.25" customHeight="1">
      <c r="B637" s="4"/>
    </row>
    <row r="638" spans="2:2" ht="14.25" customHeight="1">
      <c r="B638" s="4"/>
    </row>
    <row r="639" spans="2:2" ht="14.25" customHeight="1">
      <c r="B639" s="4"/>
    </row>
    <row r="640" spans="2:2" ht="14.25" customHeight="1">
      <c r="B640" s="4"/>
    </row>
    <row r="641" spans="2:2" ht="14.25" customHeight="1">
      <c r="B641" s="4"/>
    </row>
    <row r="642" spans="2:2" ht="14.25" customHeight="1">
      <c r="B642" s="4"/>
    </row>
    <row r="643" spans="2:2" ht="14.25" customHeight="1">
      <c r="B643" s="4"/>
    </row>
    <row r="644" spans="2:2" ht="14.25" customHeight="1">
      <c r="B644" s="4"/>
    </row>
    <row r="645" spans="2:2" ht="14.25" customHeight="1">
      <c r="B645" s="4"/>
    </row>
    <row r="646" spans="2:2" ht="14.25" customHeight="1">
      <c r="B646" s="4"/>
    </row>
    <row r="647" spans="2:2" ht="14.25" customHeight="1">
      <c r="B647" s="4"/>
    </row>
    <row r="648" spans="2:2" ht="14.25" customHeight="1">
      <c r="B648" s="4"/>
    </row>
    <row r="649" spans="2:2" ht="14.25" customHeight="1">
      <c r="B649" s="4"/>
    </row>
    <row r="650" spans="2:2" ht="14.25" customHeight="1">
      <c r="B650" s="4"/>
    </row>
    <row r="651" spans="2:2" ht="14.25" customHeight="1">
      <c r="B651" s="4"/>
    </row>
    <row r="652" spans="2:2" ht="14.25" customHeight="1">
      <c r="B652" s="4"/>
    </row>
    <row r="653" spans="2:2" ht="14.25" customHeight="1">
      <c r="B653" s="4"/>
    </row>
    <row r="654" spans="2:2" ht="14.25" customHeight="1">
      <c r="B654" s="4"/>
    </row>
    <row r="655" spans="2:2" ht="14.25" customHeight="1">
      <c r="B655" s="4"/>
    </row>
    <row r="656" spans="2:2" ht="14.25" customHeight="1">
      <c r="B656" s="4"/>
    </row>
    <row r="657" spans="2:2" ht="14.25" customHeight="1">
      <c r="B657" s="4"/>
    </row>
    <row r="658" spans="2:2" ht="14.25" customHeight="1">
      <c r="B658" s="4"/>
    </row>
    <row r="659" spans="2:2" ht="14.25" customHeight="1">
      <c r="B659" s="4"/>
    </row>
    <row r="660" spans="2:2" ht="14.25" customHeight="1">
      <c r="B660" s="4"/>
    </row>
    <row r="661" spans="2:2" ht="14.25" customHeight="1">
      <c r="B661" s="4"/>
    </row>
    <row r="662" spans="2:2" ht="14.25" customHeight="1">
      <c r="B662" s="4"/>
    </row>
    <row r="663" spans="2:2" ht="14.25" customHeight="1">
      <c r="B663" s="4"/>
    </row>
    <row r="664" spans="2:2" ht="14.25" customHeight="1">
      <c r="B664" s="4"/>
    </row>
    <row r="665" spans="2:2" ht="14.25" customHeight="1">
      <c r="B665" s="4"/>
    </row>
    <row r="666" spans="2:2" ht="14.25" customHeight="1">
      <c r="B666" s="4"/>
    </row>
    <row r="667" spans="2:2" ht="14.25" customHeight="1">
      <c r="B667" s="4"/>
    </row>
    <row r="668" spans="2:2" ht="14.25" customHeight="1">
      <c r="B668" s="4"/>
    </row>
    <row r="669" spans="2:2" ht="14.25" customHeight="1">
      <c r="B669" s="4"/>
    </row>
    <row r="670" spans="2:2" ht="14.25" customHeight="1">
      <c r="B670" s="4"/>
    </row>
    <row r="671" spans="2:2" ht="14.25" customHeight="1">
      <c r="B671" s="4"/>
    </row>
    <row r="672" spans="2:2" ht="14.25" customHeight="1">
      <c r="B672" s="4"/>
    </row>
    <row r="673" spans="2:2" ht="14.25" customHeight="1">
      <c r="B673" s="4"/>
    </row>
    <row r="674" spans="2:2" ht="14.25" customHeight="1">
      <c r="B674" s="4"/>
    </row>
    <row r="675" spans="2:2" ht="14.25" customHeight="1">
      <c r="B675" s="4"/>
    </row>
    <row r="676" spans="2:2" ht="14.25" customHeight="1">
      <c r="B676" s="4"/>
    </row>
    <row r="677" spans="2:2" ht="14.25" customHeight="1">
      <c r="B677" s="4"/>
    </row>
    <row r="678" spans="2:2" ht="14.25" customHeight="1">
      <c r="B678" s="4"/>
    </row>
    <row r="679" spans="2:2" ht="14.25" customHeight="1">
      <c r="B679" s="4"/>
    </row>
    <row r="680" spans="2:2" ht="14.25" customHeight="1">
      <c r="B680" s="4"/>
    </row>
    <row r="681" spans="2:2" ht="14.25" customHeight="1">
      <c r="B681" s="4"/>
    </row>
    <row r="682" spans="2:2" ht="14.25" customHeight="1">
      <c r="B682" s="4"/>
    </row>
    <row r="683" spans="2:2" ht="14.25" customHeight="1">
      <c r="B683" s="4"/>
    </row>
    <row r="684" spans="2:2" ht="14.25" customHeight="1">
      <c r="B684" s="4"/>
    </row>
    <row r="685" spans="2:2" ht="14.25" customHeight="1">
      <c r="B685" s="4"/>
    </row>
    <row r="686" spans="2:2" ht="14.25" customHeight="1">
      <c r="B686" s="4"/>
    </row>
    <row r="687" spans="2:2" ht="14.25" customHeight="1">
      <c r="B687" s="4"/>
    </row>
    <row r="688" spans="2:2" ht="14.25" customHeight="1">
      <c r="B688" s="4"/>
    </row>
    <row r="689" spans="2:2" ht="14.25" customHeight="1">
      <c r="B689" s="4"/>
    </row>
    <row r="690" spans="2:2" ht="14.25" customHeight="1">
      <c r="B690" s="4"/>
    </row>
    <row r="691" spans="2:2" ht="14.25" customHeight="1">
      <c r="B691" s="4"/>
    </row>
    <row r="692" spans="2:2" ht="14.25" customHeight="1">
      <c r="B692" s="4"/>
    </row>
    <row r="693" spans="2:2" ht="14.25" customHeight="1">
      <c r="B693" s="4"/>
    </row>
    <row r="694" spans="2:2" ht="14.25" customHeight="1">
      <c r="B694" s="4"/>
    </row>
    <row r="695" spans="2:2" ht="14.25" customHeight="1">
      <c r="B695" s="4"/>
    </row>
    <row r="696" spans="2:2" ht="14.25" customHeight="1">
      <c r="B696" s="4"/>
    </row>
    <row r="697" spans="2:2" ht="14.25" customHeight="1">
      <c r="B697" s="4"/>
    </row>
    <row r="698" spans="2:2" ht="14.25" customHeight="1">
      <c r="B698" s="4"/>
    </row>
    <row r="699" spans="2:2" ht="14.25" customHeight="1">
      <c r="B699" s="4"/>
    </row>
    <row r="700" spans="2:2" ht="14.25" customHeight="1">
      <c r="B700" s="4"/>
    </row>
    <row r="701" spans="2:2" ht="14.25" customHeight="1">
      <c r="B701" s="4"/>
    </row>
    <row r="702" spans="2:2" ht="14.25" customHeight="1">
      <c r="B702" s="4"/>
    </row>
    <row r="703" spans="2:2" ht="14.25" customHeight="1">
      <c r="B703" s="4"/>
    </row>
    <row r="704" spans="2:2" ht="14.25" customHeight="1">
      <c r="B704" s="4"/>
    </row>
    <row r="705" spans="2:2" ht="14.25" customHeight="1">
      <c r="B705" s="4"/>
    </row>
    <row r="706" spans="2:2" ht="14.25" customHeight="1">
      <c r="B706" s="4"/>
    </row>
    <row r="707" spans="2:2" ht="14.25" customHeight="1">
      <c r="B707" s="4"/>
    </row>
    <row r="708" spans="2:2" ht="14.25" customHeight="1">
      <c r="B708" s="4"/>
    </row>
    <row r="709" spans="2:2" ht="14.25" customHeight="1">
      <c r="B709" s="4"/>
    </row>
    <row r="710" spans="2:2" ht="14.25" customHeight="1">
      <c r="B710" s="4"/>
    </row>
    <row r="711" spans="2:2" ht="14.25" customHeight="1">
      <c r="B711" s="4"/>
    </row>
    <row r="712" spans="2:2" ht="14.25" customHeight="1">
      <c r="B712" s="4"/>
    </row>
    <row r="713" spans="2:2" ht="14.25" customHeight="1">
      <c r="B713" s="4"/>
    </row>
    <row r="714" spans="2:2" ht="14.25" customHeight="1">
      <c r="B714" s="4"/>
    </row>
    <row r="715" spans="2:2" ht="14.25" customHeight="1">
      <c r="B715" s="4"/>
    </row>
    <row r="716" spans="2:2" ht="14.25" customHeight="1">
      <c r="B716" s="4"/>
    </row>
    <row r="717" spans="2:2" ht="14.25" customHeight="1">
      <c r="B717" s="4"/>
    </row>
    <row r="718" spans="2:2" ht="14.25" customHeight="1">
      <c r="B718" s="4"/>
    </row>
    <row r="719" spans="2:2" ht="14.25" customHeight="1">
      <c r="B719" s="4"/>
    </row>
    <row r="720" spans="2:2" ht="14.25" customHeight="1">
      <c r="B720" s="4"/>
    </row>
    <row r="721" spans="2:2" ht="14.25" customHeight="1">
      <c r="B721" s="4"/>
    </row>
    <row r="722" spans="2:2" ht="14.25" customHeight="1">
      <c r="B722" s="4"/>
    </row>
    <row r="723" spans="2:2" ht="14.25" customHeight="1">
      <c r="B723" s="4"/>
    </row>
    <row r="724" spans="2:2" ht="14.25" customHeight="1">
      <c r="B724" s="4"/>
    </row>
    <row r="725" spans="2:2" ht="14.25" customHeight="1">
      <c r="B725" s="4"/>
    </row>
    <row r="726" spans="2:2" ht="14.25" customHeight="1">
      <c r="B726" s="4"/>
    </row>
    <row r="727" spans="2:2" ht="14.25" customHeight="1">
      <c r="B727" s="4"/>
    </row>
    <row r="728" spans="2:2" ht="14.25" customHeight="1">
      <c r="B728" s="4"/>
    </row>
    <row r="729" spans="2:2" ht="14.25" customHeight="1">
      <c r="B729" s="4"/>
    </row>
    <row r="730" spans="2:2" ht="14.25" customHeight="1">
      <c r="B730" s="4"/>
    </row>
    <row r="731" spans="2:2" ht="14.25" customHeight="1">
      <c r="B731" s="4"/>
    </row>
    <row r="732" spans="2:2" ht="14.25" customHeight="1">
      <c r="B732" s="4"/>
    </row>
    <row r="733" spans="2:2" ht="14.25" customHeight="1">
      <c r="B733" s="4"/>
    </row>
    <row r="734" spans="2:2" ht="14.25" customHeight="1">
      <c r="B734" s="4"/>
    </row>
    <row r="735" spans="2:2" ht="14.25" customHeight="1">
      <c r="B735" s="4"/>
    </row>
    <row r="736" spans="2:2" ht="14.25" customHeight="1">
      <c r="B736" s="4"/>
    </row>
    <row r="737" spans="2:2" ht="14.25" customHeight="1">
      <c r="B737" s="4"/>
    </row>
    <row r="738" spans="2:2" ht="14.25" customHeight="1">
      <c r="B738" s="4"/>
    </row>
    <row r="739" spans="2:2" ht="14.25" customHeight="1">
      <c r="B739" s="4"/>
    </row>
    <row r="740" spans="2:2" ht="14.25" customHeight="1">
      <c r="B740" s="4"/>
    </row>
    <row r="741" spans="2:2" ht="14.25" customHeight="1">
      <c r="B741" s="4"/>
    </row>
    <row r="742" spans="2:2" ht="14.25" customHeight="1">
      <c r="B742" s="4"/>
    </row>
    <row r="743" spans="2:2" ht="14.25" customHeight="1">
      <c r="B743" s="4"/>
    </row>
    <row r="744" spans="2:2" ht="14.25" customHeight="1">
      <c r="B744" s="4"/>
    </row>
    <row r="745" spans="2:2" ht="14.25" customHeight="1">
      <c r="B745" s="4"/>
    </row>
    <row r="746" spans="2:2" ht="14.25" customHeight="1">
      <c r="B746" s="4"/>
    </row>
    <row r="747" spans="2:2" ht="14.25" customHeight="1">
      <c r="B747" s="4"/>
    </row>
    <row r="748" spans="2:2" ht="14.25" customHeight="1">
      <c r="B748" s="4"/>
    </row>
    <row r="749" spans="2:2" ht="14.25" customHeight="1">
      <c r="B749" s="4"/>
    </row>
    <row r="750" spans="2:2" ht="14.25" customHeight="1">
      <c r="B750" s="4"/>
    </row>
    <row r="751" spans="2:2" ht="14.25" customHeight="1">
      <c r="B751" s="4"/>
    </row>
    <row r="752" spans="2:2" ht="14.25" customHeight="1">
      <c r="B752" s="4"/>
    </row>
    <row r="753" spans="2:2" ht="14.25" customHeight="1">
      <c r="B753" s="4"/>
    </row>
    <row r="754" spans="2:2" ht="14.25" customHeight="1">
      <c r="B754" s="4"/>
    </row>
    <row r="755" spans="2:2" ht="14.25" customHeight="1">
      <c r="B755" s="4"/>
    </row>
    <row r="756" spans="2:2" ht="14.25" customHeight="1">
      <c r="B756" s="4"/>
    </row>
    <row r="757" spans="2:2" ht="14.25" customHeight="1">
      <c r="B757" s="4"/>
    </row>
    <row r="758" spans="2:2" ht="14.25" customHeight="1">
      <c r="B758" s="4"/>
    </row>
    <row r="759" spans="2:2" ht="14.25" customHeight="1">
      <c r="B759" s="4"/>
    </row>
    <row r="760" spans="2:2" ht="14.25" customHeight="1">
      <c r="B760" s="4"/>
    </row>
    <row r="761" spans="2:2" ht="14.25" customHeight="1">
      <c r="B761" s="4"/>
    </row>
    <row r="762" spans="2:2" ht="14.25" customHeight="1">
      <c r="B762" s="4"/>
    </row>
    <row r="763" spans="2:2" ht="14.25" customHeight="1">
      <c r="B763" s="4"/>
    </row>
    <row r="764" spans="2:2" ht="14.25" customHeight="1">
      <c r="B764" s="4"/>
    </row>
    <row r="765" spans="2:2" ht="14.25" customHeight="1">
      <c r="B765" s="4"/>
    </row>
    <row r="766" spans="2:2" ht="14.25" customHeight="1">
      <c r="B766" s="4"/>
    </row>
    <row r="767" spans="2:2" ht="14.25" customHeight="1">
      <c r="B767" s="4"/>
    </row>
    <row r="768" spans="2:2" ht="14.25" customHeight="1">
      <c r="B768" s="4"/>
    </row>
    <row r="769" spans="2:2" ht="14.25" customHeight="1">
      <c r="B769" s="4"/>
    </row>
    <row r="770" spans="2:2" ht="14.25" customHeight="1">
      <c r="B770" s="4"/>
    </row>
    <row r="771" spans="2:2" ht="14.25" customHeight="1">
      <c r="B771" s="4"/>
    </row>
    <row r="772" spans="2:2" ht="14.25" customHeight="1">
      <c r="B772" s="4"/>
    </row>
    <row r="773" spans="2:2" ht="14.25" customHeight="1">
      <c r="B773" s="4"/>
    </row>
    <row r="774" spans="2:2" ht="14.25" customHeight="1">
      <c r="B774" s="4"/>
    </row>
    <row r="775" spans="2:2" ht="14.25" customHeight="1">
      <c r="B775" s="4"/>
    </row>
    <row r="776" spans="2:2" ht="14.25" customHeight="1">
      <c r="B776" s="4"/>
    </row>
    <row r="777" spans="2:2" ht="14.25" customHeight="1">
      <c r="B777" s="4"/>
    </row>
    <row r="778" spans="2:2" ht="14.25" customHeight="1">
      <c r="B778" s="4"/>
    </row>
    <row r="779" spans="2:2" ht="14.25" customHeight="1">
      <c r="B779" s="4"/>
    </row>
    <row r="780" spans="2:2" ht="14.25" customHeight="1">
      <c r="B780" s="4"/>
    </row>
    <row r="781" spans="2:2" ht="14.25" customHeight="1">
      <c r="B781" s="4"/>
    </row>
    <row r="782" spans="2:2" ht="14.25" customHeight="1">
      <c r="B782" s="4"/>
    </row>
    <row r="783" spans="2:2" ht="14.25" customHeight="1">
      <c r="B783" s="4"/>
    </row>
    <row r="784" spans="2:2" ht="14.25" customHeight="1">
      <c r="B784" s="4"/>
    </row>
    <row r="785" spans="2:2" ht="14.25" customHeight="1">
      <c r="B785" s="4"/>
    </row>
    <row r="786" spans="2:2" ht="14.25" customHeight="1">
      <c r="B786" s="4"/>
    </row>
    <row r="787" spans="2:2" ht="14.25" customHeight="1">
      <c r="B787" s="4"/>
    </row>
    <row r="788" spans="2:2" ht="14.25" customHeight="1">
      <c r="B788" s="4"/>
    </row>
    <row r="789" spans="2:2" ht="14.25" customHeight="1">
      <c r="B789" s="4"/>
    </row>
    <row r="790" spans="2:2" ht="14.25" customHeight="1">
      <c r="B790" s="4"/>
    </row>
    <row r="791" spans="2:2" ht="14.25" customHeight="1">
      <c r="B791" s="4"/>
    </row>
    <row r="792" spans="2:2" ht="14.25" customHeight="1">
      <c r="B792" s="4"/>
    </row>
    <row r="793" spans="2:2" ht="14.25" customHeight="1">
      <c r="B793" s="4"/>
    </row>
    <row r="794" spans="2:2" ht="14.25" customHeight="1">
      <c r="B794" s="4"/>
    </row>
    <row r="795" spans="2:2" ht="14.25" customHeight="1">
      <c r="B795" s="4"/>
    </row>
    <row r="796" spans="2:2" ht="14.25" customHeight="1">
      <c r="B796" s="4"/>
    </row>
    <row r="797" spans="2:2" ht="14.25" customHeight="1">
      <c r="B797" s="4"/>
    </row>
    <row r="798" spans="2:2" ht="14.25" customHeight="1">
      <c r="B798" s="4"/>
    </row>
    <row r="799" spans="2:2" ht="14.25" customHeight="1">
      <c r="B799" s="4"/>
    </row>
    <row r="800" spans="2:2" ht="14.25" customHeight="1">
      <c r="B800" s="4"/>
    </row>
    <row r="801" spans="2:2" ht="14.25" customHeight="1">
      <c r="B801" s="4"/>
    </row>
    <row r="802" spans="2:2" ht="14.25" customHeight="1">
      <c r="B802" s="4"/>
    </row>
    <row r="803" spans="2:2" ht="14.25" customHeight="1">
      <c r="B803" s="4"/>
    </row>
    <row r="804" spans="2:2" ht="14.25" customHeight="1">
      <c r="B804" s="4"/>
    </row>
    <row r="805" spans="2:2" ht="14.25" customHeight="1">
      <c r="B805" s="4"/>
    </row>
    <row r="806" spans="2:2" ht="14.25" customHeight="1">
      <c r="B806" s="4"/>
    </row>
    <row r="807" spans="2:2" ht="14.25" customHeight="1">
      <c r="B807" s="4"/>
    </row>
    <row r="808" spans="2:2" ht="14.25" customHeight="1">
      <c r="B808" s="4"/>
    </row>
    <row r="809" spans="2:2" ht="14.25" customHeight="1">
      <c r="B809" s="4"/>
    </row>
    <row r="810" spans="2:2" ht="14.25" customHeight="1">
      <c r="B810" s="4"/>
    </row>
    <row r="811" spans="2:2" ht="14.25" customHeight="1">
      <c r="B811" s="4"/>
    </row>
    <row r="812" spans="2:2" ht="14.25" customHeight="1">
      <c r="B812" s="4"/>
    </row>
    <row r="813" spans="2:2" ht="14.25" customHeight="1">
      <c r="B813" s="4"/>
    </row>
    <row r="814" spans="2:2" ht="14.25" customHeight="1">
      <c r="B814" s="4"/>
    </row>
    <row r="815" spans="2:2" ht="14.25" customHeight="1">
      <c r="B815" s="4"/>
    </row>
    <row r="816" spans="2:2" ht="14.25" customHeight="1">
      <c r="B816" s="4"/>
    </row>
    <row r="817" spans="2:2" ht="14.25" customHeight="1">
      <c r="B817" s="4"/>
    </row>
    <row r="818" spans="2:2" ht="14.25" customHeight="1">
      <c r="B818" s="4"/>
    </row>
    <row r="819" spans="2:2" ht="14.25" customHeight="1">
      <c r="B819" s="4"/>
    </row>
    <row r="820" spans="2:2" ht="14.25" customHeight="1">
      <c r="B820" s="4"/>
    </row>
    <row r="821" spans="2:2" ht="14.25" customHeight="1">
      <c r="B821" s="4"/>
    </row>
    <row r="822" spans="2:2" ht="14.25" customHeight="1">
      <c r="B822" s="4"/>
    </row>
    <row r="823" spans="2:2" ht="14.25" customHeight="1">
      <c r="B823" s="4"/>
    </row>
    <row r="824" spans="2:2" ht="14.25" customHeight="1">
      <c r="B824" s="4"/>
    </row>
    <row r="825" spans="2:2" ht="14.25" customHeight="1">
      <c r="B825" s="4"/>
    </row>
    <row r="826" spans="2:2" ht="14.25" customHeight="1">
      <c r="B826" s="4"/>
    </row>
    <row r="827" spans="2:2" ht="14.25" customHeight="1">
      <c r="B827" s="4"/>
    </row>
    <row r="828" spans="2:2" ht="14.25" customHeight="1">
      <c r="B828" s="4"/>
    </row>
    <row r="829" spans="2:2" ht="14.25" customHeight="1">
      <c r="B829" s="4"/>
    </row>
    <row r="830" spans="2:2" ht="14.25" customHeight="1">
      <c r="B830" s="4"/>
    </row>
    <row r="831" spans="2:2" ht="14.25" customHeight="1">
      <c r="B831" s="4"/>
    </row>
    <row r="832" spans="2:2" ht="14.25" customHeight="1">
      <c r="B832" s="4"/>
    </row>
    <row r="833" spans="2:2" ht="14.25" customHeight="1">
      <c r="B833" s="4"/>
    </row>
    <row r="834" spans="2:2" ht="14.25" customHeight="1">
      <c r="B834" s="4"/>
    </row>
    <row r="835" spans="2:2" ht="14.25" customHeight="1">
      <c r="B835" s="4"/>
    </row>
    <row r="836" spans="2:2" ht="14.25" customHeight="1">
      <c r="B836" s="4"/>
    </row>
    <row r="837" spans="2:2" ht="14.25" customHeight="1">
      <c r="B837" s="4"/>
    </row>
    <row r="838" spans="2:2" ht="14.25" customHeight="1">
      <c r="B838" s="4"/>
    </row>
    <row r="839" spans="2:2" ht="14.25" customHeight="1">
      <c r="B839" s="4"/>
    </row>
    <row r="840" spans="2:2" ht="14.25" customHeight="1">
      <c r="B840" s="4"/>
    </row>
    <row r="841" spans="2:2" ht="14.25" customHeight="1">
      <c r="B841" s="4"/>
    </row>
    <row r="842" spans="2:2" ht="14.25" customHeight="1">
      <c r="B842" s="4"/>
    </row>
    <row r="843" spans="2:2" ht="14.25" customHeight="1">
      <c r="B843" s="4"/>
    </row>
    <row r="844" spans="2:2" ht="14.25" customHeight="1">
      <c r="B844" s="4"/>
    </row>
    <row r="845" spans="2:2" ht="14.25" customHeight="1">
      <c r="B845" s="4"/>
    </row>
    <row r="846" spans="2:2" ht="14.25" customHeight="1">
      <c r="B846" s="4"/>
    </row>
    <row r="847" spans="2:2" ht="14.25" customHeight="1">
      <c r="B847" s="4"/>
    </row>
    <row r="848" spans="2:2" ht="14.25" customHeight="1">
      <c r="B848" s="4"/>
    </row>
    <row r="849" spans="2:2" ht="14.25" customHeight="1">
      <c r="B849" s="4"/>
    </row>
    <row r="850" spans="2:2" ht="14.25" customHeight="1">
      <c r="B850" s="4"/>
    </row>
    <row r="851" spans="2:2" ht="14.25" customHeight="1">
      <c r="B851" s="4"/>
    </row>
    <row r="852" spans="2:2" ht="14.25" customHeight="1">
      <c r="B852" s="4"/>
    </row>
    <row r="853" spans="2:2" ht="14.25" customHeight="1">
      <c r="B853" s="4"/>
    </row>
    <row r="854" spans="2:2" ht="14.25" customHeight="1">
      <c r="B854" s="4"/>
    </row>
    <row r="855" spans="2:2" ht="14.25" customHeight="1">
      <c r="B855" s="4"/>
    </row>
    <row r="856" spans="2:2" ht="14.25" customHeight="1">
      <c r="B856" s="4"/>
    </row>
    <row r="857" spans="2:2" ht="14.25" customHeight="1">
      <c r="B857" s="4"/>
    </row>
    <row r="858" spans="2:2" ht="14.25" customHeight="1">
      <c r="B858" s="4"/>
    </row>
    <row r="859" spans="2:2" ht="14.25" customHeight="1">
      <c r="B859" s="4"/>
    </row>
    <row r="860" spans="2:2" ht="14.25" customHeight="1">
      <c r="B860" s="4"/>
    </row>
    <row r="861" spans="2:2" ht="14.25" customHeight="1">
      <c r="B861" s="4"/>
    </row>
    <row r="862" spans="2:2" ht="14.25" customHeight="1">
      <c r="B862" s="4"/>
    </row>
    <row r="863" spans="2:2" ht="14.25" customHeight="1">
      <c r="B863" s="4"/>
    </row>
    <row r="864" spans="2:2" ht="14.25" customHeight="1">
      <c r="B864" s="4"/>
    </row>
    <row r="865" spans="2:2" ht="14.25" customHeight="1">
      <c r="B865" s="4"/>
    </row>
    <row r="866" spans="2:2" ht="14.25" customHeight="1">
      <c r="B866" s="4"/>
    </row>
    <row r="867" spans="2:2" ht="14.25" customHeight="1">
      <c r="B867" s="4"/>
    </row>
    <row r="868" spans="2:2" ht="14.25" customHeight="1">
      <c r="B868" s="4"/>
    </row>
    <row r="869" spans="2:2" ht="14.25" customHeight="1">
      <c r="B869" s="4"/>
    </row>
    <row r="870" spans="2:2" ht="14.25" customHeight="1">
      <c r="B870" s="4"/>
    </row>
    <row r="871" spans="2:2" ht="14.25" customHeight="1">
      <c r="B871" s="4"/>
    </row>
    <row r="872" spans="2:2" ht="14.25" customHeight="1">
      <c r="B872" s="4"/>
    </row>
    <row r="873" spans="2:2" ht="14.25" customHeight="1">
      <c r="B873" s="4"/>
    </row>
    <row r="874" spans="2:2" ht="14.25" customHeight="1">
      <c r="B874" s="4"/>
    </row>
    <row r="875" spans="2:2" ht="14.25" customHeight="1">
      <c r="B875" s="4"/>
    </row>
    <row r="876" spans="2:2" ht="14.25" customHeight="1">
      <c r="B876" s="4"/>
    </row>
    <row r="877" spans="2:2" ht="14.25" customHeight="1">
      <c r="B877" s="4"/>
    </row>
    <row r="878" spans="2:2" ht="14.25" customHeight="1">
      <c r="B878" s="4"/>
    </row>
    <row r="879" spans="2:2" ht="14.25" customHeight="1">
      <c r="B879" s="4"/>
    </row>
    <row r="880" spans="2:2" ht="14.25" customHeight="1">
      <c r="B880" s="4"/>
    </row>
    <row r="881" spans="2:2" ht="14.25" customHeight="1">
      <c r="B881" s="4"/>
    </row>
    <row r="882" spans="2:2" ht="14.25" customHeight="1">
      <c r="B882" s="4"/>
    </row>
    <row r="883" spans="2:2" ht="14.25" customHeight="1">
      <c r="B883" s="4"/>
    </row>
    <row r="884" spans="2:2" ht="14.25" customHeight="1">
      <c r="B884" s="4"/>
    </row>
    <row r="885" spans="2:2" ht="14.25" customHeight="1">
      <c r="B885" s="4"/>
    </row>
    <row r="886" spans="2:2" ht="14.25" customHeight="1">
      <c r="B886" s="4"/>
    </row>
    <row r="887" spans="2:2" ht="14.25" customHeight="1">
      <c r="B887" s="4"/>
    </row>
    <row r="888" spans="2:2" ht="14.25" customHeight="1">
      <c r="B888" s="4"/>
    </row>
    <row r="889" spans="2:2" ht="14.25" customHeight="1">
      <c r="B889" s="4"/>
    </row>
    <row r="890" spans="2:2" ht="14.25" customHeight="1">
      <c r="B890" s="4"/>
    </row>
    <row r="891" spans="2:2" ht="14.25" customHeight="1">
      <c r="B891" s="4"/>
    </row>
    <row r="892" spans="2:2" ht="14.25" customHeight="1">
      <c r="B892" s="4"/>
    </row>
    <row r="893" spans="2:2" ht="14.25" customHeight="1">
      <c r="B893" s="4"/>
    </row>
    <row r="894" spans="2:2" ht="14.25" customHeight="1">
      <c r="B894" s="4"/>
    </row>
    <row r="895" spans="2:2" ht="14.25" customHeight="1">
      <c r="B895" s="4"/>
    </row>
    <row r="896" spans="2:2" ht="14.25" customHeight="1">
      <c r="B896" s="4"/>
    </row>
    <row r="897" spans="2:2" ht="14.25" customHeight="1">
      <c r="B897" s="4"/>
    </row>
    <row r="898" spans="2:2" ht="14.25" customHeight="1">
      <c r="B898" s="4"/>
    </row>
    <row r="899" spans="2:2" ht="14.25" customHeight="1">
      <c r="B899" s="4"/>
    </row>
    <row r="900" spans="2:2" ht="14.25" customHeight="1">
      <c r="B900" s="4"/>
    </row>
    <row r="901" spans="2:2" ht="14.25" customHeight="1">
      <c r="B901" s="4"/>
    </row>
    <row r="902" spans="2:2" ht="14.25" customHeight="1">
      <c r="B902" s="4"/>
    </row>
    <row r="903" spans="2:2" ht="14.25" customHeight="1">
      <c r="B903" s="4"/>
    </row>
    <row r="904" spans="2:2" ht="14.25" customHeight="1">
      <c r="B904" s="4"/>
    </row>
    <row r="905" spans="2:2" ht="14.25" customHeight="1">
      <c r="B905" s="4"/>
    </row>
    <row r="906" spans="2:2" ht="14.25" customHeight="1">
      <c r="B906" s="4"/>
    </row>
    <row r="907" spans="2:2" ht="14.25" customHeight="1">
      <c r="B907" s="4"/>
    </row>
    <row r="908" spans="2:2" ht="14.25" customHeight="1">
      <c r="B908" s="4"/>
    </row>
    <row r="909" spans="2:2" ht="14.25" customHeight="1">
      <c r="B909" s="4"/>
    </row>
    <row r="910" spans="2:2" ht="14.25" customHeight="1">
      <c r="B910" s="4"/>
    </row>
    <row r="911" spans="2:2" ht="14.25" customHeight="1">
      <c r="B911" s="4"/>
    </row>
    <row r="912" spans="2:2" ht="14.25" customHeight="1">
      <c r="B912" s="4"/>
    </row>
    <row r="913" spans="2:2" ht="14.25" customHeight="1">
      <c r="B913" s="4"/>
    </row>
    <row r="914" spans="2:2" ht="14.25" customHeight="1">
      <c r="B914" s="4"/>
    </row>
    <row r="915" spans="2:2" ht="14.25" customHeight="1">
      <c r="B915" s="4"/>
    </row>
    <row r="916" spans="2:2" ht="14.25" customHeight="1">
      <c r="B916" s="4"/>
    </row>
    <row r="917" spans="2:2" ht="14.25" customHeight="1">
      <c r="B917" s="4"/>
    </row>
    <row r="918" spans="2:2" ht="14.25" customHeight="1">
      <c r="B918" s="4"/>
    </row>
    <row r="919" spans="2:2" ht="14.25" customHeight="1">
      <c r="B919" s="4"/>
    </row>
    <row r="920" spans="2:2" ht="14.25" customHeight="1">
      <c r="B920" s="4"/>
    </row>
    <row r="921" spans="2:2" ht="14.25" customHeight="1">
      <c r="B921" s="4"/>
    </row>
    <row r="922" spans="2:2" ht="14.25" customHeight="1">
      <c r="B922" s="4"/>
    </row>
    <row r="923" spans="2:2" ht="14.25" customHeight="1">
      <c r="B923" s="4"/>
    </row>
    <row r="924" spans="2:2" ht="14.25" customHeight="1">
      <c r="B924" s="4"/>
    </row>
    <row r="925" spans="2:2" ht="14.25" customHeight="1">
      <c r="B925" s="4"/>
    </row>
    <row r="926" spans="2:2" ht="14.25" customHeight="1">
      <c r="B926" s="4"/>
    </row>
    <row r="927" spans="2:2" ht="14.25" customHeight="1">
      <c r="B927" s="4"/>
    </row>
    <row r="928" spans="2:2" ht="14.25" customHeight="1">
      <c r="B928" s="4"/>
    </row>
    <row r="929" spans="2:2" ht="14.25" customHeight="1">
      <c r="B929" s="4"/>
    </row>
    <row r="930" spans="2:2" ht="14.25" customHeight="1">
      <c r="B930" s="4"/>
    </row>
    <row r="931" spans="2:2" ht="14.25" customHeight="1">
      <c r="B931" s="4"/>
    </row>
    <row r="932" spans="2:2" ht="14.25" customHeight="1">
      <c r="B932" s="4"/>
    </row>
    <row r="933" spans="2:2" ht="14.25" customHeight="1">
      <c r="B933" s="4"/>
    </row>
    <row r="934" spans="2:2" ht="14.25" customHeight="1">
      <c r="B934" s="4"/>
    </row>
    <row r="935" spans="2:2" ht="14.25" customHeight="1">
      <c r="B935" s="4"/>
    </row>
    <row r="936" spans="2:2" ht="14.25" customHeight="1">
      <c r="B936" s="4"/>
    </row>
    <row r="937" spans="2:2" ht="14.25" customHeight="1">
      <c r="B937" s="4"/>
    </row>
    <row r="938" spans="2:2" ht="14.25" customHeight="1">
      <c r="B938" s="4"/>
    </row>
    <row r="939" spans="2:2" ht="14.25" customHeight="1">
      <c r="B939" s="4"/>
    </row>
    <row r="940" spans="2:2" ht="14.25" customHeight="1">
      <c r="B940" s="4"/>
    </row>
    <row r="941" spans="2:2" ht="14.25" customHeight="1">
      <c r="B941" s="4"/>
    </row>
    <row r="942" spans="2:2" ht="14.25" customHeight="1">
      <c r="B942" s="4"/>
    </row>
    <row r="943" spans="2:2" ht="14.25" customHeight="1">
      <c r="B943" s="4"/>
    </row>
    <row r="944" spans="2:2" ht="14.25" customHeight="1">
      <c r="B944" s="4"/>
    </row>
    <row r="945" spans="2:2" ht="14.25" customHeight="1">
      <c r="B945" s="4"/>
    </row>
    <row r="946" spans="2:2" ht="14.25" customHeight="1">
      <c r="B946" s="4"/>
    </row>
    <row r="947" spans="2:2" ht="14.25" customHeight="1">
      <c r="B947" s="4"/>
    </row>
    <row r="948" spans="2:2" ht="14.25" customHeight="1">
      <c r="B948" s="4"/>
    </row>
    <row r="949" spans="2:2" ht="14.25" customHeight="1">
      <c r="B949" s="4"/>
    </row>
    <row r="950" spans="2:2" ht="14.25" customHeight="1">
      <c r="B950" s="4"/>
    </row>
    <row r="951" spans="2:2" ht="14.25" customHeight="1">
      <c r="B951" s="4"/>
    </row>
    <row r="952" spans="2:2" ht="14.25" customHeight="1">
      <c r="B952" s="4"/>
    </row>
    <row r="953" spans="2:2" ht="14.25" customHeight="1">
      <c r="B953" s="4"/>
    </row>
    <row r="954" spans="2:2" ht="14.25" customHeight="1">
      <c r="B954" s="4"/>
    </row>
    <row r="955" spans="2:2" ht="14.25" customHeight="1">
      <c r="B955" s="4"/>
    </row>
    <row r="956" spans="2:2" ht="14.25" customHeight="1">
      <c r="B956" s="4"/>
    </row>
    <row r="957" spans="2:2" ht="14.25" customHeight="1">
      <c r="B957" s="4"/>
    </row>
    <row r="958" spans="2:2" ht="14.25" customHeight="1">
      <c r="B958" s="4"/>
    </row>
    <row r="959" spans="2:2" ht="14.25" customHeight="1">
      <c r="B959" s="4"/>
    </row>
    <row r="960" spans="2:2" ht="14.25" customHeight="1">
      <c r="B960" s="4"/>
    </row>
    <row r="961" spans="2:2" ht="14.25" customHeight="1">
      <c r="B961" s="4"/>
    </row>
    <row r="962" spans="2:2" ht="14.25" customHeight="1">
      <c r="B962" s="4"/>
    </row>
    <row r="963" spans="2:2" ht="14.25" customHeight="1">
      <c r="B963" s="4"/>
    </row>
    <row r="964" spans="2:2" ht="14.25" customHeight="1">
      <c r="B964" s="4"/>
    </row>
    <row r="965" spans="2:2" ht="14.25" customHeight="1">
      <c r="B965" s="4"/>
    </row>
    <row r="966" spans="2:2" ht="14.25" customHeight="1">
      <c r="B966" s="4"/>
    </row>
    <row r="967" spans="2:2" ht="14.25" customHeight="1">
      <c r="B967" s="4"/>
    </row>
    <row r="968" spans="2:2" ht="14.25" customHeight="1">
      <c r="B968" s="4"/>
    </row>
    <row r="969" spans="2:2" ht="14.25" customHeight="1">
      <c r="B969" s="4"/>
    </row>
    <row r="970" spans="2:2" ht="14.25" customHeight="1">
      <c r="B970" s="4"/>
    </row>
    <row r="971" spans="2:2" ht="14.25" customHeight="1">
      <c r="B971" s="4"/>
    </row>
    <row r="972" spans="2:2" ht="14.25" customHeight="1">
      <c r="B972" s="4"/>
    </row>
    <row r="973" spans="2:2" ht="14.25" customHeight="1">
      <c r="B973" s="4"/>
    </row>
    <row r="974" spans="2:2" ht="14.25" customHeight="1">
      <c r="B974" s="4"/>
    </row>
    <row r="975" spans="2:2" ht="14.25" customHeight="1">
      <c r="B975" s="4"/>
    </row>
    <row r="976" spans="2:2" ht="14.25" customHeight="1">
      <c r="B976" s="4"/>
    </row>
    <row r="977" spans="2:2" ht="14.25" customHeight="1">
      <c r="B977" s="4"/>
    </row>
    <row r="978" spans="2:2" ht="14.25" customHeight="1">
      <c r="B978" s="4"/>
    </row>
    <row r="979" spans="2:2" ht="14.25" customHeight="1">
      <c r="B979" s="4"/>
    </row>
    <row r="980" spans="2:2" ht="14.25" customHeight="1">
      <c r="B980" s="4"/>
    </row>
    <row r="981" spans="2:2" ht="14.25" customHeight="1">
      <c r="B981" s="4"/>
    </row>
    <row r="982" spans="2:2" ht="14.25" customHeight="1">
      <c r="B982" s="4"/>
    </row>
    <row r="983" spans="2:2" ht="14.25" customHeight="1">
      <c r="B983" s="4"/>
    </row>
    <row r="984" spans="2:2" ht="14.25" customHeight="1">
      <c r="B984" s="4"/>
    </row>
    <row r="985" spans="2:2" ht="14.25" customHeight="1">
      <c r="B985" s="4"/>
    </row>
    <row r="986" spans="2:2" ht="14.25" customHeight="1">
      <c r="B986" s="4"/>
    </row>
    <row r="987" spans="2:2" ht="14.25" customHeight="1">
      <c r="B987" s="4"/>
    </row>
    <row r="988" spans="2:2" ht="14.25" customHeight="1">
      <c r="B988" s="4"/>
    </row>
    <row r="989" spans="2:2" ht="14.25" customHeight="1">
      <c r="B989" s="4"/>
    </row>
    <row r="990" spans="2:2" ht="14.25" customHeight="1">
      <c r="B990" s="4"/>
    </row>
    <row r="991" spans="2:2" ht="14.25" customHeight="1">
      <c r="B991" s="4"/>
    </row>
    <row r="992" spans="2:2" ht="14.25" customHeight="1">
      <c r="B992" s="4"/>
    </row>
    <row r="993" spans="2:2" ht="14.25" customHeight="1">
      <c r="B993" s="4"/>
    </row>
    <row r="994" spans="2:2" ht="14.25" customHeight="1">
      <c r="B994" s="4"/>
    </row>
    <row r="995" spans="2:2" ht="14.25" customHeight="1">
      <c r="B995" s="4"/>
    </row>
    <row r="996" spans="2:2" ht="14.25" customHeight="1">
      <c r="B996" s="4"/>
    </row>
    <row r="997" spans="2:2" ht="14.25" customHeight="1">
      <c r="B997" s="4"/>
    </row>
    <row r="998" spans="2:2" ht="14.25" customHeight="1">
      <c r="B998" s="4"/>
    </row>
    <row r="999" spans="2:2" ht="14.25" customHeight="1">
      <c r="B999" s="4"/>
    </row>
    <row r="1000" spans="2:2" ht="14.25" customHeight="1">
      <c r="B1000" s="4"/>
    </row>
    <row r="1001" spans="2:2" ht="14.25" customHeight="1">
      <c r="B1001" s="4"/>
    </row>
    <row r="1002" spans="2:2" ht="14.25" customHeight="1">
      <c r="B1002" s="4"/>
    </row>
    <row r="1003" spans="2:2" ht="14.25" customHeight="1">
      <c r="B1003" s="4"/>
    </row>
    <row r="1004" spans="2:2" ht="14.25" customHeight="1">
      <c r="B1004" s="4"/>
    </row>
    <row r="1005" spans="2:2" ht="14.25" customHeight="1">
      <c r="B1005" s="4"/>
    </row>
    <row r="1006" spans="2:2" ht="14.25" customHeight="1">
      <c r="B1006" s="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53125" defaultRowHeight="15" customHeight="1"/>
  <cols>
    <col min="1" max="1" width="10.453125" customWidth="1"/>
    <col min="2" max="26" width="8.7265625" customWidth="1"/>
  </cols>
  <sheetData>
    <row r="1" spans="1:4" ht="14.25" customHeight="1">
      <c r="A1" s="1" t="s">
        <v>8</v>
      </c>
      <c r="B1" s="1" t="s">
        <v>43</v>
      </c>
      <c r="C1" s="1" t="s">
        <v>0</v>
      </c>
      <c r="D1" s="1" t="s">
        <v>3</v>
      </c>
    </row>
    <row r="2" spans="1:4" ht="14.25" customHeight="1">
      <c r="A2" s="2">
        <v>44838</v>
      </c>
      <c r="B2" s="1">
        <v>0</v>
      </c>
      <c r="C2" s="1">
        <v>64</v>
      </c>
      <c r="D2" s="1">
        <v>11</v>
      </c>
    </row>
    <row r="3" spans="1:4" ht="14.25" customHeight="1">
      <c r="B3" s="1">
        <v>50</v>
      </c>
      <c r="C3" s="1">
        <v>64</v>
      </c>
      <c r="D3" s="1">
        <v>10</v>
      </c>
    </row>
    <row r="4" spans="1:4" ht="14.25" customHeight="1">
      <c r="A4" s="2">
        <v>44839</v>
      </c>
      <c r="B4" s="1">
        <v>0</v>
      </c>
      <c r="C4" s="1">
        <v>65</v>
      </c>
      <c r="D4" s="1">
        <v>5</v>
      </c>
    </row>
    <row r="5" spans="1:4" ht="14.25" customHeight="1">
      <c r="B5" s="1">
        <v>50</v>
      </c>
      <c r="C5" s="1">
        <v>65</v>
      </c>
    </row>
    <row r="6" spans="1:4" ht="14.25" customHeight="1">
      <c r="A6" s="2">
        <v>44840</v>
      </c>
      <c r="B6" s="1">
        <v>0</v>
      </c>
      <c r="C6" s="1">
        <v>66</v>
      </c>
    </row>
    <row r="7" spans="1:4" ht="14.25" customHeight="1">
      <c r="B7" s="1">
        <v>50</v>
      </c>
      <c r="C7" s="1">
        <v>66</v>
      </c>
    </row>
    <row r="8" spans="1:4" ht="14.25" customHeight="1">
      <c r="A8" s="2">
        <v>44841</v>
      </c>
      <c r="B8" s="1">
        <v>0</v>
      </c>
      <c r="C8" s="1">
        <v>67</v>
      </c>
    </row>
    <row r="9" spans="1:4" ht="14.25" customHeight="1">
      <c r="B9" s="1">
        <v>50</v>
      </c>
      <c r="C9" s="1">
        <v>67</v>
      </c>
    </row>
    <row r="10" spans="1:4" ht="14.25" customHeight="1">
      <c r="A10" s="2">
        <v>44842</v>
      </c>
      <c r="B10" s="1">
        <v>0</v>
      </c>
      <c r="C10" s="1">
        <v>68</v>
      </c>
    </row>
    <row r="11" spans="1:4" ht="14.25" customHeight="1">
      <c r="B11" s="1">
        <v>50</v>
      </c>
      <c r="C11" s="1">
        <v>68</v>
      </c>
    </row>
    <row r="12" spans="1:4" ht="14.25" customHeight="1">
      <c r="A12" s="2">
        <v>44843</v>
      </c>
      <c r="B12" s="1">
        <v>0</v>
      </c>
      <c r="C12" s="1">
        <v>69</v>
      </c>
    </row>
    <row r="13" spans="1:4" ht="14.25" customHeight="1">
      <c r="B13" s="1">
        <v>50</v>
      </c>
      <c r="C13" s="1">
        <v>69</v>
      </c>
    </row>
    <row r="14" spans="1:4" ht="14.25" customHeight="1">
      <c r="A14" s="2">
        <v>44844</v>
      </c>
      <c r="B14" s="1">
        <v>0</v>
      </c>
      <c r="C14" s="1">
        <v>70</v>
      </c>
    </row>
    <row r="15" spans="1:4" ht="14.25" customHeight="1">
      <c r="B15" s="1">
        <v>50</v>
      </c>
      <c r="C15" s="1">
        <v>70</v>
      </c>
    </row>
    <row r="16" spans="1:4" ht="14.25" customHeight="1">
      <c r="A16" s="2">
        <v>44845</v>
      </c>
      <c r="B16" s="1">
        <v>0</v>
      </c>
      <c r="C16" s="1">
        <v>71</v>
      </c>
    </row>
    <row r="17" spans="1:4" ht="14.25" customHeight="1">
      <c r="B17" s="1">
        <v>50</v>
      </c>
      <c r="C17" s="1">
        <v>71</v>
      </c>
    </row>
    <row r="18" spans="1:4" ht="14.25" customHeight="1">
      <c r="A18" s="2">
        <v>44846</v>
      </c>
      <c r="B18" s="1">
        <v>0</v>
      </c>
      <c r="C18" s="1">
        <v>72</v>
      </c>
    </row>
    <row r="19" spans="1:4" ht="14.25" customHeight="1">
      <c r="B19" s="1">
        <v>50</v>
      </c>
      <c r="C19" s="1">
        <v>72</v>
      </c>
    </row>
    <row r="20" spans="1:4" ht="14.25" customHeight="1">
      <c r="A20" s="2">
        <v>44847</v>
      </c>
      <c r="B20" s="1">
        <v>0</v>
      </c>
      <c r="C20" s="1">
        <v>73</v>
      </c>
    </row>
    <row r="21" spans="1:4" ht="14.25" customHeight="1">
      <c r="B21" s="1">
        <v>50</v>
      </c>
      <c r="C21" s="1">
        <v>73</v>
      </c>
    </row>
    <row r="22" spans="1:4" ht="14.25" customHeight="1">
      <c r="A22" s="2">
        <v>44848</v>
      </c>
      <c r="B22" s="1">
        <v>0</v>
      </c>
      <c r="C22" s="1">
        <v>74</v>
      </c>
    </row>
    <row r="23" spans="1:4" ht="14.25" customHeight="1">
      <c r="B23" s="1">
        <v>50</v>
      </c>
      <c r="C23" s="1">
        <v>74</v>
      </c>
    </row>
    <row r="24" spans="1:4" ht="14.25" customHeight="1">
      <c r="A24" s="2">
        <v>44849</v>
      </c>
      <c r="B24" s="1">
        <v>0</v>
      </c>
      <c r="C24" s="1">
        <v>75</v>
      </c>
    </row>
    <row r="25" spans="1:4" ht="14.25" customHeight="1">
      <c r="B25" s="1">
        <v>50</v>
      </c>
      <c r="C25" s="1">
        <v>75</v>
      </c>
    </row>
    <row r="26" spans="1:4" ht="14.25" customHeight="1">
      <c r="A26" s="2">
        <v>44850</v>
      </c>
      <c r="B26" s="1">
        <v>0</v>
      </c>
      <c r="C26" s="1">
        <v>76</v>
      </c>
    </row>
    <row r="27" spans="1:4" ht="14.25" customHeight="1">
      <c r="B27" s="1">
        <v>50</v>
      </c>
      <c r="C27" s="1">
        <v>76</v>
      </c>
    </row>
    <row r="28" spans="1:4" ht="14.25" customHeight="1">
      <c r="A28" s="4" t="s">
        <v>44</v>
      </c>
      <c r="B28" s="1">
        <v>0</v>
      </c>
      <c r="C28" s="1">
        <v>77</v>
      </c>
    </row>
    <row r="29" spans="1:4" ht="14.25" customHeight="1">
      <c r="B29" s="1">
        <v>50</v>
      </c>
      <c r="C29" s="1">
        <v>77</v>
      </c>
    </row>
    <row r="30" spans="1:4" ht="14.25" customHeight="1">
      <c r="A30" s="2">
        <v>44852</v>
      </c>
      <c r="B30" s="1">
        <v>0</v>
      </c>
      <c r="C30" s="1">
        <v>78</v>
      </c>
      <c r="D30" s="1">
        <v>266</v>
      </c>
    </row>
    <row r="31" spans="1:4" ht="14.25" customHeight="1">
      <c r="B31" s="1">
        <v>50</v>
      </c>
      <c r="C31" s="1">
        <v>78</v>
      </c>
      <c r="D31" s="1">
        <v>261</v>
      </c>
    </row>
    <row r="32" spans="1:4" ht="14.25" customHeight="1">
      <c r="A32" s="2">
        <v>44853</v>
      </c>
      <c r="B32" s="1">
        <v>0</v>
      </c>
      <c r="C32" s="1">
        <v>79</v>
      </c>
    </row>
    <row r="33" spans="1:5" ht="14.25" customHeight="1">
      <c r="B33" s="1">
        <v>50</v>
      </c>
      <c r="C33" s="1">
        <v>79</v>
      </c>
    </row>
    <row r="34" spans="1:5" ht="14.25" customHeight="1">
      <c r="A34" s="2">
        <v>44855</v>
      </c>
      <c r="B34" s="1">
        <v>0</v>
      </c>
      <c r="C34" s="1">
        <v>81</v>
      </c>
      <c r="D34" s="1">
        <v>6</v>
      </c>
      <c r="E34" s="1" t="s">
        <v>45</v>
      </c>
    </row>
    <row r="35" spans="1:5" ht="14.25" customHeight="1">
      <c r="B35" s="1">
        <v>50</v>
      </c>
      <c r="C35" s="1">
        <v>81</v>
      </c>
    </row>
    <row r="36" spans="1:5" ht="14.25" customHeight="1"/>
    <row r="37" spans="1:5" ht="14.25" customHeight="1">
      <c r="B37" s="1">
        <v>50</v>
      </c>
    </row>
    <row r="38" spans="1:5" ht="14.25" customHeight="1"/>
    <row r="39" spans="1:5" ht="14.25" customHeight="1"/>
    <row r="40" spans="1:5" ht="14.25" customHeight="1"/>
    <row r="41" spans="1:5" ht="14.25" customHeight="1"/>
    <row r="42" spans="1:5" ht="14.25" customHeight="1"/>
    <row r="43" spans="1:5" ht="14.25" customHeight="1"/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4.453125" defaultRowHeight="15" customHeight="1"/>
  <cols>
    <col min="1" max="1" width="10.453125" customWidth="1"/>
    <col min="2" max="26" width="8.7265625" customWidth="1"/>
  </cols>
  <sheetData>
    <row r="1" spans="1:5" ht="14.25" customHeight="1">
      <c r="A1" s="1" t="s">
        <v>8</v>
      </c>
      <c r="B1" s="1" t="s">
        <v>43</v>
      </c>
      <c r="C1" s="1" t="s">
        <v>1</v>
      </c>
      <c r="D1" s="1" t="s">
        <v>0</v>
      </c>
      <c r="E1" s="1" t="s">
        <v>3</v>
      </c>
    </row>
    <row r="2" spans="1:5" ht="14.25" customHeight="1">
      <c r="A2" s="2">
        <v>44866</v>
      </c>
      <c r="B2" s="1">
        <v>5</v>
      </c>
      <c r="C2" s="1">
        <v>1</v>
      </c>
      <c r="D2" s="1">
        <v>48</v>
      </c>
    </row>
    <row r="3" spans="1:5" ht="14.25" customHeight="1">
      <c r="B3" s="1">
        <v>5</v>
      </c>
      <c r="C3" s="1">
        <v>2</v>
      </c>
      <c r="D3" s="1">
        <v>48</v>
      </c>
    </row>
    <row r="4" spans="1:5" ht="14.25" customHeight="1">
      <c r="B4" s="1">
        <v>30</v>
      </c>
      <c r="C4" s="1">
        <v>1</v>
      </c>
      <c r="D4" s="1">
        <v>48</v>
      </c>
    </row>
    <row r="5" spans="1:5" ht="14.25" customHeight="1">
      <c r="B5" s="1">
        <v>30</v>
      </c>
      <c r="C5" s="1">
        <v>2</v>
      </c>
      <c r="D5" s="1">
        <v>48</v>
      </c>
    </row>
    <row r="6" spans="1:5" ht="14.25" customHeight="1">
      <c r="B6" s="1">
        <v>0</v>
      </c>
      <c r="C6" s="1">
        <v>0</v>
      </c>
      <c r="D6" s="1">
        <v>48</v>
      </c>
    </row>
    <row r="7" spans="1:5" ht="14.25" customHeight="1">
      <c r="A7" s="2">
        <v>44867</v>
      </c>
      <c r="B7" s="1">
        <v>5</v>
      </c>
      <c r="C7" s="1">
        <v>1</v>
      </c>
      <c r="D7" s="1">
        <v>49</v>
      </c>
      <c r="E7" s="1">
        <v>64</v>
      </c>
    </row>
    <row r="8" spans="1:5" ht="14.25" customHeight="1">
      <c r="B8" s="1">
        <v>5</v>
      </c>
      <c r="C8" s="1">
        <v>2</v>
      </c>
      <c r="D8" s="1">
        <v>49</v>
      </c>
    </row>
    <row r="9" spans="1:5" ht="14.25" customHeight="1">
      <c r="B9" s="1">
        <v>30</v>
      </c>
      <c r="C9" s="1">
        <v>1</v>
      </c>
      <c r="D9" s="1">
        <v>49</v>
      </c>
      <c r="E9" s="1">
        <v>108</v>
      </c>
    </row>
    <row r="10" spans="1:5" ht="14.25" customHeight="1">
      <c r="B10" s="1">
        <v>30</v>
      </c>
      <c r="C10" s="1">
        <v>2</v>
      </c>
      <c r="D10" s="1">
        <v>49</v>
      </c>
    </row>
    <row r="11" spans="1:5" ht="14.25" customHeight="1">
      <c r="B11" s="1">
        <v>0</v>
      </c>
      <c r="C11" s="1">
        <v>0</v>
      </c>
      <c r="D11" s="1">
        <v>49</v>
      </c>
      <c r="E11" s="1">
        <v>158</v>
      </c>
    </row>
    <row r="12" spans="1:5" ht="14.25" customHeight="1">
      <c r="A12" s="2">
        <v>44868</v>
      </c>
      <c r="B12" s="1">
        <v>5</v>
      </c>
      <c r="C12" s="1">
        <v>1</v>
      </c>
      <c r="D12" s="1">
        <v>50</v>
      </c>
    </row>
    <row r="13" spans="1:5" ht="14.25" customHeight="1">
      <c r="B13" s="1">
        <v>5</v>
      </c>
      <c r="C13" s="1">
        <v>2</v>
      </c>
      <c r="D13" s="1">
        <v>50</v>
      </c>
    </row>
    <row r="14" spans="1:5" ht="14.25" customHeight="1">
      <c r="B14" s="1">
        <v>30</v>
      </c>
      <c r="C14" s="1">
        <v>1</v>
      </c>
      <c r="D14" s="1">
        <v>50</v>
      </c>
    </row>
    <row r="15" spans="1:5" ht="14.25" customHeight="1">
      <c r="B15" s="1">
        <v>30</v>
      </c>
      <c r="C15" s="1">
        <v>2</v>
      </c>
      <c r="D15" s="1">
        <v>50</v>
      </c>
    </row>
    <row r="16" spans="1:5" ht="14.25" customHeight="1">
      <c r="B16" s="1">
        <v>0</v>
      </c>
      <c r="C16" s="1">
        <v>0</v>
      </c>
      <c r="D16" s="1">
        <v>50</v>
      </c>
    </row>
    <row r="17" spans="1:5" ht="14.25" customHeight="1">
      <c r="A17" s="2">
        <v>44869</v>
      </c>
      <c r="B17" s="1">
        <v>5</v>
      </c>
      <c r="C17" s="1">
        <v>1</v>
      </c>
      <c r="D17" s="1">
        <v>51</v>
      </c>
    </row>
    <row r="18" spans="1:5" ht="14.25" customHeight="1">
      <c r="B18" s="1">
        <v>5</v>
      </c>
      <c r="C18" s="1">
        <v>2</v>
      </c>
      <c r="D18" s="1">
        <v>51</v>
      </c>
    </row>
    <row r="19" spans="1:5" ht="14.25" customHeight="1">
      <c r="B19" s="1">
        <v>30</v>
      </c>
      <c r="C19" s="1">
        <v>1</v>
      </c>
      <c r="D19" s="1">
        <v>51</v>
      </c>
    </row>
    <row r="20" spans="1:5" ht="14.25" customHeight="1">
      <c r="B20" s="1">
        <v>30</v>
      </c>
      <c r="C20" s="1">
        <v>2</v>
      </c>
      <c r="D20" s="1">
        <v>51</v>
      </c>
    </row>
    <row r="21" spans="1:5" ht="14.25" customHeight="1">
      <c r="B21" s="1">
        <v>0</v>
      </c>
      <c r="C21" s="1">
        <v>0</v>
      </c>
      <c r="D21" s="1">
        <v>51</v>
      </c>
    </row>
    <row r="22" spans="1:5" ht="14.25" customHeight="1">
      <c r="A22" s="2">
        <v>44870</v>
      </c>
      <c r="B22" s="1">
        <v>5</v>
      </c>
      <c r="C22" s="1">
        <v>1</v>
      </c>
      <c r="D22" s="1">
        <v>52</v>
      </c>
    </row>
    <row r="23" spans="1:5" ht="14.25" customHeight="1">
      <c r="B23" s="1">
        <v>5</v>
      </c>
      <c r="C23" s="1">
        <v>2</v>
      </c>
      <c r="D23" s="1">
        <v>52</v>
      </c>
    </row>
    <row r="24" spans="1:5" ht="14.25" customHeight="1">
      <c r="B24" s="1">
        <v>30</v>
      </c>
      <c r="C24" s="1">
        <v>1</v>
      </c>
      <c r="D24" s="1">
        <v>52</v>
      </c>
    </row>
    <row r="25" spans="1:5" ht="14.25" customHeight="1">
      <c r="B25" s="1">
        <v>30</v>
      </c>
      <c r="C25" s="1">
        <v>2</v>
      </c>
      <c r="D25" s="1">
        <v>52</v>
      </c>
    </row>
    <row r="26" spans="1:5" ht="14.25" customHeight="1">
      <c r="B26" s="1">
        <v>0</v>
      </c>
      <c r="C26" s="1">
        <v>0</v>
      </c>
      <c r="D26" s="1">
        <v>52</v>
      </c>
    </row>
    <row r="27" spans="1:5" ht="14.25" customHeight="1">
      <c r="A27" s="2">
        <v>44871</v>
      </c>
      <c r="B27" s="1">
        <v>5</v>
      </c>
      <c r="C27" s="1">
        <v>1</v>
      </c>
      <c r="D27" s="1">
        <v>53</v>
      </c>
    </row>
    <row r="28" spans="1:5" ht="14.25" customHeight="1">
      <c r="B28" s="1">
        <v>5</v>
      </c>
      <c r="C28" s="1">
        <v>2</v>
      </c>
      <c r="D28" s="1">
        <v>53</v>
      </c>
    </row>
    <row r="29" spans="1:5" ht="14.25" customHeight="1">
      <c r="B29" s="1">
        <v>30</v>
      </c>
      <c r="C29" s="1">
        <v>1</v>
      </c>
      <c r="D29" s="1">
        <v>53</v>
      </c>
    </row>
    <row r="30" spans="1:5" ht="14.25" customHeight="1">
      <c r="B30" s="1">
        <v>30</v>
      </c>
      <c r="C30" s="1">
        <v>2</v>
      </c>
      <c r="D30" s="1">
        <v>53</v>
      </c>
    </row>
    <row r="31" spans="1:5" ht="14.25" customHeight="1">
      <c r="B31" s="1">
        <v>0</v>
      </c>
      <c r="C31" s="1">
        <v>0</v>
      </c>
      <c r="D31" s="1">
        <v>53</v>
      </c>
    </row>
    <row r="32" spans="1:5" ht="14.25" customHeight="1">
      <c r="A32" s="2">
        <v>44872</v>
      </c>
      <c r="B32" s="1">
        <v>5</v>
      </c>
      <c r="C32" s="1">
        <v>1</v>
      </c>
      <c r="D32" s="1">
        <v>54</v>
      </c>
      <c r="E32" s="1">
        <v>33</v>
      </c>
    </row>
    <row r="33" spans="1:5" ht="14.25" customHeight="1">
      <c r="B33" s="1">
        <v>5</v>
      </c>
      <c r="C33" s="1">
        <v>2</v>
      </c>
      <c r="D33" s="1">
        <v>54</v>
      </c>
    </row>
    <row r="34" spans="1:5" ht="14.25" customHeight="1">
      <c r="B34" s="1">
        <v>30</v>
      </c>
      <c r="C34" s="1">
        <v>1</v>
      </c>
      <c r="D34" s="1">
        <v>54</v>
      </c>
      <c r="E34" s="1">
        <v>24</v>
      </c>
    </row>
    <row r="35" spans="1:5" ht="14.25" customHeight="1">
      <c r="B35" s="1">
        <v>30</v>
      </c>
      <c r="C35" s="1">
        <v>2</v>
      </c>
      <c r="D35" s="1">
        <v>54</v>
      </c>
    </row>
    <row r="36" spans="1:5" ht="14.25" customHeight="1">
      <c r="B36" s="1">
        <v>0</v>
      </c>
      <c r="C36" s="1">
        <v>0</v>
      </c>
      <c r="D36" s="1">
        <v>54</v>
      </c>
      <c r="E36" s="1">
        <v>40</v>
      </c>
    </row>
    <row r="37" spans="1:5" ht="14.25" customHeight="1">
      <c r="A37" s="2">
        <v>44873</v>
      </c>
      <c r="B37" s="1">
        <v>5</v>
      </c>
      <c r="C37" s="1">
        <v>1</v>
      </c>
      <c r="D37" s="1">
        <v>55</v>
      </c>
    </row>
    <row r="38" spans="1:5" ht="14.25" customHeight="1">
      <c r="B38" s="1">
        <v>5</v>
      </c>
      <c r="C38" s="1">
        <v>2</v>
      </c>
      <c r="D38" s="1">
        <v>55</v>
      </c>
    </row>
    <row r="39" spans="1:5" ht="14.25" customHeight="1">
      <c r="B39" s="1">
        <v>30</v>
      </c>
      <c r="C39" s="1">
        <v>1</v>
      </c>
      <c r="D39" s="1">
        <v>55</v>
      </c>
    </row>
    <row r="40" spans="1:5" ht="14.25" customHeight="1">
      <c r="B40" s="1">
        <v>30</v>
      </c>
      <c r="C40" s="1">
        <v>2</v>
      </c>
      <c r="D40" s="1">
        <v>55</v>
      </c>
    </row>
    <row r="41" spans="1:5" ht="14.25" customHeight="1">
      <c r="B41" s="1">
        <v>0</v>
      </c>
      <c r="C41" s="1">
        <v>0</v>
      </c>
      <c r="D41" s="1">
        <v>55</v>
      </c>
    </row>
    <row r="42" spans="1:5" ht="14.25" customHeight="1">
      <c r="A42" s="2">
        <v>44874</v>
      </c>
      <c r="B42" s="1">
        <v>5</v>
      </c>
      <c r="C42" s="1">
        <v>1</v>
      </c>
      <c r="D42" s="1">
        <v>56</v>
      </c>
    </row>
    <row r="43" spans="1:5" ht="14.25" customHeight="1">
      <c r="B43" s="1">
        <v>5</v>
      </c>
      <c r="C43" s="1">
        <v>2</v>
      </c>
      <c r="D43" s="1">
        <v>56</v>
      </c>
    </row>
    <row r="44" spans="1:5" ht="14.25" customHeight="1">
      <c r="B44" s="1">
        <v>30</v>
      </c>
      <c r="C44" s="1">
        <v>1</v>
      </c>
      <c r="D44" s="1">
        <v>56</v>
      </c>
    </row>
    <row r="45" spans="1:5" ht="14.25" customHeight="1">
      <c r="B45" s="1">
        <v>30</v>
      </c>
      <c r="C45" s="1">
        <v>2</v>
      </c>
      <c r="D45" s="1">
        <v>56</v>
      </c>
    </row>
    <row r="46" spans="1:5" ht="14.25" customHeight="1">
      <c r="B46" s="1">
        <v>0</v>
      </c>
      <c r="C46" s="1">
        <v>0</v>
      </c>
      <c r="D46" s="1">
        <v>56</v>
      </c>
    </row>
    <row r="47" spans="1:5" ht="14.25" customHeight="1">
      <c r="A47" s="2">
        <v>44875</v>
      </c>
      <c r="B47" s="1">
        <v>5</v>
      </c>
      <c r="C47" s="1">
        <v>1</v>
      </c>
      <c r="D47" s="1">
        <v>57</v>
      </c>
    </row>
    <row r="48" spans="1:5" ht="14.25" customHeight="1">
      <c r="B48" s="1">
        <v>5</v>
      </c>
      <c r="C48" s="1">
        <v>2</v>
      </c>
      <c r="D48" s="1">
        <v>57</v>
      </c>
    </row>
    <row r="49" spans="1:4" ht="14.25" customHeight="1">
      <c r="B49" s="1">
        <v>30</v>
      </c>
      <c r="C49" s="1">
        <v>1</v>
      </c>
      <c r="D49" s="1">
        <v>57</v>
      </c>
    </row>
    <row r="50" spans="1:4" ht="14.25" customHeight="1">
      <c r="B50" s="1">
        <v>30</v>
      </c>
      <c r="C50" s="1">
        <v>2</v>
      </c>
      <c r="D50" s="1">
        <v>57</v>
      </c>
    </row>
    <row r="51" spans="1:4" ht="14.25" customHeight="1">
      <c r="B51" s="1">
        <v>0</v>
      </c>
      <c r="C51" s="1">
        <v>0</v>
      </c>
      <c r="D51" s="1">
        <v>57</v>
      </c>
    </row>
    <row r="52" spans="1:4" ht="14.25" customHeight="1">
      <c r="A52" s="2">
        <v>44876</v>
      </c>
      <c r="B52" s="1">
        <v>5</v>
      </c>
      <c r="C52" s="1">
        <v>1</v>
      </c>
      <c r="D52" s="1">
        <v>58</v>
      </c>
    </row>
    <row r="53" spans="1:4" ht="14.25" customHeight="1">
      <c r="B53" s="1">
        <v>5</v>
      </c>
      <c r="C53" s="1">
        <v>2</v>
      </c>
      <c r="D53" s="1">
        <v>58</v>
      </c>
    </row>
    <row r="54" spans="1:4" ht="14.25" customHeight="1">
      <c r="B54" s="1">
        <v>30</v>
      </c>
      <c r="C54" s="1">
        <v>1</v>
      </c>
      <c r="D54" s="1">
        <v>58</v>
      </c>
    </row>
    <row r="55" spans="1:4" ht="14.25" customHeight="1">
      <c r="B55" s="1">
        <v>30</v>
      </c>
      <c r="C55" s="1">
        <v>2</v>
      </c>
      <c r="D55" s="1">
        <v>58</v>
      </c>
    </row>
    <row r="56" spans="1:4" ht="14.25" customHeight="1">
      <c r="B56" s="1">
        <v>0</v>
      </c>
      <c r="C56" s="1">
        <v>0</v>
      </c>
      <c r="D56" s="1">
        <v>58</v>
      </c>
    </row>
    <row r="57" spans="1:4" ht="14.25" customHeight="1">
      <c r="A57" s="2">
        <v>44877</v>
      </c>
      <c r="B57" s="1">
        <v>5</v>
      </c>
      <c r="C57" s="1">
        <v>1</v>
      </c>
      <c r="D57" s="1">
        <v>59</v>
      </c>
    </row>
    <row r="58" spans="1:4" ht="14.25" customHeight="1">
      <c r="B58" s="1">
        <v>5</v>
      </c>
      <c r="C58" s="1">
        <v>2</v>
      </c>
      <c r="D58" s="1">
        <v>59</v>
      </c>
    </row>
    <row r="59" spans="1:4" ht="14.25" customHeight="1">
      <c r="B59" s="1">
        <v>30</v>
      </c>
      <c r="C59" s="1">
        <v>1</v>
      </c>
      <c r="D59" s="1">
        <v>59</v>
      </c>
    </row>
    <row r="60" spans="1:4" ht="14.25" customHeight="1">
      <c r="B60" s="1">
        <v>30</v>
      </c>
      <c r="C60" s="1">
        <v>2</v>
      </c>
      <c r="D60" s="1">
        <v>59</v>
      </c>
    </row>
    <row r="61" spans="1:4" ht="14.25" customHeight="1">
      <c r="B61" s="1">
        <v>0</v>
      </c>
      <c r="C61" s="1">
        <v>0</v>
      </c>
      <c r="D61" s="1">
        <v>59</v>
      </c>
    </row>
    <row r="62" spans="1:4" ht="14.25" customHeight="1">
      <c r="A62" s="2">
        <v>44878</v>
      </c>
      <c r="B62" s="1">
        <v>5</v>
      </c>
      <c r="C62" s="1">
        <v>1</v>
      </c>
      <c r="D62" s="1">
        <v>60</v>
      </c>
    </row>
    <row r="63" spans="1:4" ht="14.25" customHeight="1">
      <c r="B63" s="1">
        <v>5</v>
      </c>
      <c r="C63" s="1">
        <v>2</v>
      </c>
      <c r="D63" s="1">
        <v>60</v>
      </c>
    </row>
    <row r="64" spans="1:4" ht="14.25" customHeight="1">
      <c r="B64" s="1">
        <v>30</v>
      </c>
      <c r="C64" s="1">
        <v>1</v>
      </c>
      <c r="D64" s="1">
        <v>60</v>
      </c>
    </row>
    <row r="65" spans="1:5" ht="14.25" customHeight="1">
      <c r="B65" s="1">
        <v>30</v>
      </c>
      <c r="C65" s="1">
        <v>2</v>
      </c>
      <c r="D65" s="1">
        <v>60</v>
      </c>
    </row>
    <row r="66" spans="1:5" ht="14.25" customHeight="1">
      <c r="B66" s="1">
        <v>0</v>
      </c>
      <c r="C66" s="1">
        <v>0</v>
      </c>
      <c r="D66" s="1">
        <v>60</v>
      </c>
    </row>
    <row r="67" spans="1:5" ht="14.25" customHeight="1">
      <c r="A67" s="2">
        <v>44879</v>
      </c>
      <c r="B67" s="1">
        <v>5</v>
      </c>
      <c r="C67" s="1">
        <v>1</v>
      </c>
      <c r="D67" s="1">
        <v>61</v>
      </c>
      <c r="E67" s="1">
        <v>217</v>
      </c>
    </row>
    <row r="68" spans="1:5" ht="14.25" customHeight="1">
      <c r="B68" s="1">
        <v>5</v>
      </c>
      <c r="C68" s="1">
        <v>2</v>
      </c>
      <c r="D68" s="1">
        <v>61</v>
      </c>
    </row>
    <row r="69" spans="1:5" ht="14.25" customHeight="1">
      <c r="B69" s="1">
        <v>30</v>
      </c>
      <c r="C69" s="1">
        <v>1</v>
      </c>
      <c r="D69" s="1">
        <v>61</v>
      </c>
      <c r="E69" s="1">
        <v>419</v>
      </c>
    </row>
    <row r="70" spans="1:5" ht="14.25" customHeight="1">
      <c r="B70" s="1">
        <v>30</v>
      </c>
      <c r="C70" s="1">
        <v>2</v>
      </c>
      <c r="D70" s="1">
        <v>61</v>
      </c>
    </row>
    <row r="71" spans="1:5" ht="14.25" customHeight="1">
      <c r="B71" s="1">
        <v>0</v>
      </c>
      <c r="C71" s="1">
        <v>0</v>
      </c>
      <c r="D71" s="1">
        <v>61</v>
      </c>
      <c r="E71" s="1">
        <v>489</v>
      </c>
    </row>
    <row r="72" spans="1:5" ht="14.25" customHeight="1">
      <c r="A72" s="4" t="s">
        <v>46</v>
      </c>
      <c r="B72" s="1">
        <v>5</v>
      </c>
      <c r="C72" s="1">
        <v>1</v>
      </c>
      <c r="D72" s="1">
        <v>62</v>
      </c>
    </row>
    <row r="73" spans="1:5" ht="14.25" customHeight="1">
      <c r="B73" s="1">
        <v>5</v>
      </c>
      <c r="C73" s="1">
        <v>2</v>
      </c>
      <c r="D73" s="1">
        <v>62</v>
      </c>
    </row>
    <row r="74" spans="1:5" ht="14.25" customHeight="1">
      <c r="B74" s="1">
        <v>30</v>
      </c>
      <c r="C74" s="1">
        <v>1</v>
      </c>
      <c r="D74" s="1">
        <v>62</v>
      </c>
    </row>
    <row r="75" spans="1:5" ht="14.25" customHeight="1">
      <c r="B75" s="1">
        <v>30</v>
      </c>
      <c r="C75" s="1">
        <v>2</v>
      </c>
      <c r="D75" s="1">
        <v>62</v>
      </c>
    </row>
    <row r="76" spans="1:5" ht="14.25" customHeight="1">
      <c r="B76" s="1">
        <v>0</v>
      </c>
      <c r="C76" s="1">
        <v>0</v>
      </c>
      <c r="D76" s="1">
        <v>62</v>
      </c>
    </row>
    <row r="77" spans="1:5" ht="14.25" customHeight="1">
      <c r="A77" s="2">
        <v>44881</v>
      </c>
      <c r="B77" s="1">
        <v>5</v>
      </c>
      <c r="C77" s="1">
        <v>1</v>
      </c>
      <c r="D77" s="1">
        <v>63</v>
      </c>
    </row>
    <row r="78" spans="1:5" ht="14.25" customHeight="1">
      <c r="B78" s="1">
        <v>5</v>
      </c>
      <c r="C78" s="1">
        <v>2</v>
      </c>
      <c r="D78" s="1">
        <v>63</v>
      </c>
    </row>
    <row r="79" spans="1:5" ht="14.25" customHeight="1">
      <c r="B79" s="1">
        <v>30</v>
      </c>
      <c r="C79" s="1">
        <v>1</v>
      </c>
      <c r="D79" s="1">
        <v>63</v>
      </c>
    </row>
    <row r="80" spans="1:5" ht="14.25" customHeight="1">
      <c r="B80" s="1">
        <v>30</v>
      </c>
      <c r="C80" s="1">
        <v>2</v>
      </c>
      <c r="D80" s="1">
        <v>63</v>
      </c>
    </row>
    <row r="81" spans="1:5" ht="14.25" customHeight="1">
      <c r="B81" s="1">
        <v>0</v>
      </c>
      <c r="C81" s="1">
        <v>0</v>
      </c>
      <c r="D81" s="1">
        <v>63</v>
      </c>
      <c r="E81" s="1">
        <v>216</v>
      </c>
    </row>
    <row r="82" spans="1:5" ht="14.25" customHeight="1">
      <c r="A82" s="2">
        <v>44882</v>
      </c>
      <c r="B82" s="1">
        <v>5</v>
      </c>
      <c r="C82" s="1">
        <v>1</v>
      </c>
      <c r="D82" s="1">
        <v>64</v>
      </c>
    </row>
    <row r="83" spans="1:5" ht="14.25" customHeight="1">
      <c r="B83" s="1">
        <v>5</v>
      </c>
      <c r="C83" s="1">
        <v>2</v>
      </c>
      <c r="D83" s="1">
        <v>64</v>
      </c>
    </row>
    <row r="84" spans="1:5" ht="14.25" customHeight="1">
      <c r="B84" s="1">
        <v>30</v>
      </c>
      <c r="C84" s="1">
        <v>1</v>
      </c>
      <c r="D84" s="1">
        <v>64</v>
      </c>
    </row>
    <row r="85" spans="1:5" ht="14.25" customHeight="1">
      <c r="B85" s="1">
        <v>30</v>
      </c>
      <c r="C85" s="1">
        <v>2</v>
      </c>
      <c r="D85" s="1">
        <v>64</v>
      </c>
    </row>
    <row r="86" spans="1:5" ht="14.25" customHeight="1">
      <c r="B86" s="1">
        <v>0</v>
      </c>
      <c r="C86" s="1">
        <v>0</v>
      </c>
      <c r="D86" s="1">
        <v>64</v>
      </c>
    </row>
    <row r="87" spans="1:5" ht="14.25" customHeight="1">
      <c r="A87" s="2">
        <v>44883</v>
      </c>
      <c r="B87" s="1">
        <v>5</v>
      </c>
      <c r="C87" s="1">
        <v>1</v>
      </c>
      <c r="D87" s="1">
        <v>65</v>
      </c>
    </row>
    <row r="88" spans="1:5" ht="14.25" customHeight="1">
      <c r="B88" s="1">
        <v>5</v>
      </c>
      <c r="C88" s="1">
        <v>2</v>
      </c>
      <c r="D88" s="1">
        <v>65</v>
      </c>
    </row>
    <row r="89" spans="1:5" ht="14.25" customHeight="1">
      <c r="B89" s="1">
        <v>30</v>
      </c>
      <c r="C89" s="1">
        <v>1</v>
      </c>
      <c r="D89" s="1">
        <v>65</v>
      </c>
    </row>
    <row r="90" spans="1:5" ht="14.25" customHeight="1">
      <c r="B90" s="1">
        <v>30</v>
      </c>
      <c r="C90" s="1">
        <v>2</v>
      </c>
      <c r="D90" s="1">
        <v>65</v>
      </c>
    </row>
    <row r="91" spans="1:5" ht="14.25" customHeight="1">
      <c r="B91" s="1">
        <v>0</v>
      </c>
      <c r="C91" s="1">
        <v>0</v>
      </c>
      <c r="D91" s="1">
        <v>65</v>
      </c>
    </row>
    <row r="92" spans="1:5" ht="14.25" customHeight="1">
      <c r="A92" s="2">
        <v>44884</v>
      </c>
      <c r="B92" s="1">
        <v>5</v>
      </c>
      <c r="C92" s="1">
        <v>1</v>
      </c>
      <c r="D92" s="1">
        <v>66</v>
      </c>
    </row>
    <row r="93" spans="1:5" ht="14.25" customHeight="1">
      <c r="B93" s="1">
        <v>5</v>
      </c>
      <c r="C93" s="1">
        <v>2</v>
      </c>
      <c r="D93" s="1">
        <v>66</v>
      </c>
    </row>
    <row r="94" spans="1:5" ht="14.25" customHeight="1">
      <c r="B94" s="1">
        <v>30</v>
      </c>
      <c r="C94" s="1">
        <v>1</v>
      </c>
      <c r="D94" s="1">
        <v>66</v>
      </c>
    </row>
    <row r="95" spans="1:5" ht="14.25" customHeight="1">
      <c r="B95" s="1">
        <v>30</v>
      </c>
      <c r="C95" s="1">
        <v>2</v>
      </c>
      <c r="D95" s="1">
        <v>66</v>
      </c>
    </row>
    <row r="96" spans="1:5" ht="14.25" customHeight="1">
      <c r="B96" s="1">
        <v>0</v>
      </c>
      <c r="C96" s="1">
        <v>0</v>
      </c>
      <c r="D96" s="1">
        <v>66</v>
      </c>
    </row>
    <row r="97" spans="1:5" ht="14.25" customHeight="1">
      <c r="A97" s="2">
        <v>44885</v>
      </c>
      <c r="B97" s="1">
        <v>5</v>
      </c>
      <c r="C97" s="1">
        <v>1</v>
      </c>
      <c r="D97" s="1">
        <v>67</v>
      </c>
    </row>
    <row r="98" spans="1:5" ht="14.25" customHeight="1">
      <c r="B98" s="1">
        <v>5</v>
      </c>
      <c r="C98" s="1">
        <v>2</v>
      </c>
      <c r="D98" s="1">
        <v>67</v>
      </c>
    </row>
    <row r="99" spans="1:5" ht="14.25" customHeight="1">
      <c r="B99" s="1">
        <v>30</v>
      </c>
      <c r="C99" s="1">
        <v>1</v>
      </c>
      <c r="D99" s="1">
        <v>67</v>
      </c>
    </row>
    <row r="100" spans="1:5" ht="14.25" customHeight="1">
      <c r="B100" s="1">
        <v>30</v>
      </c>
      <c r="C100" s="1">
        <v>2</v>
      </c>
      <c r="D100" s="1">
        <v>67</v>
      </c>
    </row>
    <row r="101" spans="1:5" ht="14.25" customHeight="1">
      <c r="B101" s="1">
        <v>0</v>
      </c>
      <c r="C101" s="1">
        <v>0</v>
      </c>
      <c r="D101" s="1">
        <v>67</v>
      </c>
    </row>
    <row r="102" spans="1:5" ht="14.25" customHeight="1">
      <c r="A102" s="2">
        <v>44886</v>
      </c>
      <c r="B102" s="1">
        <v>5</v>
      </c>
      <c r="C102" s="1">
        <v>1</v>
      </c>
      <c r="D102" s="1">
        <v>68</v>
      </c>
      <c r="E102" s="1">
        <v>53</v>
      </c>
    </row>
    <row r="103" spans="1:5" ht="14.25" customHeight="1">
      <c r="B103" s="1">
        <v>5</v>
      </c>
      <c r="C103" s="1">
        <v>2</v>
      </c>
      <c r="D103" s="1">
        <v>68</v>
      </c>
    </row>
    <row r="104" spans="1:5" ht="14.25" customHeight="1">
      <c r="B104" s="1">
        <v>30</v>
      </c>
      <c r="C104" s="1">
        <v>1</v>
      </c>
      <c r="D104" s="1">
        <v>68</v>
      </c>
      <c r="E104" s="1">
        <v>174</v>
      </c>
    </row>
    <row r="105" spans="1:5" ht="14.25" customHeight="1">
      <c r="B105" s="1">
        <v>30</v>
      </c>
      <c r="C105" s="1">
        <v>2</v>
      </c>
      <c r="D105" s="1">
        <v>68</v>
      </c>
    </row>
    <row r="106" spans="1:5" ht="14.25" customHeight="1">
      <c r="B106" s="1">
        <v>0</v>
      </c>
      <c r="C106" s="1">
        <v>0</v>
      </c>
      <c r="D106" s="1">
        <v>68</v>
      </c>
      <c r="E106" s="1">
        <v>483</v>
      </c>
    </row>
    <row r="107" spans="1:5" ht="14.25" customHeight="1">
      <c r="A107" s="2">
        <v>44888</v>
      </c>
      <c r="B107" s="1">
        <v>5</v>
      </c>
      <c r="C107" s="1">
        <v>1</v>
      </c>
      <c r="D107" s="1">
        <v>69</v>
      </c>
    </row>
    <row r="108" spans="1:5" ht="14.25" customHeight="1">
      <c r="B108" s="1">
        <v>5</v>
      </c>
      <c r="C108" s="1">
        <v>2</v>
      </c>
      <c r="D108" s="1">
        <v>69</v>
      </c>
    </row>
    <row r="109" spans="1:5" ht="14.25" customHeight="1">
      <c r="B109" s="1">
        <v>30</v>
      </c>
      <c r="C109" s="1">
        <v>1</v>
      </c>
      <c r="D109" s="1">
        <v>69</v>
      </c>
    </row>
    <row r="110" spans="1:5" ht="14.25" customHeight="1">
      <c r="B110" s="1">
        <v>30</v>
      </c>
      <c r="C110" s="1">
        <v>2</v>
      </c>
      <c r="D110" s="1">
        <v>69</v>
      </c>
    </row>
    <row r="111" spans="1:5" ht="14.25" customHeight="1">
      <c r="B111" s="1">
        <v>0</v>
      </c>
      <c r="C111" s="1">
        <v>0</v>
      </c>
      <c r="D111" s="1">
        <v>69</v>
      </c>
    </row>
    <row r="112" spans="1:5" ht="14.25" customHeight="1">
      <c r="A112" s="2">
        <v>44889</v>
      </c>
      <c r="B112" s="1">
        <v>5</v>
      </c>
      <c r="C112" s="1">
        <v>1</v>
      </c>
      <c r="D112" s="1">
        <v>70</v>
      </c>
    </row>
    <row r="113" spans="1:4" ht="14.25" customHeight="1">
      <c r="B113" s="1">
        <v>5</v>
      </c>
      <c r="C113" s="1">
        <v>2</v>
      </c>
      <c r="D113" s="1">
        <v>70</v>
      </c>
    </row>
    <row r="114" spans="1:4" ht="14.25" customHeight="1">
      <c r="B114" s="1">
        <v>30</v>
      </c>
      <c r="C114" s="1">
        <v>1</v>
      </c>
      <c r="D114" s="1">
        <v>70</v>
      </c>
    </row>
    <row r="115" spans="1:4" ht="14.25" customHeight="1">
      <c r="B115" s="1">
        <v>30</v>
      </c>
      <c r="C115" s="1">
        <v>2</v>
      </c>
      <c r="D115" s="1">
        <v>70</v>
      </c>
    </row>
    <row r="116" spans="1:4" ht="14.25" customHeight="1">
      <c r="B116" s="1">
        <v>0</v>
      </c>
      <c r="C116" s="1">
        <v>0</v>
      </c>
      <c r="D116" s="1">
        <v>70</v>
      </c>
    </row>
    <row r="117" spans="1:4" ht="14.25" customHeight="1">
      <c r="A117" s="2">
        <v>44890</v>
      </c>
      <c r="B117" s="1">
        <v>5</v>
      </c>
      <c r="C117" s="1">
        <v>1</v>
      </c>
      <c r="D117" s="1">
        <v>71</v>
      </c>
    </row>
    <row r="118" spans="1:4" ht="14.25" customHeight="1">
      <c r="B118" s="1">
        <v>5</v>
      </c>
      <c r="C118" s="1">
        <v>2</v>
      </c>
      <c r="D118" s="1">
        <v>71</v>
      </c>
    </row>
    <row r="119" spans="1:4" ht="14.25" customHeight="1">
      <c r="B119" s="1">
        <v>30</v>
      </c>
      <c r="C119" s="1">
        <v>1</v>
      </c>
      <c r="D119" s="1">
        <v>71</v>
      </c>
    </row>
    <row r="120" spans="1:4" ht="14.25" customHeight="1">
      <c r="B120" s="1">
        <v>30</v>
      </c>
      <c r="C120" s="1">
        <v>2</v>
      </c>
      <c r="D120" s="1">
        <v>71</v>
      </c>
    </row>
    <row r="121" spans="1:4" ht="14.25" customHeight="1">
      <c r="B121" s="1">
        <v>0</v>
      </c>
      <c r="C121" s="1">
        <v>0</v>
      </c>
      <c r="D121" s="1">
        <v>71</v>
      </c>
    </row>
    <row r="122" spans="1:4" ht="14.25" customHeight="1">
      <c r="A122" s="2">
        <v>44891</v>
      </c>
      <c r="B122" s="1">
        <v>5</v>
      </c>
      <c r="C122" s="1">
        <v>1</v>
      </c>
      <c r="D122" s="1">
        <v>72</v>
      </c>
    </row>
    <row r="123" spans="1:4" ht="14.25" customHeight="1">
      <c r="B123" s="1">
        <v>5</v>
      </c>
      <c r="C123" s="1">
        <v>2</v>
      </c>
      <c r="D123" s="1">
        <v>72</v>
      </c>
    </row>
    <row r="124" spans="1:4" ht="14.25" customHeight="1">
      <c r="B124" s="1">
        <v>30</v>
      </c>
      <c r="C124" s="1">
        <v>1</v>
      </c>
      <c r="D124" s="1">
        <v>72</v>
      </c>
    </row>
    <row r="125" spans="1:4" ht="14.25" customHeight="1">
      <c r="B125" s="1">
        <v>30</v>
      </c>
      <c r="C125" s="1">
        <v>2</v>
      </c>
      <c r="D125" s="1">
        <v>72</v>
      </c>
    </row>
    <row r="126" spans="1:4" ht="14.25" customHeight="1">
      <c r="B126" s="1">
        <v>0</v>
      </c>
      <c r="C126" s="1">
        <v>0</v>
      </c>
      <c r="D126" s="1">
        <v>72</v>
      </c>
    </row>
    <row r="127" spans="1:4" ht="14.25" customHeight="1">
      <c r="A127" s="2">
        <v>44892</v>
      </c>
      <c r="B127" s="1">
        <v>5</v>
      </c>
      <c r="C127" s="1">
        <v>1</v>
      </c>
      <c r="D127" s="1">
        <v>73</v>
      </c>
    </row>
    <row r="128" spans="1:4" ht="14.25" customHeight="1">
      <c r="B128" s="1">
        <v>5</v>
      </c>
      <c r="C128" s="1">
        <v>2</v>
      </c>
      <c r="D128" s="1">
        <v>73</v>
      </c>
    </row>
    <row r="129" spans="1:5" ht="14.25" customHeight="1">
      <c r="B129" s="1">
        <v>30</v>
      </c>
      <c r="C129" s="1">
        <v>1</v>
      </c>
      <c r="D129" s="1">
        <v>73</v>
      </c>
    </row>
    <row r="130" spans="1:5" ht="14.25" customHeight="1">
      <c r="B130" s="1">
        <v>30</v>
      </c>
      <c r="C130" s="1">
        <v>2</v>
      </c>
      <c r="D130" s="1">
        <v>73</v>
      </c>
    </row>
    <row r="131" spans="1:5" ht="14.25" customHeight="1">
      <c r="B131" s="1">
        <v>0</v>
      </c>
      <c r="C131" s="1">
        <v>0</v>
      </c>
      <c r="D131" s="1">
        <v>73</v>
      </c>
    </row>
    <row r="132" spans="1:5" ht="14.25" customHeight="1">
      <c r="A132" s="2">
        <v>44893</v>
      </c>
      <c r="B132" s="1">
        <v>5</v>
      </c>
      <c r="C132" s="1">
        <v>1</v>
      </c>
      <c r="D132" s="1">
        <v>74</v>
      </c>
      <c r="E132" s="1">
        <v>59</v>
      </c>
    </row>
    <row r="133" spans="1:5" ht="14.25" customHeight="1">
      <c r="B133" s="1">
        <v>5</v>
      </c>
      <c r="C133" s="1">
        <v>2</v>
      </c>
      <c r="D133" s="1">
        <v>74</v>
      </c>
    </row>
    <row r="134" spans="1:5" ht="14.25" customHeight="1">
      <c r="B134" s="1">
        <v>30</v>
      </c>
      <c r="C134" s="1">
        <v>1</v>
      </c>
      <c r="D134" s="1">
        <v>74</v>
      </c>
      <c r="E134" s="1">
        <v>105</v>
      </c>
    </row>
    <row r="135" spans="1:5" ht="14.25" customHeight="1">
      <c r="B135" s="1">
        <v>30</v>
      </c>
      <c r="C135" s="1">
        <v>2</v>
      </c>
      <c r="D135" s="1">
        <v>74</v>
      </c>
    </row>
    <row r="136" spans="1:5" ht="14.25" customHeight="1">
      <c r="B136" s="1">
        <v>0</v>
      </c>
      <c r="C136" s="1">
        <v>0</v>
      </c>
      <c r="D136" s="1">
        <v>74</v>
      </c>
      <c r="E136" s="1">
        <v>310</v>
      </c>
    </row>
    <row r="137" spans="1:5" ht="14.25" customHeight="1">
      <c r="A137" s="2">
        <v>44894</v>
      </c>
      <c r="B137" s="1">
        <v>5</v>
      </c>
      <c r="C137" s="1">
        <v>1</v>
      </c>
      <c r="D137" s="1">
        <v>75</v>
      </c>
      <c r="E137" s="1" t="s">
        <v>47</v>
      </c>
    </row>
    <row r="138" spans="1:5" ht="14.25" customHeight="1">
      <c r="B138" s="1">
        <v>5</v>
      </c>
      <c r="C138" s="1">
        <v>2</v>
      </c>
      <c r="D138" s="1">
        <v>75</v>
      </c>
    </row>
    <row r="139" spans="1:5" ht="14.25" customHeight="1">
      <c r="B139" s="1">
        <v>30</v>
      </c>
      <c r="C139" s="1">
        <v>1</v>
      </c>
      <c r="D139" s="1">
        <v>75</v>
      </c>
    </row>
    <row r="140" spans="1:5" ht="14.25" customHeight="1">
      <c r="B140" s="1">
        <v>30</v>
      </c>
      <c r="C140" s="1">
        <v>2</v>
      </c>
      <c r="D140" s="1">
        <v>75</v>
      </c>
    </row>
    <row r="141" spans="1:5" ht="14.25" customHeight="1">
      <c r="B141" s="1">
        <v>0</v>
      </c>
      <c r="C141" s="1">
        <v>0</v>
      </c>
      <c r="D141" s="1">
        <v>75</v>
      </c>
    </row>
    <row r="142" spans="1:5" ht="14.25" customHeight="1">
      <c r="A142" s="2">
        <v>44895</v>
      </c>
      <c r="B142" s="1">
        <v>5</v>
      </c>
      <c r="C142" s="1">
        <v>1</v>
      </c>
      <c r="D142" s="1">
        <v>76</v>
      </c>
    </row>
    <row r="143" spans="1:5" ht="14.25" customHeight="1">
      <c r="B143" s="1">
        <v>5</v>
      </c>
      <c r="C143" s="1">
        <v>2</v>
      </c>
      <c r="D143" s="1">
        <v>76</v>
      </c>
    </row>
    <row r="144" spans="1:5" ht="14.25" customHeight="1">
      <c r="B144" s="1">
        <v>30</v>
      </c>
      <c r="C144" s="1">
        <v>1</v>
      </c>
      <c r="D144" s="1">
        <v>76</v>
      </c>
    </row>
    <row r="145" spans="1:4" ht="14.25" customHeight="1">
      <c r="B145" s="1">
        <v>30</v>
      </c>
      <c r="C145" s="1">
        <v>2</v>
      </c>
      <c r="D145" s="1">
        <v>76</v>
      </c>
    </row>
    <row r="146" spans="1:4" ht="14.25" customHeight="1">
      <c r="B146" s="1">
        <v>0</v>
      </c>
      <c r="C146" s="1">
        <v>0</v>
      </c>
      <c r="D146" s="1">
        <v>76</v>
      </c>
    </row>
    <row r="147" spans="1:4" ht="14.25" customHeight="1">
      <c r="A147" s="2">
        <v>44896</v>
      </c>
      <c r="B147" s="1">
        <v>5</v>
      </c>
      <c r="C147" s="1">
        <v>1</v>
      </c>
      <c r="D147" s="1">
        <v>77</v>
      </c>
    </row>
    <row r="148" spans="1:4" ht="14.25" customHeight="1">
      <c r="B148" s="1">
        <v>5</v>
      </c>
      <c r="C148" s="1">
        <v>2</v>
      </c>
      <c r="D148" s="1">
        <v>77</v>
      </c>
    </row>
    <row r="149" spans="1:4" ht="14.25" customHeight="1">
      <c r="B149" s="1">
        <v>30</v>
      </c>
      <c r="C149" s="1">
        <v>1</v>
      </c>
      <c r="D149" s="1">
        <v>77</v>
      </c>
    </row>
    <row r="150" spans="1:4" ht="14.25" customHeight="1">
      <c r="B150" s="1">
        <v>30</v>
      </c>
      <c r="C150" s="1">
        <v>2</v>
      </c>
      <c r="D150" s="1">
        <v>77</v>
      </c>
    </row>
    <row r="151" spans="1:4" ht="14.25" customHeight="1">
      <c r="B151" s="1">
        <v>0</v>
      </c>
      <c r="C151" s="1">
        <v>0</v>
      </c>
      <c r="D151" s="1">
        <v>77</v>
      </c>
    </row>
    <row r="152" spans="1:4" ht="14.25" customHeight="1"/>
    <row r="153" spans="1:4" ht="14.25" customHeight="1"/>
    <row r="154" spans="1:4" ht="14.25" customHeight="1"/>
    <row r="155" spans="1:4" ht="14.25" customHeight="1"/>
    <row r="156" spans="1:4" ht="14.25" customHeight="1"/>
    <row r="157" spans="1:4" ht="14.25" customHeight="1"/>
    <row r="158" spans="1:4" ht="14.25" customHeight="1"/>
    <row r="159" spans="1:4" ht="14.25" customHeight="1"/>
    <row r="160" spans="1:4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53125" defaultRowHeight="15" customHeight="1"/>
  <cols>
    <col min="1" max="1" width="10.453125" customWidth="1"/>
    <col min="2" max="26" width="8.7265625" customWidth="1"/>
  </cols>
  <sheetData>
    <row r="1" spans="1:6" ht="14.25" customHeight="1">
      <c r="A1" s="1" t="s">
        <v>8</v>
      </c>
      <c r="B1" s="1" t="s">
        <v>43</v>
      </c>
      <c r="C1" s="1" t="s">
        <v>1</v>
      </c>
      <c r="D1" s="1" t="s">
        <v>48</v>
      </c>
      <c r="E1" s="1" t="s">
        <v>0</v>
      </c>
      <c r="F1" s="1" t="s">
        <v>3</v>
      </c>
    </row>
    <row r="2" spans="1:6" ht="14.25" customHeight="1">
      <c r="A2" s="2">
        <v>44881</v>
      </c>
      <c r="B2" s="1">
        <v>5</v>
      </c>
      <c r="C2" s="1">
        <v>1</v>
      </c>
      <c r="D2" s="1">
        <v>12</v>
      </c>
      <c r="E2" s="1">
        <v>63</v>
      </c>
      <c r="F2" s="1">
        <v>10</v>
      </c>
    </row>
    <row r="3" spans="1:6" ht="14.25" customHeight="1">
      <c r="A3" s="2">
        <v>44881</v>
      </c>
      <c r="B3" s="1">
        <v>30</v>
      </c>
      <c r="C3" s="1">
        <v>1</v>
      </c>
      <c r="D3" s="1">
        <v>12</v>
      </c>
      <c r="E3" s="1">
        <v>63</v>
      </c>
      <c r="F3" s="1">
        <v>83</v>
      </c>
    </row>
    <row r="4" spans="1:6" ht="14.25" customHeight="1">
      <c r="A4" s="2">
        <v>44881</v>
      </c>
      <c r="B4" s="1">
        <v>0</v>
      </c>
      <c r="C4" s="1">
        <v>1</v>
      </c>
      <c r="D4" s="1">
        <v>12</v>
      </c>
      <c r="E4" s="1">
        <v>63</v>
      </c>
      <c r="F4" s="1">
        <v>40</v>
      </c>
    </row>
    <row r="5" spans="1:6" ht="14.25" customHeight="1">
      <c r="A5" s="2">
        <v>44895</v>
      </c>
      <c r="B5" s="1">
        <v>5</v>
      </c>
      <c r="C5" s="1">
        <v>1</v>
      </c>
      <c r="D5" s="1">
        <v>5</v>
      </c>
      <c r="E5" s="1">
        <v>76</v>
      </c>
      <c r="F5" s="1">
        <v>3</v>
      </c>
    </row>
    <row r="6" spans="1:6" ht="14.25" customHeight="1">
      <c r="A6" s="2">
        <v>44895</v>
      </c>
      <c r="B6" s="1">
        <v>5</v>
      </c>
      <c r="C6" s="1">
        <v>2</v>
      </c>
      <c r="D6" s="1">
        <v>5</v>
      </c>
      <c r="E6" s="1">
        <v>76</v>
      </c>
      <c r="F6" s="1">
        <v>5</v>
      </c>
    </row>
    <row r="7" spans="1:6" ht="14.25" customHeight="1">
      <c r="A7" s="2">
        <v>44895</v>
      </c>
      <c r="B7" s="1">
        <v>5</v>
      </c>
      <c r="C7" s="1">
        <v>3</v>
      </c>
      <c r="D7" s="1">
        <v>5</v>
      </c>
      <c r="E7" s="1">
        <v>76</v>
      </c>
      <c r="F7" s="1">
        <v>10</v>
      </c>
    </row>
    <row r="8" spans="1:6" ht="14.25" customHeight="1">
      <c r="A8" s="2">
        <v>44895</v>
      </c>
      <c r="B8" s="1">
        <v>5</v>
      </c>
      <c r="C8" s="1">
        <v>4</v>
      </c>
      <c r="D8" s="1">
        <v>5</v>
      </c>
      <c r="E8" s="1">
        <v>76</v>
      </c>
      <c r="F8" s="1">
        <v>5</v>
      </c>
    </row>
    <row r="9" spans="1:6" ht="13.5" customHeight="1">
      <c r="A9" s="2">
        <v>44895</v>
      </c>
      <c r="B9" s="1">
        <v>30</v>
      </c>
      <c r="C9" s="1">
        <v>1</v>
      </c>
      <c r="D9" s="1">
        <v>5</v>
      </c>
      <c r="E9" s="1">
        <v>76</v>
      </c>
      <c r="F9" s="1">
        <v>17</v>
      </c>
    </row>
    <row r="10" spans="1:6" ht="14.25" customHeight="1">
      <c r="A10" s="2">
        <v>44895</v>
      </c>
      <c r="B10" s="1">
        <v>30</v>
      </c>
      <c r="C10" s="1">
        <v>2</v>
      </c>
      <c r="D10" s="1">
        <v>5</v>
      </c>
      <c r="E10" s="1">
        <v>76</v>
      </c>
      <c r="F10" s="1">
        <v>38</v>
      </c>
    </row>
    <row r="11" spans="1:6" ht="14.25" customHeight="1">
      <c r="A11" s="2">
        <v>44895</v>
      </c>
      <c r="B11" s="1">
        <v>30</v>
      </c>
      <c r="C11" s="1">
        <v>3</v>
      </c>
      <c r="D11" s="1">
        <v>5</v>
      </c>
      <c r="E11" s="1">
        <v>76</v>
      </c>
      <c r="F11" s="1">
        <v>27</v>
      </c>
    </row>
    <row r="12" spans="1:6" ht="14.25" customHeight="1">
      <c r="A12" s="2">
        <v>44895</v>
      </c>
      <c r="B12" s="1">
        <v>30</v>
      </c>
      <c r="C12" s="1">
        <v>4</v>
      </c>
      <c r="D12" s="1">
        <v>5</v>
      </c>
      <c r="E12" s="1">
        <v>76</v>
      </c>
      <c r="F12" s="1">
        <v>44</v>
      </c>
    </row>
    <row r="13" spans="1:6" ht="14.25" customHeight="1">
      <c r="A13" s="2">
        <v>44895</v>
      </c>
      <c r="B13" s="1">
        <v>0</v>
      </c>
      <c r="C13" s="1">
        <v>1</v>
      </c>
      <c r="D13" s="1">
        <v>5</v>
      </c>
      <c r="E13" s="1">
        <v>76</v>
      </c>
      <c r="F13" s="1">
        <v>8</v>
      </c>
    </row>
    <row r="14" spans="1:6" ht="14.25" customHeight="1">
      <c r="A14" s="2">
        <v>44895</v>
      </c>
      <c r="B14" s="1">
        <v>0</v>
      </c>
      <c r="C14" s="1">
        <v>2</v>
      </c>
      <c r="D14" s="1">
        <v>5</v>
      </c>
      <c r="E14" s="1">
        <v>76</v>
      </c>
      <c r="F14" s="1">
        <v>26</v>
      </c>
    </row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53125" defaultRowHeight="15" customHeight="1"/>
  <cols>
    <col min="1" max="3" width="8.7265625" customWidth="1"/>
    <col min="4" max="4" width="9.453125" customWidth="1"/>
    <col min="5" max="5" width="8.7265625" customWidth="1"/>
    <col min="6" max="6" width="15.54296875" customWidth="1"/>
    <col min="7" max="26" width="8.7265625" customWidth="1"/>
  </cols>
  <sheetData>
    <row r="1" spans="1:9" ht="14.25" customHeight="1">
      <c r="A1" s="1" t="s">
        <v>49</v>
      </c>
      <c r="B1" s="1" t="s">
        <v>50</v>
      </c>
      <c r="C1" s="1" t="s">
        <v>51</v>
      </c>
      <c r="D1" s="1" t="s">
        <v>8</v>
      </c>
      <c r="E1" s="1" t="s">
        <v>0</v>
      </c>
      <c r="F1" s="1" t="s">
        <v>52</v>
      </c>
      <c r="G1" s="1" t="s">
        <v>14</v>
      </c>
      <c r="H1" s="1" t="s">
        <v>53</v>
      </c>
      <c r="I1" s="1" t="s">
        <v>15</v>
      </c>
    </row>
    <row r="2" spans="1:9" ht="14.25" customHeight="1">
      <c r="A2" s="1">
        <v>2</v>
      </c>
      <c r="B2" s="1">
        <v>2</v>
      </c>
      <c r="C2" s="1" t="s">
        <v>54</v>
      </c>
      <c r="D2" s="2">
        <v>45106</v>
      </c>
      <c r="E2" s="1">
        <v>17</v>
      </c>
      <c r="F2" s="1">
        <v>2</v>
      </c>
      <c r="G2" s="1">
        <v>1</v>
      </c>
      <c r="H2" s="1">
        <v>1</v>
      </c>
    </row>
    <row r="3" spans="1:9" ht="14.25" customHeight="1">
      <c r="A3" s="1">
        <v>2</v>
      </c>
      <c r="B3" s="1">
        <v>2</v>
      </c>
      <c r="C3" s="1" t="s">
        <v>54</v>
      </c>
      <c r="D3" s="2">
        <v>45106</v>
      </c>
      <c r="E3" s="1">
        <v>17</v>
      </c>
      <c r="F3" s="1">
        <v>2</v>
      </c>
      <c r="G3" s="1">
        <v>2</v>
      </c>
      <c r="H3" s="1">
        <v>0</v>
      </c>
    </row>
    <row r="4" spans="1:9" ht="14.25" customHeight="1">
      <c r="A4" s="1">
        <v>2</v>
      </c>
      <c r="B4" s="1">
        <v>3</v>
      </c>
      <c r="C4" s="1" t="s">
        <v>55</v>
      </c>
      <c r="D4" s="2">
        <v>45106</v>
      </c>
      <c r="E4" s="1">
        <v>17</v>
      </c>
      <c r="F4" s="1">
        <v>2</v>
      </c>
      <c r="G4" s="1">
        <v>1</v>
      </c>
      <c r="H4" s="1">
        <v>0</v>
      </c>
    </row>
    <row r="5" spans="1:9" ht="14.25" customHeight="1">
      <c r="A5" s="1">
        <v>2</v>
      </c>
      <c r="B5" s="1">
        <v>3</v>
      </c>
      <c r="C5" s="1" t="s">
        <v>56</v>
      </c>
      <c r="D5" s="2">
        <v>45106</v>
      </c>
      <c r="E5" s="1">
        <v>17</v>
      </c>
      <c r="F5" s="1">
        <v>2</v>
      </c>
      <c r="G5" s="1">
        <v>1</v>
      </c>
      <c r="H5" s="1">
        <v>0</v>
      </c>
    </row>
    <row r="6" spans="1:9" ht="14.25" customHeight="1">
      <c r="A6" s="1">
        <v>2</v>
      </c>
      <c r="B6" s="1">
        <v>4</v>
      </c>
      <c r="C6" s="1" t="s">
        <v>57</v>
      </c>
      <c r="D6" s="2">
        <v>45106</v>
      </c>
      <c r="E6" s="1">
        <v>17</v>
      </c>
      <c r="F6" s="1">
        <v>2</v>
      </c>
      <c r="G6" s="1">
        <v>1</v>
      </c>
      <c r="H6" s="1">
        <v>0</v>
      </c>
      <c r="I6" s="1" t="s">
        <v>58</v>
      </c>
    </row>
    <row r="7" spans="1:9" ht="14.25" customHeight="1">
      <c r="A7" s="1">
        <v>2</v>
      </c>
      <c r="B7" s="1">
        <v>4</v>
      </c>
      <c r="C7" s="1" t="s">
        <v>59</v>
      </c>
      <c r="D7" s="2">
        <v>45106</v>
      </c>
      <c r="E7" s="1">
        <v>17</v>
      </c>
      <c r="F7" s="1">
        <v>2</v>
      </c>
      <c r="G7" s="1">
        <v>1</v>
      </c>
      <c r="H7" s="1">
        <v>0</v>
      </c>
      <c r="I7" s="1" t="s">
        <v>58</v>
      </c>
    </row>
    <row r="8" spans="1:9" ht="14.25" customHeight="1">
      <c r="A8" s="1">
        <v>2</v>
      </c>
      <c r="B8" s="1">
        <v>2</v>
      </c>
      <c r="C8" s="1" t="s">
        <v>54</v>
      </c>
      <c r="D8" s="2">
        <v>45107</v>
      </c>
      <c r="E8" s="1">
        <v>18</v>
      </c>
      <c r="F8" s="1">
        <v>3</v>
      </c>
      <c r="G8" s="1">
        <v>1</v>
      </c>
      <c r="H8" s="1">
        <v>0</v>
      </c>
    </row>
    <row r="9" spans="1:9" ht="14.25" customHeight="1">
      <c r="A9" s="1">
        <v>2</v>
      </c>
      <c r="B9" s="1">
        <v>2</v>
      </c>
      <c r="C9" s="1" t="s">
        <v>54</v>
      </c>
      <c r="D9" s="2">
        <v>45107</v>
      </c>
      <c r="E9" s="1">
        <v>18</v>
      </c>
      <c r="F9" s="1">
        <v>3</v>
      </c>
      <c r="G9" s="1">
        <v>2</v>
      </c>
      <c r="H9" s="1">
        <v>0</v>
      </c>
    </row>
    <row r="10" spans="1:9" ht="14.25" customHeight="1">
      <c r="A10" s="1">
        <v>2</v>
      </c>
      <c r="B10" s="1">
        <v>3</v>
      </c>
      <c r="C10" s="1" t="s">
        <v>55</v>
      </c>
      <c r="D10" s="2">
        <v>45107</v>
      </c>
      <c r="E10" s="1">
        <v>18</v>
      </c>
      <c r="F10" s="1">
        <v>3</v>
      </c>
      <c r="G10" s="1">
        <v>1</v>
      </c>
      <c r="H10" s="1">
        <v>0</v>
      </c>
      <c r="I10" s="1" t="s">
        <v>60</v>
      </c>
    </row>
    <row r="11" spans="1:9" ht="14.25" customHeight="1">
      <c r="A11" s="1">
        <v>2</v>
      </c>
      <c r="B11" s="1">
        <v>3</v>
      </c>
      <c r="C11" s="1" t="s">
        <v>56</v>
      </c>
      <c r="D11" s="2">
        <v>45107</v>
      </c>
      <c r="E11" s="1">
        <v>18</v>
      </c>
      <c r="F11" s="1">
        <v>3</v>
      </c>
      <c r="G11" s="1">
        <v>1</v>
      </c>
      <c r="H11" s="1">
        <v>0</v>
      </c>
      <c r="I11" s="1" t="s">
        <v>60</v>
      </c>
    </row>
    <row r="12" spans="1:9" ht="14.25" customHeight="1">
      <c r="A12" s="1">
        <v>2</v>
      </c>
      <c r="B12" s="1">
        <v>4</v>
      </c>
      <c r="C12" s="1" t="s">
        <v>57</v>
      </c>
      <c r="D12" s="2">
        <v>45107</v>
      </c>
      <c r="E12" s="1">
        <v>18</v>
      </c>
      <c r="F12" s="1">
        <v>3</v>
      </c>
      <c r="G12" s="1">
        <v>1</v>
      </c>
      <c r="H12" s="1">
        <v>2</v>
      </c>
    </row>
    <row r="13" spans="1:9" ht="14.25" customHeight="1">
      <c r="A13" s="1">
        <v>2</v>
      </c>
      <c r="B13" s="1">
        <v>4</v>
      </c>
      <c r="C13" s="1" t="s">
        <v>59</v>
      </c>
      <c r="D13" s="2">
        <v>45107</v>
      </c>
      <c r="E13" s="1">
        <v>18</v>
      </c>
      <c r="F13" s="1">
        <v>3</v>
      </c>
      <c r="G13" s="1">
        <v>1</v>
      </c>
      <c r="H13" s="1">
        <v>1</v>
      </c>
    </row>
    <row r="14" spans="1:9" ht="14.25" customHeight="1">
      <c r="A14" s="1">
        <v>2</v>
      </c>
      <c r="B14" s="1">
        <v>2</v>
      </c>
      <c r="C14" s="1" t="s">
        <v>54</v>
      </c>
      <c r="D14" s="2">
        <v>45108</v>
      </c>
      <c r="E14" s="1">
        <v>19</v>
      </c>
      <c r="F14" s="1">
        <v>4</v>
      </c>
      <c r="G14" s="1">
        <v>1</v>
      </c>
      <c r="H14" s="1">
        <v>12</v>
      </c>
    </row>
    <row r="15" spans="1:9" ht="14.25" customHeight="1">
      <c r="A15" s="1">
        <v>2</v>
      </c>
      <c r="B15" s="1">
        <v>2</v>
      </c>
      <c r="C15" s="1" t="s">
        <v>54</v>
      </c>
      <c r="D15" s="2">
        <v>45108</v>
      </c>
      <c r="E15" s="1">
        <v>19</v>
      </c>
      <c r="F15" s="1">
        <v>4</v>
      </c>
      <c r="G15" s="1">
        <v>2</v>
      </c>
      <c r="H15" s="1">
        <v>1</v>
      </c>
    </row>
    <row r="16" spans="1:9" ht="14.25" customHeight="1">
      <c r="A16" s="1">
        <v>2</v>
      </c>
      <c r="B16" s="1">
        <v>3</v>
      </c>
      <c r="C16" s="1" t="s">
        <v>55</v>
      </c>
      <c r="D16" s="2">
        <v>45108</v>
      </c>
      <c r="E16" s="1">
        <v>19</v>
      </c>
      <c r="F16" s="1">
        <v>4</v>
      </c>
      <c r="G16" s="1">
        <v>1</v>
      </c>
      <c r="H16" s="1">
        <v>4</v>
      </c>
    </row>
    <row r="17" spans="1:9" ht="14.25" customHeight="1">
      <c r="A17" s="1">
        <v>2</v>
      </c>
      <c r="B17" s="1">
        <v>3</v>
      </c>
      <c r="C17" s="1" t="s">
        <v>56</v>
      </c>
      <c r="D17" s="2">
        <v>45108</v>
      </c>
      <c r="E17" s="1">
        <v>19</v>
      </c>
      <c r="F17" s="1">
        <v>4</v>
      </c>
      <c r="G17" s="1">
        <v>1</v>
      </c>
      <c r="H17" s="1">
        <v>0</v>
      </c>
    </row>
    <row r="18" spans="1:9" ht="14.25" customHeight="1">
      <c r="A18" s="1">
        <v>2</v>
      </c>
      <c r="B18" s="1">
        <v>4</v>
      </c>
      <c r="C18" s="1" t="s">
        <v>57</v>
      </c>
      <c r="D18" s="2">
        <v>45108</v>
      </c>
      <c r="E18" s="1">
        <v>19</v>
      </c>
      <c r="F18" s="1">
        <v>4</v>
      </c>
      <c r="G18" s="1">
        <v>1</v>
      </c>
      <c r="H18" s="1">
        <v>0</v>
      </c>
      <c r="I18" s="1" t="s">
        <v>61</v>
      </c>
    </row>
    <row r="19" spans="1:9" ht="14.25" customHeight="1">
      <c r="A19" s="1">
        <v>2</v>
      </c>
      <c r="B19" s="1">
        <v>4</v>
      </c>
      <c r="C19" s="1" t="s">
        <v>59</v>
      </c>
      <c r="D19" s="2">
        <v>45108</v>
      </c>
      <c r="E19" s="1">
        <v>19</v>
      </c>
      <c r="F19" s="1">
        <v>4</v>
      </c>
      <c r="G19" s="1">
        <v>1</v>
      </c>
      <c r="H19" s="1">
        <v>25</v>
      </c>
      <c r="I19" s="1" t="s">
        <v>61</v>
      </c>
    </row>
    <row r="20" spans="1:9" ht="14.25" customHeight="1">
      <c r="A20" s="1">
        <v>2</v>
      </c>
      <c r="B20" s="1">
        <v>2</v>
      </c>
      <c r="C20" s="1" t="s">
        <v>54</v>
      </c>
      <c r="D20" s="2">
        <v>45109</v>
      </c>
      <c r="E20" s="1">
        <v>20</v>
      </c>
      <c r="F20" s="1">
        <v>5</v>
      </c>
      <c r="G20" s="1">
        <v>1</v>
      </c>
      <c r="H20" s="1">
        <v>42</v>
      </c>
    </row>
    <row r="21" spans="1:9" ht="14.25" customHeight="1">
      <c r="A21" s="1">
        <v>2</v>
      </c>
      <c r="B21" s="1">
        <v>2</v>
      </c>
      <c r="C21" s="1" t="s">
        <v>54</v>
      </c>
      <c r="D21" s="2">
        <v>45109</v>
      </c>
      <c r="E21" s="1">
        <v>20</v>
      </c>
      <c r="F21" s="1">
        <v>5</v>
      </c>
      <c r="G21" s="1">
        <v>2</v>
      </c>
      <c r="H21" s="1">
        <v>2</v>
      </c>
    </row>
    <row r="22" spans="1:9" ht="14.25" customHeight="1">
      <c r="A22" s="1">
        <v>2</v>
      </c>
      <c r="B22" s="1">
        <v>3</v>
      </c>
      <c r="C22" s="1" t="s">
        <v>55</v>
      </c>
      <c r="D22" s="2">
        <v>45109</v>
      </c>
      <c r="E22" s="1">
        <v>20</v>
      </c>
      <c r="F22" s="1">
        <v>5</v>
      </c>
      <c r="G22" s="1">
        <v>1</v>
      </c>
      <c r="H22" s="1">
        <v>61</v>
      </c>
    </row>
    <row r="23" spans="1:9" ht="14.25" customHeight="1">
      <c r="A23" s="1">
        <v>2</v>
      </c>
      <c r="B23" s="1">
        <v>3</v>
      </c>
      <c r="C23" s="1" t="s">
        <v>56</v>
      </c>
      <c r="D23" s="2">
        <v>45109</v>
      </c>
      <c r="E23" s="1">
        <v>20</v>
      </c>
      <c r="F23" s="1">
        <v>5</v>
      </c>
      <c r="G23" s="1">
        <v>1</v>
      </c>
      <c r="H23" s="1">
        <v>1</v>
      </c>
    </row>
    <row r="24" spans="1:9" ht="14.25" customHeight="1">
      <c r="A24" s="1">
        <v>2</v>
      </c>
      <c r="B24" s="1">
        <v>4</v>
      </c>
      <c r="C24" s="1" t="s">
        <v>57</v>
      </c>
      <c r="D24" s="2">
        <v>45109</v>
      </c>
      <c r="E24" s="1">
        <v>20</v>
      </c>
      <c r="F24" s="1">
        <v>5</v>
      </c>
      <c r="G24" s="1">
        <v>1</v>
      </c>
      <c r="H24" s="1">
        <v>16</v>
      </c>
    </row>
    <row r="25" spans="1:9" ht="14.25" customHeight="1">
      <c r="A25" s="1">
        <v>2</v>
      </c>
      <c r="B25" s="1">
        <v>4</v>
      </c>
      <c r="C25" s="1" t="s">
        <v>59</v>
      </c>
      <c r="D25" s="2">
        <v>45109</v>
      </c>
      <c r="E25" s="1">
        <v>20</v>
      </c>
      <c r="F25" s="1">
        <v>5</v>
      </c>
      <c r="G25" s="1">
        <v>1</v>
      </c>
      <c r="H25" s="1">
        <v>19</v>
      </c>
    </row>
    <row r="26" spans="1:9" ht="14.25" customHeight="1">
      <c r="A26" s="1">
        <v>2</v>
      </c>
      <c r="B26" s="1">
        <v>2</v>
      </c>
      <c r="C26" s="1" t="s">
        <v>54</v>
      </c>
      <c r="D26" s="2">
        <v>45110</v>
      </c>
      <c r="E26" s="1">
        <v>21</v>
      </c>
      <c r="F26" s="1">
        <v>6</v>
      </c>
      <c r="G26" s="1">
        <v>1</v>
      </c>
      <c r="H26" s="1">
        <v>2</v>
      </c>
      <c r="I26" s="1" t="s">
        <v>62</v>
      </c>
    </row>
    <row r="27" spans="1:9" ht="14.25" customHeight="1">
      <c r="A27" s="1">
        <v>2</v>
      </c>
      <c r="B27" s="1">
        <v>2</v>
      </c>
      <c r="C27" s="1" t="s">
        <v>54</v>
      </c>
      <c r="D27" s="2">
        <v>45110</v>
      </c>
      <c r="E27" s="1">
        <v>21</v>
      </c>
      <c r="F27" s="1">
        <v>6</v>
      </c>
      <c r="G27" s="1">
        <v>2</v>
      </c>
      <c r="H27" s="1">
        <v>1</v>
      </c>
      <c r="I27" s="1" t="s">
        <v>63</v>
      </c>
    </row>
    <row r="28" spans="1:9" ht="14.25" customHeight="1">
      <c r="A28" s="1">
        <v>2</v>
      </c>
      <c r="B28" s="1">
        <v>3</v>
      </c>
      <c r="C28" s="1" t="s">
        <v>55</v>
      </c>
      <c r="D28" s="2">
        <v>45110</v>
      </c>
      <c r="E28" s="1">
        <v>21</v>
      </c>
      <c r="F28" s="1">
        <v>6</v>
      </c>
      <c r="G28" s="1">
        <v>1</v>
      </c>
      <c r="H28" s="1">
        <v>7</v>
      </c>
      <c r="I28" s="1" t="s">
        <v>64</v>
      </c>
    </row>
    <row r="29" spans="1:9" ht="14.25" customHeight="1">
      <c r="A29" s="1">
        <v>2</v>
      </c>
      <c r="B29" s="1">
        <v>3</v>
      </c>
      <c r="C29" s="1" t="s">
        <v>56</v>
      </c>
      <c r="D29" s="2">
        <v>45110</v>
      </c>
      <c r="E29" s="1">
        <v>21</v>
      </c>
      <c r="F29" s="1">
        <v>6</v>
      </c>
      <c r="G29" s="1">
        <v>1</v>
      </c>
      <c r="H29" s="1">
        <v>3</v>
      </c>
      <c r="I29" s="1" t="s">
        <v>64</v>
      </c>
    </row>
    <row r="30" spans="1:9" ht="14.25" customHeight="1">
      <c r="A30" s="1">
        <v>2</v>
      </c>
      <c r="B30" s="1">
        <v>4</v>
      </c>
      <c r="C30" s="1" t="s">
        <v>57</v>
      </c>
      <c r="D30" s="2">
        <v>45110</v>
      </c>
      <c r="E30" s="1">
        <v>21</v>
      </c>
      <c r="F30" s="1">
        <v>6</v>
      </c>
      <c r="G30" s="1">
        <v>1</v>
      </c>
      <c r="H30" s="1">
        <v>1</v>
      </c>
    </row>
    <row r="31" spans="1:9" ht="14.25" customHeight="1">
      <c r="A31" s="1">
        <v>2</v>
      </c>
      <c r="B31" s="1">
        <v>4</v>
      </c>
      <c r="C31" s="1" t="s">
        <v>59</v>
      </c>
      <c r="D31" s="2">
        <v>45110</v>
      </c>
      <c r="E31" s="1">
        <v>21</v>
      </c>
      <c r="F31" s="1">
        <v>6</v>
      </c>
      <c r="G31" s="1">
        <v>1</v>
      </c>
      <c r="H31" s="1">
        <v>6</v>
      </c>
    </row>
    <row r="32" spans="1:9" ht="14.25" customHeight="1">
      <c r="A32" s="1">
        <v>2</v>
      </c>
      <c r="B32" s="1">
        <v>2</v>
      </c>
      <c r="C32" s="1" t="s">
        <v>54</v>
      </c>
      <c r="D32" s="2">
        <v>45111</v>
      </c>
      <c r="E32" s="1">
        <v>22</v>
      </c>
      <c r="F32" s="1">
        <v>7</v>
      </c>
      <c r="G32" s="1">
        <v>1</v>
      </c>
      <c r="H32" s="1">
        <v>53</v>
      </c>
    </row>
    <row r="33" spans="1:8" ht="14.25" customHeight="1">
      <c r="A33" s="1">
        <v>2</v>
      </c>
      <c r="B33" s="1">
        <v>2</v>
      </c>
      <c r="C33" s="1" t="s">
        <v>54</v>
      </c>
      <c r="D33" s="2">
        <v>45111</v>
      </c>
      <c r="E33" s="1">
        <v>22</v>
      </c>
      <c r="F33" s="1">
        <v>7</v>
      </c>
      <c r="G33" s="1">
        <v>2</v>
      </c>
      <c r="H33" s="1">
        <v>63</v>
      </c>
    </row>
    <row r="34" spans="1:8" ht="14.25" customHeight="1">
      <c r="A34" s="1">
        <v>2</v>
      </c>
      <c r="B34" s="1">
        <v>3</v>
      </c>
      <c r="C34" s="1" t="s">
        <v>55</v>
      </c>
      <c r="D34" s="2">
        <v>45111</v>
      </c>
      <c r="E34" s="1">
        <v>22</v>
      </c>
      <c r="F34" s="1">
        <v>7</v>
      </c>
      <c r="G34" s="1">
        <v>1</v>
      </c>
      <c r="H34" s="1">
        <v>24</v>
      </c>
    </row>
    <row r="35" spans="1:8" ht="14.25" customHeight="1">
      <c r="A35" s="1">
        <v>2</v>
      </c>
      <c r="B35" s="1">
        <v>3</v>
      </c>
      <c r="C35" s="1" t="s">
        <v>56</v>
      </c>
      <c r="D35" s="2">
        <v>45111</v>
      </c>
      <c r="E35" s="1">
        <v>22</v>
      </c>
      <c r="F35" s="1">
        <v>7</v>
      </c>
      <c r="G35" s="1">
        <v>1</v>
      </c>
      <c r="H35" s="1">
        <v>16</v>
      </c>
    </row>
    <row r="36" spans="1:8" ht="14.25" customHeight="1">
      <c r="A36" s="1">
        <v>2</v>
      </c>
      <c r="B36" s="1">
        <v>4</v>
      </c>
      <c r="C36" s="1" t="s">
        <v>57</v>
      </c>
      <c r="D36" s="2">
        <v>45111</v>
      </c>
      <c r="E36" s="1">
        <v>22</v>
      </c>
      <c r="F36" s="1">
        <v>7</v>
      </c>
      <c r="G36" s="1">
        <v>1</v>
      </c>
      <c r="H36" s="1">
        <v>1</v>
      </c>
    </row>
    <row r="37" spans="1:8" ht="14.25" customHeight="1">
      <c r="A37" s="1">
        <v>2</v>
      </c>
      <c r="B37" s="1">
        <v>4</v>
      </c>
      <c r="C37" s="1" t="s">
        <v>59</v>
      </c>
      <c r="D37" s="2">
        <v>45111</v>
      </c>
      <c r="E37" s="1">
        <v>22</v>
      </c>
      <c r="F37" s="1">
        <v>7</v>
      </c>
      <c r="G37" s="1">
        <v>1</v>
      </c>
      <c r="H37" s="1">
        <v>2</v>
      </c>
    </row>
    <row r="38" spans="1:8" ht="14.25" customHeight="1">
      <c r="A38" s="1">
        <v>2</v>
      </c>
      <c r="B38" s="1">
        <v>2</v>
      </c>
      <c r="C38" s="1" t="s">
        <v>54</v>
      </c>
      <c r="D38" s="2">
        <v>45112</v>
      </c>
      <c r="E38" s="1">
        <v>23</v>
      </c>
      <c r="F38" s="1">
        <v>8</v>
      </c>
      <c r="G38" s="1">
        <v>1</v>
      </c>
      <c r="H38" s="1">
        <v>73</v>
      </c>
    </row>
    <row r="39" spans="1:8" ht="14.25" customHeight="1">
      <c r="A39" s="1">
        <v>2</v>
      </c>
      <c r="B39" s="1">
        <v>2</v>
      </c>
      <c r="C39" s="1" t="s">
        <v>54</v>
      </c>
      <c r="D39" s="2">
        <v>45112</v>
      </c>
      <c r="E39" s="1">
        <v>23</v>
      </c>
      <c r="F39" s="1">
        <v>8</v>
      </c>
      <c r="G39" s="1">
        <v>2</v>
      </c>
      <c r="H39" s="1">
        <v>118</v>
      </c>
    </row>
    <row r="40" spans="1:8" ht="14.25" customHeight="1">
      <c r="A40" s="1">
        <v>2</v>
      </c>
      <c r="B40" s="1">
        <v>3</v>
      </c>
      <c r="C40" s="1" t="s">
        <v>55</v>
      </c>
      <c r="D40" s="2">
        <v>45112</v>
      </c>
      <c r="E40" s="1">
        <v>23</v>
      </c>
      <c r="F40" s="1">
        <v>8</v>
      </c>
      <c r="G40" s="1">
        <v>1</v>
      </c>
      <c r="H40" s="1">
        <v>0</v>
      </c>
    </row>
    <row r="41" spans="1:8" ht="14.25" customHeight="1">
      <c r="A41" s="1">
        <v>2</v>
      </c>
      <c r="B41" s="1">
        <v>3</v>
      </c>
      <c r="C41" s="1" t="s">
        <v>56</v>
      </c>
      <c r="D41" s="2">
        <v>45112</v>
      </c>
      <c r="E41" s="1">
        <v>23</v>
      </c>
      <c r="F41" s="1">
        <v>8</v>
      </c>
      <c r="G41" s="1">
        <v>1</v>
      </c>
      <c r="H41" s="1">
        <v>2</v>
      </c>
    </row>
    <row r="42" spans="1:8" ht="14.25" customHeight="1">
      <c r="A42" s="1">
        <v>2</v>
      </c>
      <c r="B42" s="1">
        <v>4</v>
      </c>
      <c r="C42" s="1" t="s">
        <v>57</v>
      </c>
      <c r="D42" s="2">
        <v>45112</v>
      </c>
      <c r="E42" s="1">
        <v>23</v>
      </c>
      <c r="F42" s="1">
        <v>8</v>
      </c>
      <c r="G42" s="1">
        <v>1</v>
      </c>
      <c r="H42" s="1">
        <v>1</v>
      </c>
    </row>
    <row r="43" spans="1:8" ht="14.25" customHeight="1">
      <c r="A43" s="1">
        <v>2</v>
      </c>
      <c r="B43" s="1">
        <v>4</v>
      </c>
      <c r="C43" s="1" t="s">
        <v>59</v>
      </c>
      <c r="D43" s="2">
        <v>45112</v>
      </c>
      <c r="E43" s="1">
        <v>23</v>
      </c>
      <c r="F43" s="1">
        <v>8</v>
      </c>
      <c r="G43" s="1">
        <v>1</v>
      </c>
      <c r="H43" s="1">
        <v>68</v>
      </c>
    </row>
    <row r="44" spans="1:8" ht="14.25" customHeight="1">
      <c r="A44" s="1">
        <v>2</v>
      </c>
      <c r="B44" s="1">
        <v>2</v>
      </c>
      <c r="C44" s="1" t="s">
        <v>54</v>
      </c>
      <c r="D44" s="2">
        <v>45113</v>
      </c>
      <c r="E44" s="1">
        <v>24</v>
      </c>
      <c r="F44" s="1">
        <v>9</v>
      </c>
      <c r="G44" s="1">
        <v>1</v>
      </c>
      <c r="H44" s="1">
        <v>103</v>
      </c>
    </row>
    <row r="45" spans="1:8" ht="14.25" customHeight="1">
      <c r="A45" s="1">
        <v>2</v>
      </c>
      <c r="B45" s="1">
        <v>2</v>
      </c>
      <c r="C45" s="1" t="s">
        <v>54</v>
      </c>
      <c r="D45" s="2">
        <v>45113</v>
      </c>
      <c r="E45" s="1">
        <v>24</v>
      </c>
      <c r="F45" s="1">
        <v>9</v>
      </c>
      <c r="G45" s="1">
        <v>2</v>
      </c>
      <c r="H45" s="1">
        <v>45</v>
      </c>
    </row>
    <row r="46" spans="1:8" ht="14.25" customHeight="1">
      <c r="A46" s="1">
        <v>2</v>
      </c>
      <c r="B46" s="1">
        <v>3</v>
      </c>
      <c r="C46" s="1" t="s">
        <v>55</v>
      </c>
      <c r="D46" s="2">
        <v>45113</v>
      </c>
      <c r="E46" s="1">
        <v>24</v>
      </c>
      <c r="F46" s="1">
        <v>9</v>
      </c>
      <c r="G46" s="1">
        <v>1</v>
      </c>
      <c r="H46" s="1">
        <v>32</v>
      </c>
    </row>
    <row r="47" spans="1:8" ht="14.25" customHeight="1">
      <c r="A47" s="1">
        <v>2</v>
      </c>
      <c r="B47" s="1">
        <v>3</v>
      </c>
      <c r="C47" s="1" t="s">
        <v>56</v>
      </c>
      <c r="D47" s="2">
        <v>45113</v>
      </c>
      <c r="E47" s="1">
        <v>24</v>
      </c>
      <c r="F47" s="1">
        <v>9</v>
      </c>
      <c r="G47" s="1">
        <v>1</v>
      </c>
      <c r="H47" s="1">
        <v>76</v>
      </c>
    </row>
    <row r="48" spans="1:8" ht="14.25" customHeight="1">
      <c r="A48" s="1">
        <v>2</v>
      </c>
      <c r="B48" s="1">
        <v>4</v>
      </c>
      <c r="C48" s="1" t="s">
        <v>57</v>
      </c>
      <c r="D48" s="2">
        <v>45113</v>
      </c>
      <c r="E48" s="1">
        <v>24</v>
      </c>
      <c r="F48" s="1">
        <v>9</v>
      </c>
      <c r="G48" s="1">
        <v>1</v>
      </c>
      <c r="H48" s="1">
        <v>1</v>
      </c>
    </row>
    <row r="49" spans="1:9" ht="14.25" customHeight="1">
      <c r="A49" s="1">
        <v>2</v>
      </c>
      <c r="B49" s="1">
        <v>4</v>
      </c>
      <c r="C49" s="1" t="s">
        <v>59</v>
      </c>
      <c r="D49" s="2">
        <v>45113</v>
      </c>
      <c r="E49" s="1">
        <v>24</v>
      </c>
      <c r="F49" s="1">
        <v>9</v>
      </c>
      <c r="G49" s="1">
        <v>1</v>
      </c>
      <c r="H49" s="1">
        <v>25</v>
      </c>
    </row>
    <row r="50" spans="1:9" ht="14.25" customHeight="1">
      <c r="A50" s="1">
        <v>2</v>
      </c>
      <c r="B50" s="1">
        <v>2</v>
      </c>
      <c r="C50" s="1" t="s">
        <v>54</v>
      </c>
      <c r="D50" s="2">
        <v>45114</v>
      </c>
      <c r="E50" s="1">
        <v>25</v>
      </c>
      <c r="F50" s="1">
        <v>10</v>
      </c>
      <c r="G50" s="1">
        <v>1</v>
      </c>
    </row>
    <row r="51" spans="1:9" ht="14.25" customHeight="1">
      <c r="A51" s="1">
        <v>2</v>
      </c>
      <c r="B51" s="1">
        <v>2</v>
      </c>
      <c r="C51" s="1" t="s">
        <v>54</v>
      </c>
      <c r="D51" s="2">
        <v>45114</v>
      </c>
      <c r="E51" s="1">
        <v>25</v>
      </c>
      <c r="F51" s="1">
        <v>10</v>
      </c>
      <c r="G51" s="1">
        <v>2</v>
      </c>
    </row>
    <row r="52" spans="1:9" ht="14.25" customHeight="1">
      <c r="A52" s="1">
        <v>2</v>
      </c>
      <c r="B52" s="1">
        <v>3</v>
      </c>
      <c r="C52" s="1" t="s">
        <v>55</v>
      </c>
      <c r="D52" s="2">
        <v>45114</v>
      </c>
      <c r="E52" s="1">
        <v>25</v>
      </c>
      <c r="F52" s="1">
        <v>10</v>
      </c>
      <c r="G52" s="1">
        <v>1</v>
      </c>
      <c r="H52" s="1">
        <v>0</v>
      </c>
      <c r="I52" s="1" t="s">
        <v>65</v>
      </c>
    </row>
    <row r="53" spans="1:9" ht="14.25" customHeight="1">
      <c r="A53" s="1">
        <v>2</v>
      </c>
      <c r="B53" s="1">
        <v>3</v>
      </c>
      <c r="C53" s="1" t="s">
        <v>56</v>
      </c>
      <c r="D53" s="2">
        <v>45114</v>
      </c>
      <c r="E53" s="1">
        <v>25</v>
      </c>
      <c r="F53" s="1">
        <v>10</v>
      </c>
      <c r="G53" s="1">
        <v>1</v>
      </c>
      <c r="H53" s="1">
        <v>49</v>
      </c>
      <c r="I53" s="1" t="s">
        <v>65</v>
      </c>
    </row>
    <row r="54" spans="1:9" ht="14.25" customHeight="1">
      <c r="A54" s="1">
        <v>2</v>
      </c>
      <c r="B54" s="1">
        <v>4</v>
      </c>
      <c r="C54" s="1" t="s">
        <v>57</v>
      </c>
      <c r="D54" s="2">
        <v>45114</v>
      </c>
      <c r="E54" s="1">
        <v>25</v>
      </c>
      <c r="F54" s="1">
        <v>10</v>
      </c>
      <c r="G54" s="1">
        <v>1</v>
      </c>
      <c r="H54" s="1">
        <v>17</v>
      </c>
    </row>
    <row r="55" spans="1:9" ht="14.25" customHeight="1">
      <c r="A55" s="1">
        <v>2</v>
      </c>
      <c r="B55" s="1">
        <v>4</v>
      </c>
      <c r="C55" s="1" t="s">
        <v>59</v>
      </c>
      <c r="D55" s="2">
        <v>45114</v>
      </c>
      <c r="E55" s="1">
        <v>25</v>
      </c>
      <c r="F55" s="1">
        <v>10</v>
      </c>
      <c r="G55" s="1">
        <v>1</v>
      </c>
      <c r="H55" s="1">
        <v>144</v>
      </c>
    </row>
    <row r="56" spans="1:9" ht="14.25" customHeight="1">
      <c r="A56" s="1">
        <v>2</v>
      </c>
      <c r="B56" s="1">
        <v>2</v>
      </c>
      <c r="C56" s="1" t="s">
        <v>54</v>
      </c>
      <c r="D56" s="2">
        <v>45115</v>
      </c>
      <c r="E56" s="1">
        <v>26</v>
      </c>
      <c r="F56" s="1">
        <v>11</v>
      </c>
      <c r="G56" s="1">
        <v>1</v>
      </c>
    </row>
    <row r="57" spans="1:9" ht="14.25" customHeight="1">
      <c r="A57" s="1">
        <v>2</v>
      </c>
      <c r="B57" s="1">
        <v>2</v>
      </c>
      <c r="C57" s="1" t="s">
        <v>54</v>
      </c>
      <c r="D57" s="2">
        <v>45115</v>
      </c>
      <c r="E57" s="1">
        <v>26</v>
      </c>
      <c r="F57" s="1">
        <v>11</v>
      </c>
      <c r="G57" s="1">
        <v>2</v>
      </c>
      <c r="H57" s="1">
        <v>16</v>
      </c>
    </row>
    <row r="58" spans="1:9" ht="14.25" customHeight="1">
      <c r="A58" s="1">
        <v>2</v>
      </c>
      <c r="B58" s="1">
        <v>3</v>
      </c>
      <c r="C58" s="1" t="s">
        <v>55</v>
      </c>
      <c r="D58" s="2">
        <v>45115</v>
      </c>
      <c r="E58" s="1">
        <v>26</v>
      </c>
      <c r="F58" s="1">
        <v>11</v>
      </c>
      <c r="G58" s="1">
        <v>1</v>
      </c>
      <c r="H58" s="1">
        <v>0</v>
      </c>
    </row>
    <row r="59" spans="1:9" ht="14.25" customHeight="1">
      <c r="A59" s="1">
        <v>2</v>
      </c>
      <c r="B59" s="1">
        <v>3</v>
      </c>
      <c r="C59" s="1" t="s">
        <v>56</v>
      </c>
      <c r="D59" s="2">
        <v>45115</v>
      </c>
      <c r="E59" s="1">
        <v>26</v>
      </c>
      <c r="F59" s="1">
        <v>11</v>
      </c>
      <c r="G59" s="1">
        <v>1</v>
      </c>
      <c r="H59" s="1">
        <v>12</v>
      </c>
    </row>
    <row r="60" spans="1:9" ht="14.25" customHeight="1">
      <c r="A60" s="1">
        <v>2</v>
      </c>
      <c r="B60" s="1">
        <v>4</v>
      </c>
      <c r="C60" s="1" t="s">
        <v>57</v>
      </c>
      <c r="D60" s="2">
        <v>45115</v>
      </c>
      <c r="E60" s="1">
        <v>26</v>
      </c>
      <c r="F60" s="1">
        <v>11</v>
      </c>
      <c r="G60" s="1">
        <v>1</v>
      </c>
      <c r="H60" s="1">
        <v>3</v>
      </c>
    </row>
    <row r="61" spans="1:9" ht="14.25" customHeight="1">
      <c r="A61" s="1">
        <v>2</v>
      </c>
      <c r="B61" s="1">
        <v>4</v>
      </c>
      <c r="C61" s="1" t="s">
        <v>59</v>
      </c>
      <c r="D61" s="2">
        <v>45115</v>
      </c>
      <c r="E61" s="1">
        <v>26</v>
      </c>
      <c r="F61" s="1">
        <v>11</v>
      </c>
      <c r="G61" s="1">
        <v>1</v>
      </c>
      <c r="H61" s="1">
        <v>36</v>
      </c>
    </row>
    <row r="62" spans="1:9" ht="14.25" customHeight="1">
      <c r="A62" s="1">
        <v>2</v>
      </c>
      <c r="B62" s="1">
        <v>2</v>
      </c>
      <c r="C62" s="1" t="s">
        <v>54</v>
      </c>
      <c r="D62" s="2">
        <v>45117</v>
      </c>
      <c r="E62" s="1">
        <v>27</v>
      </c>
      <c r="F62" s="1">
        <v>12</v>
      </c>
      <c r="G62" s="1">
        <v>1</v>
      </c>
      <c r="H62" s="1">
        <v>156</v>
      </c>
    </row>
    <row r="63" spans="1:9" ht="14.25" customHeight="1">
      <c r="A63" s="1">
        <v>2</v>
      </c>
      <c r="B63" s="1">
        <v>2</v>
      </c>
      <c r="C63" s="1" t="s">
        <v>54</v>
      </c>
      <c r="D63" s="2">
        <v>45117</v>
      </c>
      <c r="E63" s="1">
        <v>27</v>
      </c>
      <c r="F63" s="1">
        <v>12</v>
      </c>
      <c r="G63" s="1">
        <v>2</v>
      </c>
      <c r="H63" s="1">
        <v>101</v>
      </c>
    </row>
    <row r="64" spans="1:9" ht="14.25" customHeight="1">
      <c r="A64" s="1">
        <v>2</v>
      </c>
      <c r="B64" s="1">
        <v>3</v>
      </c>
      <c r="C64" s="1" t="s">
        <v>55</v>
      </c>
      <c r="D64" s="2">
        <v>45117</v>
      </c>
      <c r="E64" s="1">
        <v>27</v>
      </c>
      <c r="F64" s="1">
        <v>12</v>
      </c>
      <c r="G64" s="1">
        <v>1</v>
      </c>
      <c r="H64" s="1">
        <v>180</v>
      </c>
    </row>
    <row r="65" spans="1:9" ht="14.25" customHeight="1">
      <c r="A65" s="1">
        <v>2</v>
      </c>
      <c r="B65" s="1">
        <v>3</v>
      </c>
      <c r="C65" s="1" t="s">
        <v>56</v>
      </c>
      <c r="D65" s="2">
        <v>45117</v>
      </c>
      <c r="E65" s="1">
        <v>27</v>
      </c>
      <c r="F65" s="1">
        <v>12</v>
      </c>
      <c r="G65" s="1">
        <v>1</v>
      </c>
      <c r="H65" s="1">
        <v>57</v>
      </c>
    </row>
    <row r="66" spans="1:9" ht="14.25" customHeight="1">
      <c r="A66" s="1">
        <v>2</v>
      </c>
      <c r="B66" s="1">
        <v>4</v>
      </c>
      <c r="C66" s="1" t="s">
        <v>57</v>
      </c>
      <c r="D66" s="2">
        <v>45117</v>
      </c>
      <c r="E66" s="1">
        <v>27</v>
      </c>
      <c r="F66" s="1">
        <v>12</v>
      </c>
      <c r="G66" s="1">
        <v>1</v>
      </c>
      <c r="H66" s="1">
        <v>116</v>
      </c>
    </row>
    <row r="67" spans="1:9" ht="14.25" customHeight="1">
      <c r="A67" s="1">
        <v>2</v>
      </c>
      <c r="B67" s="1">
        <v>4</v>
      </c>
      <c r="C67" s="1" t="s">
        <v>59</v>
      </c>
      <c r="D67" s="2">
        <v>45117</v>
      </c>
      <c r="E67" s="1">
        <v>27</v>
      </c>
      <c r="F67" s="1">
        <v>12</v>
      </c>
      <c r="G67" s="1">
        <v>1</v>
      </c>
      <c r="H67" s="1">
        <v>114</v>
      </c>
    </row>
    <row r="68" spans="1:9" ht="14.25" customHeight="1">
      <c r="A68" s="1">
        <v>2</v>
      </c>
      <c r="B68" s="1">
        <v>2</v>
      </c>
      <c r="C68" s="1" t="s">
        <v>54</v>
      </c>
      <c r="D68" s="2">
        <v>45119</v>
      </c>
      <c r="E68" s="1">
        <v>29</v>
      </c>
      <c r="F68" s="1">
        <v>14</v>
      </c>
      <c r="G68" s="1">
        <v>1</v>
      </c>
      <c r="H68" s="1">
        <v>12</v>
      </c>
    </row>
    <row r="69" spans="1:9" ht="14.25" customHeight="1">
      <c r="A69" s="1">
        <v>2</v>
      </c>
      <c r="B69" s="1">
        <v>2</v>
      </c>
      <c r="C69" s="1" t="s">
        <v>54</v>
      </c>
      <c r="D69" s="2">
        <v>45119</v>
      </c>
      <c r="E69" s="1">
        <v>29</v>
      </c>
      <c r="F69" s="1">
        <v>14</v>
      </c>
      <c r="G69" s="1">
        <v>2</v>
      </c>
      <c r="H69" s="1">
        <v>22</v>
      </c>
    </row>
    <row r="70" spans="1:9" ht="14.25" customHeight="1">
      <c r="A70" s="1">
        <v>2</v>
      </c>
      <c r="B70" s="1">
        <v>3</v>
      </c>
      <c r="C70" s="1" t="s">
        <v>55</v>
      </c>
      <c r="D70" s="2">
        <v>45119</v>
      </c>
      <c r="E70" s="1">
        <v>29</v>
      </c>
      <c r="F70" s="1">
        <v>14</v>
      </c>
      <c r="G70" s="1">
        <v>1</v>
      </c>
      <c r="I70" s="1" t="s">
        <v>66</v>
      </c>
    </row>
    <row r="71" spans="1:9" ht="14.25" customHeight="1">
      <c r="A71" s="1">
        <v>2</v>
      </c>
      <c r="B71" s="1">
        <v>3</v>
      </c>
      <c r="C71" s="1" t="s">
        <v>56</v>
      </c>
      <c r="D71" s="2">
        <v>45119</v>
      </c>
      <c r="E71" s="1">
        <v>29</v>
      </c>
      <c r="F71" s="1">
        <v>14</v>
      </c>
      <c r="G71" s="1">
        <v>1</v>
      </c>
      <c r="I71" s="1" t="s">
        <v>66</v>
      </c>
    </row>
    <row r="72" spans="1:9" ht="14.25" customHeight="1">
      <c r="A72" s="1">
        <v>2</v>
      </c>
      <c r="B72" s="1">
        <v>4</v>
      </c>
      <c r="C72" s="1" t="s">
        <v>57</v>
      </c>
      <c r="D72" s="2">
        <v>45119</v>
      </c>
      <c r="E72" s="1">
        <v>29</v>
      </c>
      <c r="F72" s="1">
        <v>14</v>
      </c>
      <c r="G72" s="1">
        <v>1</v>
      </c>
      <c r="H72" s="1">
        <v>69</v>
      </c>
    </row>
    <row r="73" spans="1:9" ht="14.25" customHeight="1">
      <c r="A73" s="1">
        <v>2</v>
      </c>
      <c r="B73" s="1">
        <v>4</v>
      </c>
      <c r="C73" s="1" t="s">
        <v>59</v>
      </c>
      <c r="D73" s="2">
        <v>45119</v>
      </c>
      <c r="E73" s="1">
        <v>29</v>
      </c>
      <c r="F73" s="1">
        <v>14</v>
      </c>
      <c r="G73" s="1">
        <v>1</v>
      </c>
      <c r="H73" s="1">
        <v>180</v>
      </c>
    </row>
    <row r="74" spans="1:9" ht="14.25" customHeight="1">
      <c r="A74" s="1">
        <v>2</v>
      </c>
      <c r="B74" s="1">
        <v>2</v>
      </c>
      <c r="C74" s="1" t="s">
        <v>54</v>
      </c>
      <c r="D74" s="2">
        <v>45122</v>
      </c>
      <c r="E74" s="1">
        <v>32</v>
      </c>
      <c r="F74" s="1">
        <v>17</v>
      </c>
      <c r="G74" s="1">
        <v>1</v>
      </c>
      <c r="H74" s="1">
        <v>134</v>
      </c>
    </row>
    <row r="75" spans="1:9" ht="14.25" customHeight="1">
      <c r="A75" s="1">
        <v>2</v>
      </c>
      <c r="B75" s="1">
        <v>2</v>
      </c>
      <c r="C75" s="1" t="s">
        <v>54</v>
      </c>
      <c r="D75" s="2">
        <v>45122</v>
      </c>
      <c r="E75" s="1">
        <v>32</v>
      </c>
      <c r="F75" s="1">
        <v>17</v>
      </c>
      <c r="G75" s="1">
        <v>2</v>
      </c>
      <c r="H75" s="1">
        <v>44</v>
      </c>
    </row>
    <row r="76" spans="1:9" ht="14.25" customHeight="1">
      <c r="A76" s="1">
        <v>2</v>
      </c>
      <c r="B76" s="1">
        <v>3</v>
      </c>
      <c r="C76" s="1" t="s">
        <v>55</v>
      </c>
      <c r="D76" s="2">
        <v>45122</v>
      </c>
      <c r="E76" s="1">
        <v>32</v>
      </c>
      <c r="F76" s="1">
        <v>17</v>
      </c>
      <c r="G76" s="1">
        <v>1</v>
      </c>
      <c r="I76" s="1" t="s">
        <v>66</v>
      </c>
    </row>
    <row r="77" spans="1:9" ht="14.25" customHeight="1">
      <c r="A77" s="1">
        <v>2</v>
      </c>
      <c r="B77" s="1">
        <v>3</v>
      </c>
      <c r="C77" s="1" t="s">
        <v>56</v>
      </c>
      <c r="D77" s="2">
        <v>45122</v>
      </c>
      <c r="E77" s="1">
        <v>32</v>
      </c>
      <c r="F77" s="1">
        <v>17</v>
      </c>
      <c r="G77" s="1">
        <v>1</v>
      </c>
      <c r="I77" s="1" t="s">
        <v>66</v>
      </c>
    </row>
    <row r="78" spans="1:9" ht="14.25" customHeight="1">
      <c r="A78" s="1">
        <v>2</v>
      </c>
      <c r="B78" s="1">
        <v>4</v>
      </c>
      <c r="C78" s="1" t="s">
        <v>57</v>
      </c>
      <c r="D78" s="2">
        <v>45122</v>
      </c>
      <c r="E78" s="1">
        <v>32</v>
      </c>
      <c r="F78" s="1">
        <v>17</v>
      </c>
      <c r="G78" s="1">
        <v>1</v>
      </c>
    </row>
    <row r="79" spans="1:9" ht="14.25" customHeight="1">
      <c r="A79" s="1">
        <v>2</v>
      </c>
      <c r="B79" s="1">
        <v>4</v>
      </c>
      <c r="C79" s="1" t="s">
        <v>59</v>
      </c>
      <c r="D79" s="2">
        <v>45122</v>
      </c>
      <c r="E79" s="1">
        <v>32</v>
      </c>
      <c r="F79" s="1">
        <v>17</v>
      </c>
      <c r="G79" s="1">
        <v>1</v>
      </c>
    </row>
    <row r="80" spans="1:9" ht="14.25" customHeight="1">
      <c r="A80" s="1">
        <v>2</v>
      </c>
      <c r="B80" s="1">
        <v>2</v>
      </c>
      <c r="C80" s="1" t="s">
        <v>54</v>
      </c>
      <c r="D80" s="2">
        <v>45124</v>
      </c>
      <c r="E80" s="1">
        <v>34</v>
      </c>
      <c r="F80" s="1">
        <v>19</v>
      </c>
      <c r="G80" s="1">
        <v>1</v>
      </c>
      <c r="H80" s="1">
        <v>243</v>
      </c>
    </row>
    <row r="81" spans="1:9" ht="14.25" customHeight="1">
      <c r="A81" s="1">
        <v>2</v>
      </c>
      <c r="B81" s="1">
        <v>2</v>
      </c>
      <c r="C81" s="1" t="s">
        <v>54</v>
      </c>
      <c r="D81" s="2">
        <v>45124</v>
      </c>
      <c r="E81" s="1">
        <v>34</v>
      </c>
      <c r="F81" s="1">
        <v>19</v>
      </c>
      <c r="G81" s="1">
        <v>2</v>
      </c>
      <c r="H81" s="1">
        <v>130</v>
      </c>
    </row>
    <row r="82" spans="1:9" ht="14.25" customHeight="1">
      <c r="A82" s="1">
        <v>2</v>
      </c>
      <c r="B82" s="1">
        <v>3</v>
      </c>
      <c r="C82" s="1" t="s">
        <v>55</v>
      </c>
      <c r="D82" s="2">
        <v>45124</v>
      </c>
      <c r="E82" s="1">
        <v>34</v>
      </c>
      <c r="F82" s="1">
        <v>19</v>
      </c>
      <c r="G82" s="1">
        <v>1</v>
      </c>
      <c r="H82" s="1">
        <v>258</v>
      </c>
    </row>
    <row r="83" spans="1:9" ht="14.25" customHeight="1">
      <c r="A83" s="1">
        <v>2</v>
      </c>
      <c r="B83" s="1">
        <v>3</v>
      </c>
      <c r="C83" s="1" t="s">
        <v>56</v>
      </c>
      <c r="D83" s="2">
        <v>45124</v>
      </c>
      <c r="E83" s="1">
        <v>34</v>
      </c>
      <c r="F83" s="1">
        <v>19</v>
      </c>
      <c r="G83" s="1">
        <v>1</v>
      </c>
    </row>
    <row r="84" spans="1:9" ht="14.25" customHeight="1">
      <c r="A84" s="1">
        <v>2</v>
      </c>
      <c r="B84" s="1">
        <v>4</v>
      </c>
      <c r="C84" s="1" t="s">
        <v>57</v>
      </c>
      <c r="D84" s="2">
        <v>45124</v>
      </c>
      <c r="E84" s="1">
        <v>34</v>
      </c>
      <c r="F84" s="1">
        <v>19</v>
      </c>
      <c r="G84" s="1">
        <v>1</v>
      </c>
      <c r="H84" s="1">
        <v>169</v>
      </c>
    </row>
    <row r="85" spans="1:9" ht="14.25" customHeight="1">
      <c r="A85" s="1">
        <v>2</v>
      </c>
      <c r="B85" s="1">
        <v>4</v>
      </c>
      <c r="C85" s="1" t="s">
        <v>59</v>
      </c>
      <c r="D85" s="2">
        <v>45124</v>
      </c>
      <c r="E85" s="1">
        <v>34</v>
      </c>
      <c r="F85" s="1">
        <v>19</v>
      </c>
      <c r="G85" s="1">
        <v>1</v>
      </c>
      <c r="H85" s="1">
        <v>232</v>
      </c>
    </row>
    <row r="86" spans="1:9" ht="14.25" customHeight="1">
      <c r="A86" s="1">
        <v>2</v>
      </c>
      <c r="B86" s="1">
        <v>2</v>
      </c>
      <c r="C86" s="1" t="s">
        <v>54</v>
      </c>
      <c r="D86" s="2">
        <v>45126</v>
      </c>
      <c r="E86" s="1">
        <v>36</v>
      </c>
      <c r="F86" s="1">
        <v>21</v>
      </c>
      <c r="G86" s="1">
        <v>1</v>
      </c>
      <c r="H86" s="1">
        <v>58</v>
      </c>
    </row>
    <row r="87" spans="1:9" ht="14.25" customHeight="1">
      <c r="A87" s="1">
        <v>2</v>
      </c>
      <c r="B87" s="1">
        <v>2</v>
      </c>
      <c r="C87" s="1" t="s">
        <v>54</v>
      </c>
      <c r="D87" s="2">
        <v>45126</v>
      </c>
      <c r="E87" s="1">
        <v>36</v>
      </c>
      <c r="F87" s="1">
        <v>21</v>
      </c>
      <c r="G87" s="1">
        <v>2</v>
      </c>
      <c r="H87" s="1">
        <v>189</v>
      </c>
    </row>
    <row r="88" spans="1:9" ht="14.25" customHeight="1">
      <c r="A88" s="1">
        <v>2</v>
      </c>
      <c r="B88" s="1">
        <v>3</v>
      </c>
      <c r="C88" s="1" t="s">
        <v>55</v>
      </c>
      <c r="D88" s="2">
        <v>45126</v>
      </c>
      <c r="E88" s="1">
        <v>36</v>
      </c>
      <c r="F88" s="1">
        <v>21</v>
      </c>
      <c r="G88" s="1">
        <v>1</v>
      </c>
      <c r="I88" s="1" t="s">
        <v>66</v>
      </c>
    </row>
    <row r="89" spans="1:9" ht="14.25" customHeight="1">
      <c r="A89" s="1">
        <v>2</v>
      </c>
      <c r="B89" s="1">
        <v>3</v>
      </c>
      <c r="C89" s="1" t="s">
        <v>56</v>
      </c>
      <c r="D89" s="2">
        <v>45126</v>
      </c>
      <c r="E89" s="1">
        <v>36</v>
      </c>
      <c r="F89" s="1">
        <v>21</v>
      </c>
      <c r="G89" s="1">
        <v>1</v>
      </c>
      <c r="I89" s="1" t="s">
        <v>66</v>
      </c>
    </row>
    <row r="90" spans="1:9" ht="14.25" customHeight="1">
      <c r="A90" s="1">
        <v>2</v>
      </c>
      <c r="B90" s="1">
        <v>4</v>
      </c>
      <c r="C90" s="1" t="s">
        <v>57</v>
      </c>
      <c r="D90" s="2">
        <v>45126</v>
      </c>
      <c r="E90" s="1">
        <v>36</v>
      </c>
      <c r="F90" s="1">
        <v>21</v>
      </c>
      <c r="G90" s="1">
        <v>1</v>
      </c>
    </row>
    <row r="91" spans="1:9" ht="14.25" customHeight="1">
      <c r="A91" s="1">
        <v>2</v>
      </c>
      <c r="B91" s="1">
        <v>4</v>
      </c>
      <c r="C91" s="1" t="s">
        <v>59</v>
      </c>
      <c r="D91" s="2">
        <v>45126</v>
      </c>
      <c r="E91" s="1">
        <v>36</v>
      </c>
      <c r="F91" s="1">
        <v>21</v>
      </c>
      <c r="G91" s="1">
        <v>1</v>
      </c>
    </row>
    <row r="92" spans="1:9" ht="14.25" customHeight="1">
      <c r="A92" s="1">
        <v>2</v>
      </c>
      <c r="B92" s="1">
        <v>2</v>
      </c>
      <c r="C92" s="1" t="s">
        <v>54</v>
      </c>
      <c r="D92" s="2">
        <v>45106</v>
      </c>
      <c r="E92" s="1">
        <v>17</v>
      </c>
      <c r="F92" s="1">
        <v>2</v>
      </c>
      <c r="G92" s="1">
        <v>1</v>
      </c>
      <c r="H92" s="1">
        <v>1</v>
      </c>
    </row>
    <row r="93" spans="1:9" ht="14.25" customHeight="1">
      <c r="A93" s="1">
        <v>2</v>
      </c>
      <c r="B93" s="1">
        <v>2</v>
      </c>
      <c r="C93" s="1" t="s">
        <v>54</v>
      </c>
      <c r="D93" s="2">
        <v>45106</v>
      </c>
      <c r="E93" s="1">
        <v>17</v>
      </c>
      <c r="F93" s="1">
        <v>2</v>
      </c>
      <c r="G93" s="1">
        <v>2</v>
      </c>
      <c r="H93" s="1">
        <v>0</v>
      </c>
    </row>
    <row r="94" spans="1:9" ht="14.25" customHeight="1">
      <c r="A94" s="1">
        <v>2</v>
      </c>
      <c r="B94" s="1">
        <v>3</v>
      </c>
      <c r="C94" s="1" t="s">
        <v>55</v>
      </c>
      <c r="D94" s="2">
        <v>45106</v>
      </c>
      <c r="E94" s="1">
        <v>17</v>
      </c>
      <c r="F94" s="1">
        <v>2</v>
      </c>
      <c r="G94" s="1">
        <v>1</v>
      </c>
      <c r="H94" s="1">
        <v>0</v>
      </c>
    </row>
    <row r="95" spans="1:9" ht="14.25" customHeight="1">
      <c r="A95" s="1">
        <v>2</v>
      </c>
      <c r="B95" s="1">
        <v>3</v>
      </c>
      <c r="C95" s="1" t="s">
        <v>56</v>
      </c>
      <c r="D95" s="2">
        <v>45106</v>
      </c>
      <c r="E95" s="1">
        <v>17</v>
      </c>
      <c r="F95" s="1">
        <v>2</v>
      </c>
      <c r="G95" s="1">
        <v>1</v>
      </c>
      <c r="H95" s="1">
        <v>0</v>
      </c>
    </row>
    <row r="96" spans="1:9" ht="14.25" customHeight="1">
      <c r="A96" s="1">
        <v>2</v>
      </c>
      <c r="B96" s="1">
        <v>4</v>
      </c>
      <c r="C96" s="1" t="s">
        <v>57</v>
      </c>
      <c r="D96" s="2">
        <v>45106</v>
      </c>
      <c r="E96" s="1">
        <v>17</v>
      </c>
      <c r="F96" s="1">
        <v>2</v>
      </c>
      <c r="G96" s="1">
        <v>1</v>
      </c>
      <c r="H96" s="1">
        <v>0</v>
      </c>
    </row>
    <row r="97" spans="1:8" ht="14.25" customHeight="1">
      <c r="A97" s="1">
        <v>2</v>
      </c>
      <c r="B97" s="1">
        <v>4</v>
      </c>
      <c r="C97" s="1" t="s">
        <v>59</v>
      </c>
      <c r="D97" s="2">
        <v>45106</v>
      </c>
      <c r="E97" s="1">
        <v>17</v>
      </c>
      <c r="F97" s="1">
        <v>2</v>
      </c>
      <c r="G97" s="1">
        <v>1</v>
      </c>
      <c r="H97" s="1">
        <v>0</v>
      </c>
    </row>
    <row r="98" spans="1:8" ht="14.25" customHeight="1">
      <c r="A98" s="1">
        <v>2</v>
      </c>
      <c r="B98" s="1">
        <v>2</v>
      </c>
      <c r="C98" s="1" t="s">
        <v>54</v>
      </c>
      <c r="D98" s="2">
        <v>45107</v>
      </c>
      <c r="E98" s="1">
        <v>18</v>
      </c>
      <c r="F98" s="1">
        <v>3</v>
      </c>
      <c r="G98" s="1">
        <v>1</v>
      </c>
      <c r="H98" s="1">
        <v>0</v>
      </c>
    </row>
    <row r="99" spans="1:8" ht="14.25" customHeight="1">
      <c r="A99" s="1">
        <v>2</v>
      </c>
      <c r="B99" s="1">
        <v>2</v>
      </c>
      <c r="C99" s="1" t="s">
        <v>54</v>
      </c>
      <c r="D99" s="2">
        <v>45107</v>
      </c>
      <c r="E99" s="1">
        <v>18</v>
      </c>
      <c r="F99" s="1">
        <v>3</v>
      </c>
      <c r="G99" s="1">
        <v>2</v>
      </c>
      <c r="H99" s="1">
        <v>0</v>
      </c>
    </row>
    <row r="100" spans="1:8" ht="14.25" customHeight="1">
      <c r="A100" s="1">
        <v>2</v>
      </c>
      <c r="B100" s="1">
        <v>3</v>
      </c>
      <c r="C100" s="1" t="s">
        <v>55</v>
      </c>
      <c r="D100" s="2">
        <v>45107</v>
      </c>
      <c r="E100" s="1">
        <v>18</v>
      </c>
      <c r="F100" s="1">
        <v>3</v>
      </c>
      <c r="G100" s="1">
        <v>1</v>
      </c>
      <c r="H100" s="1">
        <v>0</v>
      </c>
    </row>
    <row r="101" spans="1:8" ht="14.25" customHeight="1">
      <c r="A101" s="1">
        <v>2</v>
      </c>
      <c r="B101" s="1">
        <v>3</v>
      </c>
      <c r="C101" s="1" t="s">
        <v>56</v>
      </c>
      <c r="D101" s="2">
        <v>45107</v>
      </c>
      <c r="E101" s="1">
        <v>18</v>
      </c>
      <c r="F101" s="1">
        <v>3</v>
      </c>
      <c r="G101" s="1">
        <v>1</v>
      </c>
      <c r="H101" s="1">
        <v>0</v>
      </c>
    </row>
    <row r="102" spans="1:8" ht="14.25" customHeight="1">
      <c r="A102" s="1">
        <v>2</v>
      </c>
      <c r="B102" s="1">
        <v>4</v>
      </c>
      <c r="C102" s="1" t="s">
        <v>57</v>
      </c>
      <c r="D102" s="2">
        <v>45107</v>
      </c>
      <c r="E102" s="1">
        <v>18</v>
      </c>
      <c r="F102" s="1">
        <v>3</v>
      </c>
      <c r="G102" s="1">
        <v>1</v>
      </c>
      <c r="H102" s="1">
        <v>2</v>
      </c>
    </row>
    <row r="103" spans="1:8" ht="14.25" customHeight="1">
      <c r="A103" s="1">
        <v>2</v>
      </c>
      <c r="B103" s="1">
        <v>4</v>
      </c>
      <c r="C103" s="1" t="s">
        <v>59</v>
      </c>
      <c r="D103" s="2">
        <v>45107</v>
      </c>
      <c r="E103" s="1">
        <v>18</v>
      </c>
      <c r="F103" s="1">
        <v>3</v>
      </c>
      <c r="G103" s="1">
        <v>1</v>
      </c>
      <c r="H103" s="1">
        <v>1</v>
      </c>
    </row>
    <row r="104" spans="1:8" ht="14.25" customHeight="1">
      <c r="D104" s="2"/>
    </row>
    <row r="105" spans="1:8" ht="14.25" customHeight="1">
      <c r="D105" s="2"/>
    </row>
    <row r="106" spans="1:8" ht="14.25" customHeight="1">
      <c r="D106" s="2"/>
    </row>
    <row r="107" spans="1:8" ht="14.25" customHeight="1">
      <c r="D107" s="2"/>
    </row>
    <row r="108" spans="1:8" ht="14.25" customHeight="1">
      <c r="D108" s="2"/>
    </row>
    <row r="109" spans="1:8" ht="14.25" customHeight="1">
      <c r="D109" s="2"/>
    </row>
    <row r="110" spans="1:8" ht="14.25" customHeight="1">
      <c r="D110" s="2"/>
    </row>
    <row r="111" spans="1:8" ht="14.25" customHeight="1">
      <c r="D111" s="2"/>
    </row>
    <row r="112" spans="1:8" ht="14.25" customHeight="1">
      <c r="D112" s="2"/>
    </row>
    <row r="113" spans="4:4" ht="14.25" customHeight="1">
      <c r="D113" s="2"/>
    </row>
    <row r="114" spans="4:4" ht="14.25" customHeight="1">
      <c r="D114" s="2"/>
    </row>
    <row r="115" spans="4:4" ht="14.25" customHeight="1">
      <c r="D115" s="2"/>
    </row>
    <row r="116" spans="4:4" ht="14.25" customHeight="1">
      <c r="D116" s="2"/>
    </row>
    <row r="117" spans="4:4" ht="14.25" customHeight="1">
      <c r="D117" s="2"/>
    </row>
    <row r="118" spans="4:4" ht="14.25" customHeight="1">
      <c r="D118" s="2"/>
    </row>
    <row r="119" spans="4:4" ht="14.25" customHeight="1">
      <c r="D119" s="2"/>
    </row>
    <row r="120" spans="4:4" ht="14.25" customHeight="1">
      <c r="D120" s="2"/>
    </row>
    <row r="121" spans="4:4" ht="14.25" customHeight="1">
      <c r="D121" s="2"/>
    </row>
    <row r="122" spans="4:4" ht="14.25" customHeight="1">
      <c r="D122" s="2"/>
    </row>
    <row r="123" spans="4:4" ht="14.25" customHeight="1">
      <c r="D123" s="2"/>
    </row>
    <row r="124" spans="4:4" ht="14.25" customHeight="1">
      <c r="D124" s="2"/>
    </row>
    <row r="125" spans="4:4" ht="14.25" customHeight="1">
      <c r="D125" s="2"/>
    </row>
    <row r="126" spans="4:4" ht="14.25" customHeight="1">
      <c r="D126" s="2"/>
    </row>
    <row r="127" spans="4:4" ht="14.25" customHeight="1">
      <c r="D127" s="2"/>
    </row>
    <row r="128" spans="4:4" ht="14.25" customHeight="1">
      <c r="D128" s="2"/>
    </row>
    <row r="129" spans="4:4" ht="14.25" customHeight="1">
      <c r="D129" s="2"/>
    </row>
    <row r="130" spans="4:4" ht="14.25" customHeight="1">
      <c r="D130" s="2"/>
    </row>
    <row r="131" spans="4:4" ht="14.25" customHeight="1">
      <c r="D131" s="2"/>
    </row>
    <row r="132" spans="4:4" ht="14.25" customHeight="1">
      <c r="D132" s="2"/>
    </row>
    <row r="133" spans="4:4" ht="14.25" customHeight="1">
      <c r="D133" s="2"/>
    </row>
    <row r="134" spans="4:4" ht="14.25" customHeight="1">
      <c r="D134" s="2"/>
    </row>
    <row r="135" spans="4:4" ht="14.25" customHeight="1">
      <c r="D135" s="2"/>
    </row>
    <row r="136" spans="4:4" ht="14.25" customHeight="1">
      <c r="D136" s="2"/>
    </row>
    <row r="137" spans="4:4" ht="14.25" customHeight="1">
      <c r="D137" s="2"/>
    </row>
    <row r="138" spans="4:4" ht="14.25" customHeight="1">
      <c r="D138" s="2"/>
    </row>
    <row r="139" spans="4:4" ht="14.25" customHeight="1">
      <c r="D139" s="2"/>
    </row>
    <row r="140" spans="4:4" ht="14.25" customHeight="1">
      <c r="D140" s="2"/>
    </row>
    <row r="141" spans="4:4" ht="14.25" customHeight="1">
      <c r="D141" s="2"/>
    </row>
    <row r="142" spans="4:4" ht="14.25" customHeight="1">
      <c r="D142" s="2"/>
    </row>
    <row r="143" spans="4:4" ht="14.25" customHeight="1">
      <c r="D143" s="2"/>
    </row>
    <row r="144" spans="4:4" ht="14.25" customHeight="1">
      <c r="D144" s="2"/>
    </row>
    <row r="145" spans="4:4" ht="14.25" customHeight="1">
      <c r="D145" s="2"/>
    </row>
    <row r="146" spans="4:4" ht="14.25" customHeight="1">
      <c r="D146" s="2"/>
    </row>
    <row r="147" spans="4:4" ht="14.25" customHeight="1">
      <c r="D147" s="2"/>
    </row>
    <row r="148" spans="4:4" ht="14.25" customHeight="1">
      <c r="D148" s="2"/>
    </row>
    <row r="149" spans="4:4" ht="14.25" customHeight="1">
      <c r="D149" s="2"/>
    </row>
    <row r="150" spans="4:4" ht="14.25" customHeight="1">
      <c r="D150" s="2"/>
    </row>
    <row r="151" spans="4:4" ht="14.25" customHeight="1">
      <c r="D151" s="2"/>
    </row>
    <row r="152" spans="4:4" ht="14.25" customHeight="1">
      <c r="D152" s="2"/>
    </row>
    <row r="153" spans="4:4" ht="14.25" customHeight="1">
      <c r="D153" s="2"/>
    </row>
    <row r="154" spans="4:4" ht="14.25" customHeight="1">
      <c r="D154" s="2"/>
    </row>
    <row r="155" spans="4:4" ht="14.25" customHeight="1">
      <c r="D155" s="2"/>
    </row>
    <row r="156" spans="4:4" ht="14.25" customHeight="1">
      <c r="D156" s="2"/>
    </row>
    <row r="157" spans="4:4" ht="14.25" customHeight="1">
      <c r="D157" s="2"/>
    </row>
    <row r="158" spans="4:4" ht="14.25" customHeight="1">
      <c r="D158" s="2"/>
    </row>
    <row r="159" spans="4:4" ht="14.25" customHeight="1">
      <c r="D159" s="2"/>
    </row>
    <row r="160" spans="4:4" ht="14.25" customHeight="1">
      <c r="D160" s="2"/>
    </row>
    <row r="161" spans="4:4" ht="14.25" customHeight="1">
      <c r="D161" s="2"/>
    </row>
    <row r="162" spans="4:4" ht="14.25" customHeight="1">
      <c r="D162" s="2"/>
    </row>
    <row r="163" spans="4:4" ht="14.25" customHeight="1">
      <c r="D163" s="2"/>
    </row>
    <row r="164" spans="4:4" ht="14.25" customHeight="1">
      <c r="D164" s="2"/>
    </row>
    <row r="165" spans="4:4" ht="14.25" customHeight="1">
      <c r="D165" s="2"/>
    </row>
    <row r="166" spans="4:4" ht="14.25" customHeight="1">
      <c r="D166" s="2"/>
    </row>
    <row r="167" spans="4:4" ht="14.25" customHeight="1">
      <c r="D167" s="2"/>
    </row>
    <row r="168" spans="4:4" ht="14.25" customHeight="1">
      <c r="D168" s="2"/>
    </row>
    <row r="169" spans="4:4" ht="14.25" customHeight="1">
      <c r="D169" s="2"/>
    </row>
    <row r="170" spans="4:4" ht="14.25" customHeight="1">
      <c r="D170" s="2"/>
    </row>
    <row r="171" spans="4:4" ht="14.25" customHeight="1">
      <c r="D171" s="2"/>
    </row>
    <row r="172" spans="4:4" ht="14.25" customHeight="1">
      <c r="D172" s="2"/>
    </row>
    <row r="173" spans="4:4" ht="14.25" customHeight="1">
      <c r="D173" s="2"/>
    </row>
    <row r="174" spans="4:4" ht="14.25" customHeight="1">
      <c r="D174" s="2"/>
    </row>
    <row r="175" spans="4:4" ht="14.25" customHeight="1">
      <c r="D175" s="2"/>
    </row>
    <row r="176" spans="4:4" ht="14.25" customHeight="1">
      <c r="D176" s="2"/>
    </row>
    <row r="177" spans="4:4" ht="14.25" customHeight="1">
      <c r="D177" s="2"/>
    </row>
    <row r="178" spans="4:4" ht="14.25" customHeight="1">
      <c r="D178" s="2"/>
    </row>
    <row r="179" spans="4:4" ht="14.25" customHeight="1">
      <c r="D179" s="2"/>
    </row>
    <row r="180" spans="4:4" ht="14.25" customHeight="1">
      <c r="D180" s="2"/>
    </row>
    <row r="181" spans="4:4" ht="14.25" customHeight="1">
      <c r="D181" s="2"/>
    </row>
    <row r="182" spans="4:4" ht="14.25" customHeight="1"/>
    <row r="183" spans="4:4" ht="14.25" customHeight="1"/>
    <row r="184" spans="4:4" ht="14.25" customHeight="1"/>
    <row r="185" spans="4:4" ht="14.25" customHeight="1"/>
    <row r="186" spans="4:4" ht="14.25" customHeight="1"/>
    <row r="187" spans="4:4" ht="14.25" customHeight="1"/>
    <row r="188" spans="4:4" ht="14.25" customHeight="1"/>
    <row r="189" spans="4:4" ht="14.25" customHeight="1"/>
    <row r="190" spans="4:4" ht="14.25" customHeight="1"/>
    <row r="191" spans="4:4" ht="14.25" customHeight="1"/>
    <row r="192" spans="4:4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J1000"/>
  <sheetViews>
    <sheetView workbookViewId="0">
      <pane ySplit="1" topLeftCell="A46" activePane="bottomLeft" state="frozen"/>
      <selection pane="bottomLeft" activeCell="G31" sqref="G31"/>
    </sheetView>
  </sheetViews>
  <sheetFormatPr defaultColWidth="14.453125" defaultRowHeight="15" customHeight="1"/>
  <cols>
    <col min="1" max="2" width="8.7265625" customWidth="1"/>
    <col min="3" max="3" width="9.54296875" customWidth="1"/>
    <col min="4" max="4" width="9.453125" customWidth="1"/>
    <col min="5" max="7" width="8.7265625" customWidth="1"/>
    <col min="8" max="8" width="18.54296875" customWidth="1"/>
    <col min="9" max="27" width="8.7265625" customWidth="1"/>
  </cols>
  <sheetData>
    <row r="1" spans="1:9" ht="14.25" customHeight="1">
      <c r="A1" s="1" t="s">
        <v>50</v>
      </c>
      <c r="B1" s="1" t="s">
        <v>88</v>
      </c>
      <c r="C1" s="1" t="s">
        <v>51</v>
      </c>
      <c r="D1" s="1" t="s">
        <v>8</v>
      </c>
      <c r="E1" s="1" t="s">
        <v>0</v>
      </c>
      <c r="F1" s="1" t="s">
        <v>53</v>
      </c>
      <c r="G1" s="1" t="s">
        <v>67</v>
      </c>
      <c r="H1" s="1" t="s">
        <v>68</v>
      </c>
      <c r="I1" s="1" t="s">
        <v>69</v>
      </c>
    </row>
    <row r="2" spans="1:9" ht="14.25" hidden="1" customHeight="1">
      <c r="A2" s="1">
        <v>1</v>
      </c>
      <c r="B2" s="1">
        <v>1</v>
      </c>
      <c r="C2" s="1" t="s">
        <v>56</v>
      </c>
      <c r="D2" s="2">
        <v>45132</v>
      </c>
      <c r="E2" s="1">
        <v>12</v>
      </c>
      <c r="F2" s="1">
        <v>1</v>
      </c>
      <c r="I2" s="1" t="s">
        <v>70</v>
      </c>
    </row>
    <row r="3" spans="1:9" ht="14.25" hidden="1" customHeight="1">
      <c r="A3" s="1">
        <v>1</v>
      </c>
      <c r="B3" s="1">
        <v>2</v>
      </c>
      <c r="C3" s="1" t="s">
        <v>56</v>
      </c>
      <c r="D3" s="2">
        <v>45132</v>
      </c>
      <c r="E3" s="1">
        <v>12</v>
      </c>
      <c r="F3" s="1">
        <v>1</v>
      </c>
      <c r="I3" s="1" t="s">
        <v>70</v>
      </c>
    </row>
    <row r="4" spans="1:9" ht="14.25" customHeight="1">
      <c r="A4" s="1">
        <v>2</v>
      </c>
      <c r="B4" s="1">
        <v>3</v>
      </c>
      <c r="C4" s="1" t="s">
        <v>57</v>
      </c>
      <c r="D4" s="2">
        <v>45132</v>
      </c>
      <c r="E4" s="1">
        <v>12</v>
      </c>
      <c r="F4" s="1">
        <v>1</v>
      </c>
      <c r="I4" s="1" t="s">
        <v>70</v>
      </c>
    </row>
    <row r="5" spans="1:9" ht="14.25" customHeight="1">
      <c r="A5" s="1">
        <v>2</v>
      </c>
      <c r="B5">
        <v>4</v>
      </c>
      <c r="C5" s="1" t="s">
        <v>71</v>
      </c>
      <c r="D5" s="2">
        <v>45132</v>
      </c>
      <c r="E5" s="1">
        <v>12</v>
      </c>
      <c r="I5" s="1" t="s">
        <v>72</v>
      </c>
    </row>
    <row r="6" spans="1:9" ht="14.25" customHeight="1">
      <c r="A6" s="1">
        <v>3</v>
      </c>
      <c r="B6">
        <v>5</v>
      </c>
      <c r="C6" s="1" t="s">
        <v>57</v>
      </c>
      <c r="D6" s="2">
        <v>45132</v>
      </c>
      <c r="E6" s="1">
        <v>12</v>
      </c>
      <c r="I6" s="1" t="s">
        <v>72</v>
      </c>
    </row>
    <row r="7" spans="1:9" ht="14.25" customHeight="1">
      <c r="A7" s="1">
        <v>3</v>
      </c>
      <c r="B7">
        <v>6</v>
      </c>
      <c r="C7" s="1" t="s">
        <v>71</v>
      </c>
      <c r="D7" s="2">
        <v>45132</v>
      </c>
      <c r="E7" s="1">
        <v>12</v>
      </c>
      <c r="I7" s="1" t="s">
        <v>72</v>
      </c>
    </row>
    <row r="8" spans="1:9" ht="14.25" hidden="1" customHeight="1">
      <c r="A8" s="1">
        <v>4</v>
      </c>
      <c r="B8">
        <v>7</v>
      </c>
      <c r="C8" s="1" t="s">
        <v>54</v>
      </c>
      <c r="D8" s="2">
        <v>45132</v>
      </c>
      <c r="E8" s="1">
        <v>12</v>
      </c>
      <c r="I8" s="1" t="s">
        <v>72</v>
      </c>
    </row>
    <row r="9" spans="1:9" ht="14.25" hidden="1" customHeight="1">
      <c r="A9" s="1">
        <v>4</v>
      </c>
      <c r="B9">
        <v>8</v>
      </c>
      <c r="C9" s="1" t="s">
        <v>54</v>
      </c>
      <c r="D9" s="2">
        <v>45132</v>
      </c>
      <c r="E9" s="1">
        <v>12</v>
      </c>
      <c r="F9" s="1">
        <v>1</v>
      </c>
      <c r="I9" s="1" t="s">
        <v>70</v>
      </c>
    </row>
    <row r="10" spans="1:9" ht="14.25" hidden="1" customHeight="1">
      <c r="A10" s="1">
        <v>1</v>
      </c>
      <c r="B10" s="1">
        <v>1</v>
      </c>
      <c r="C10" s="1" t="s">
        <v>56</v>
      </c>
      <c r="D10" s="2">
        <v>45133</v>
      </c>
      <c r="E10" s="1">
        <v>13</v>
      </c>
      <c r="F10" s="1">
        <v>2</v>
      </c>
      <c r="I10" s="1" t="s">
        <v>70</v>
      </c>
    </row>
    <row r="11" spans="1:9" ht="14.25" hidden="1" customHeight="1">
      <c r="A11" s="1">
        <v>1</v>
      </c>
      <c r="B11" s="1">
        <v>2</v>
      </c>
      <c r="C11" s="1" t="s">
        <v>56</v>
      </c>
      <c r="D11" s="2">
        <v>45133</v>
      </c>
      <c r="E11" s="1">
        <v>13</v>
      </c>
      <c r="F11" s="1">
        <v>0</v>
      </c>
      <c r="I11" s="1" t="s">
        <v>70</v>
      </c>
    </row>
    <row r="12" spans="1:9" ht="14.25" customHeight="1">
      <c r="A12" s="1">
        <v>2</v>
      </c>
      <c r="B12" s="1">
        <v>3</v>
      </c>
      <c r="C12" s="1" t="s">
        <v>57</v>
      </c>
      <c r="D12" s="2">
        <v>45133</v>
      </c>
      <c r="E12" s="1">
        <v>13</v>
      </c>
      <c r="F12" s="1">
        <v>0</v>
      </c>
      <c r="I12" s="1" t="s">
        <v>70</v>
      </c>
    </row>
    <row r="13" spans="1:9" ht="14.25" customHeight="1">
      <c r="A13" s="1">
        <v>2</v>
      </c>
      <c r="B13">
        <v>4</v>
      </c>
      <c r="C13" s="1" t="s">
        <v>71</v>
      </c>
      <c r="D13" s="2">
        <v>45133</v>
      </c>
      <c r="E13" s="1">
        <v>13</v>
      </c>
      <c r="I13" s="1" t="s">
        <v>72</v>
      </c>
    </row>
    <row r="14" spans="1:9" ht="14.25" customHeight="1">
      <c r="A14" s="1">
        <v>3</v>
      </c>
      <c r="B14">
        <v>5</v>
      </c>
      <c r="C14" s="1" t="s">
        <v>57</v>
      </c>
      <c r="D14" s="2">
        <v>45133</v>
      </c>
      <c r="E14" s="1">
        <v>13</v>
      </c>
      <c r="I14" s="1" t="s">
        <v>72</v>
      </c>
    </row>
    <row r="15" spans="1:9" ht="14.25" customHeight="1">
      <c r="A15" s="1">
        <v>3</v>
      </c>
      <c r="B15">
        <v>6</v>
      </c>
      <c r="C15" s="1" t="s">
        <v>71</v>
      </c>
      <c r="D15" s="2">
        <v>45133</v>
      </c>
      <c r="E15" s="1">
        <v>13</v>
      </c>
      <c r="I15" s="1" t="s">
        <v>72</v>
      </c>
    </row>
    <row r="16" spans="1:9" ht="14.25" hidden="1" customHeight="1">
      <c r="A16" s="1">
        <v>4</v>
      </c>
      <c r="B16">
        <v>7</v>
      </c>
      <c r="C16" s="1" t="s">
        <v>54</v>
      </c>
      <c r="D16" s="2">
        <v>45133</v>
      </c>
      <c r="E16" s="1">
        <v>13</v>
      </c>
      <c r="I16" s="1" t="s">
        <v>72</v>
      </c>
    </row>
    <row r="17" spans="1:9" ht="14.25" hidden="1" customHeight="1">
      <c r="A17" s="1">
        <v>4</v>
      </c>
      <c r="B17">
        <v>8</v>
      </c>
      <c r="C17" s="1" t="s">
        <v>54</v>
      </c>
      <c r="D17" s="2">
        <v>45133</v>
      </c>
      <c r="E17" s="1">
        <v>13</v>
      </c>
      <c r="F17" s="1">
        <v>4</v>
      </c>
      <c r="I17" s="1" t="s">
        <v>70</v>
      </c>
    </row>
    <row r="18" spans="1:9" ht="14.25" hidden="1" customHeight="1">
      <c r="A18" s="1">
        <v>1</v>
      </c>
      <c r="B18" s="1">
        <v>1</v>
      </c>
      <c r="C18" s="1" t="s">
        <v>56</v>
      </c>
      <c r="D18" s="2">
        <v>45134</v>
      </c>
      <c r="E18" s="1">
        <v>14</v>
      </c>
      <c r="F18" s="1">
        <v>0</v>
      </c>
      <c r="I18" s="1" t="s">
        <v>70</v>
      </c>
    </row>
    <row r="19" spans="1:9" ht="14.25" hidden="1" customHeight="1">
      <c r="A19" s="1">
        <v>1</v>
      </c>
      <c r="B19" s="1">
        <v>2</v>
      </c>
      <c r="C19" s="1" t="s">
        <v>56</v>
      </c>
      <c r="D19" s="2">
        <v>45134</v>
      </c>
      <c r="E19" s="1">
        <v>14</v>
      </c>
      <c r="F19" s="1">
        <v>0</v>
      </c>
      <c r="I19" s="1" t="s">
        <v>70</v>
      </c>
    </row>
    <row r="20" spans="1:9" ht="14.25" customHeight="1">
      <c r="A20" s="1">
        <v>2</v>
      </c>
      <c r="B20" s="1">
        <v>3</v>
      </c>
      <c r="C20" s="1" t="s">
        <v>57</v>
      </c>
      <c r="D20" s="2">
        <v>45134</v>
      </c>
      <c r="E20" s="1">
        <v>14</v>
      </c>
      <c r="F20" s="1">
        <v>2</v>
      </c>
      <c r="I20" s="1" t="s">
        <v>70</v>
      </c>
    </row>
    <row r="21" spans="1:9" ht="14.25" customHeight="1">
      <c r="A21" s="1">
        <v>2</v>
      </c>
      <c r="B21">
        <v>4</v>
      </c>
      <c r="C21" s="1" t="s">
        <v>71</v>
      </c>
      <c r="D21" s="2">
        <v>45134</v>
      </c>
      <c r="E21" s="1">
        <v>14</v>
      </c>
      <c r="I21" s="1" t="s">
        <v>72</v>
      </c>
    </row>
    <row r="22" spans="1:9" ht="14.25" customHeight="1">
      <c r="A22" s="1">
        <v>3</v>
      </c>
      <c r="B22">
        <v>5</v>
      </c>
      <c r="C22" s="1" t="s">
        <v>57</v>
      </c>
      <c r="D22" s="2">
        <v>45134</v>
      </c>
      <c r="E22" s="1">
        <v>14</v>
      </c>
      <c r="I22" s="1" t="s">
        <v>72</v>
      </c>
    </row>
    <row r="23" spans="1:9" ht="14.25" customHeight="1">
      <c r="A23" s="1">
        <v>3</v>
      </c>
      <c r="B23">
        <v>6</v>
      </c>
      <c r="C23" s="1" t="s">
        <v>71</v>
      </c>
      <c r="D23" s="2">
        <v>45134</v>
      </c>
      <c r="E23" s="1">
        <v>14</v>
      </c>
      <c r="I23" s="1" t="s">
        <v>72</v>
      </c>
    </row>
    <row r="24" spans="1:9" ht="14.25" hidden="1" customHeight="1">
      <c r="A24" s="1">
        <v>4</v>
      </c>
      <c r="B24">
        <v>7</v>
      </c>
      <c r="C24" s="1" t="s">
        <v>54</v>
      </c>
      <c r="D24" s="2">
        <v>45134</v>
      </c>
      <c r="E24" s="1">
        <v>14</v>
      </c>
      <c r="F24" s="1">
        <v>0</v>
      </c>
      <c r="I24" s="1" t="s">
        <v>70</v>
      </c>
    </row>
    <row r="25" spans="1:9" ht="14.25" hidden="1" customHeight="1">
      <c r="A25" s="1">
        <v>4</v>
      </c>
      <c r="B25">
        <v>8</v>
      </c>
      <c r="C25" s="1" t="s">
        <v>54</v>
      </c>
      <c r="D25" s="2">
        <v>45134</v>
      </c>
      <c r="E25" s="1">
        <v>14</v>
      </c>
      <c r="F25" s="1">
        <v>0</v>
      </c>
      <c r="I25" s="1" t="s">
        <v>70</v>
      </c>
    </row>
    <row r="26" spans="1:9" ht="14.25" hidden="1" customHeight="1">
      <c r="A26" s="1">
        <v>1</v>
      </c>
      <c r="B26" s="1">
        <v>1</v>
      </c>
      <c r="C26" s="1" t="s">
        <v>56</v>
      </c>
      <c r="D26" s="2">
        <v>45135</v>
      </c>
      <c r="E26" s="1">
        <v>15</v>
      </c>
      <c r="F26" s="1">
        <v>0</v>
      </c>
      <c r="I26" s="1" t="s">
        <v>70</v>
      </c>
    </row>
    <row r="27" spans="1:9" ht="14.25" hidden="1" customHeight="1">
      <c r="A27" s="1">
        <v>1</v>
      </c>
      <c r="B27" s="1">
        <v>2</v>
      </c>
      <c r="C27" s="1" t="s">
        <v>56</v>
      </c>
      <c r="D27" s="2">
        <v>45135</v>
      </c>
      <c r="E27" s="1">
        <v>15</v>
      </c>
      <c r="F27" s="1">
        <v>0</v>
      </c>
      <c r="I27" s="1" t="s">
        <v>70</v>
      </c>
    </row>
    <row r="28" spans="1:9" ht="14.25" customHeight="1">
      <c r="A28" s="1">
        <v>2</v>
      </c>
      <c r="B28" s="1">
        <v>3</v>
      </c>
      <c r="C28" s="1" t="s">
        <v>57</v>
      </c>
      <c r="D28" s="2">
        <v>45135</v>
      </c>
      <c r="E28" s="1">
        <v>15</v>
      </c>
      <c r="F28" s="1">
        <v>0</v>
      </c>
      <c r="H28" s="1">
        <v>4</v>
      </c>
      <c r="I28" s="1" t="s">
        <v>70</v>
      </c>
    </row>
    <row r="29" spans="1:9" ht="14.25" customHeight="1">
      <c r="A29" s="1">
        <v>2</v>
      </c>
      <c r="B29">
        <v>4</v>
      </c>
      <c r="C29" s="1" t="s">
        <v>71</v>
      </c>
      <c r="D29" s="2">
        <v>45135</v>
      </c>
      <c r="E29" s="1">
        <v>15</v>
      </c>
      <c r="F29" s="1">
        <v>0</v>
      </c>
      <c r="H29" s="1">
        <v>2</v>
      </c>
      <c r="I29" s="1" t="s">
        <v>72</v>
      </c>
    </row>
    <row r="30" spans="1:9" ht="14.25" customHeight="1">
      <c r="A30" s="1">
        <v>3</v>
      </c>
      <c r="B30">
        <v>5</v>
      </c>
      <c r="C30" s="1" t="s">
        <v>57</v>
      </c>
      <c r="D30" s="2">
        <v>45135</v>
      </c>
      <c r="E30" s="1">
        <v>15</v>
      </c>
      <c r="F30" s="1">
        <v>1</v>
      </c>
      <c r="G30" s="1">
        <v>13</v>
      </c>
      <c r="H30" s="1">
        <v>2</v>
      </c>
      <c r="I30" s="1" t="s">
        <v>72</v>
      </c>
    </row>
    <row r="31" spans="1:9" ht="14.25" customHeight="1">
      <c r="A31" s="1">
        <v>3</v>
      </c>
      <c r="B31">
        <v>6</v>
      </c>
      <c r="C31" s="1" t="s">
        <v>71</v>
      </c>
      <c r="D31" s="2">
        <v>45135</v>
      </c>
      <c r="E31" s="1">
        <v>15</v>
      </c>
      <c r="F31" s="1">
        <v>0</v>
      </c>
      <c r="G31" s="1">
        <v>13</v>
      </c>
      <c r="I31" s="1" t="s">
        <v>72</v>
      </c>
    </row>
    <row r="32" spans="1:9" ht="14.25" hidden="1" customHeight="1">
      <c r="A32" s="1">
        <v>4</v>
      </c>
      <c r="B32">
        <v>7</v>
      </c>
      <c r="C32" s="1" t="s">
        <v>54</v>
      </c>
      <c r="D32" s="2">
        <v>45135</v>
      </c>
      <c r="E32" s="1">
        <v>15</v>
      </c>
      <c r="F32" s="1">
        <v>0</v>
      </c>
      <c r="G32" s="1">
        <v>20</v>
      </c>
      <c r="I32" s="1" t="s">
        <v>70</v>
      </c>
    </row>
    <row r="33" spans="1:9" ht="14.25" hidden="1" customHeight="1">
      <c r="A33" s="1">
        <v>4</v>
      </c>
      <c r="B33">
        <v>8</v>
      </c>
      <c r="C33" s="1" t="s">
        <v>54</v>
      </c>
      <c r="D33" s="2">
        <v>45135</v>
      </c>
      <c r="E33" s="1">
        <v>15</v>
      </c>
      <c r="F33" s="1">
        <v>0</v>
      </c>
      <c r="G33" s="1">
        <v>20</v>
      </c>
      <c r="I33" s="1" t="s">
        <v>70</v>
      </c>
    </row>
    <row r="34" spans="1:9" ht="14.25" hidden="1" customHeight="1">
      <c r="A34" s="1">
        <v>1</v>
      </c>
      <c r="B34" s="1">
        <v>1</v>
      </c>
      <c r="C34" s="1" t="s">
        <v>56</v>
      </c>
      <c r="D34" s="2">
        <v>45136</v>
      </c>
      <c r="E34" s="1">
        <v>16</v>
      </c>
      <c r="F34" s="1">
        <v>0</v>
      </c>
      <c r="I34" s="1" t="s">
        <v>70</v>
      </c>
    </row>
    <row r="35" spans="1:9" ht="14.25" hidden="1" customHeight="1">
      <c r="A35" s="1">
        <v>1</v>
      </c>
      <c r="B35" s="1">
        <v>2</v>
      </c>
      <c r="C35" s="1" t="s">
        <v>56</v>
      </c>
      <c r="D35" s="2">
        <v>45136</v>
      </c>
      <c r="E35" s="1">
        <v>16</v>
      </c>
      <c r="F35" s="1">
        <v>0</v>
      </c>
      <c r="I35" s="1" t="s">
        <v>70</v>
      </c>
    </row>
    <row r="36" spans="1:9" ht="14.25" customHeight="1">
      <c r="A36" s="1">
        <v>2</v>
      </c>
      <c r="B36" s="1">
        <v>3</v>
      </c>
      <c r="C36" s="1" t="s">
        <v>57</v>
      </c>
      <c r="D36" s="2">
        <v>45136</v>
      </c>
      <c r="E36" s="1">
        <v>16</v>
      </c>
      <c r="F36" s="1">
        <v>0</v>
      </c>
      <c r="H36" s="1">
        <v>3</v>
      </c>
      <c r="I36" s="1" t="s">
        <v>70</v>
      </c>
    </row>
    <row r="37" spans="1:9" ht="14.25" customHeight="1">
      <c r="A37" s="1">
        <v>2</v>
      </c>
      <c r="B37">
        <v>4</v>
      </c>
      <c r="C37" s="1" t="s">
        <v>71</v>
      </c>
      <c r="D37" s="2">
        <v>45136</v>
      </c>
      <c r="E37" s="1">
        <v>16</v>
      </c>
      <c r="F37" s="1">
        <v>0</v>
      </c>
      <c r="H37" s="1">
        <v>2</v>
      </c>
      <c r="I37" s="1" t="s">
        <v>72</v>
      </c>
    </row>
    <row r="38" spans="1:9" ht="14.25" customHeight="1">
      <c r="A38" s="1">
        <v>3</v>
      </c>
      <c r="B38">
        <v>5</v>
      </c>
      <c r="C38" s="1" t="s">
        <v>57</v>
      </c>
      <c r="D38" s="2">
        <v>45136</v>
      </c>
      <c r="E38" s="1">
        <v>16</v>
      </c>
      <c r="F38" s="1">
        <v>0</v>
      </c>
      <c r="H38" s="1">
        <v>2</v>
      </c>
      <c r="I38" s="1" t="s">
        <v>72</v>
      </c>
    </row>
    <row r="39" spans="1:9" ht="14.25" customHeight="1">
      <c r="A39" s="1">
        <v>3</v>
      </c>
      <c r="B39">
        <v>6</v>
      </c>
      <c r="C39" s="1" t="s">
        <v>71</v>
      </c>
      <c r="D39" s="2">
        <v>45136</v>
      </c>
      <c r="E39" s="1">
        <v>16</v>
      </c>
      <c r="F39" s="1">
        <v>0</v>
      </c>
      <c r="I39" s="1" t="s">
        <v>72</v>
      </c>
    </row>
    <row r="40" spans="1:9" ht="14.25" hidden="1" customHeight="1">
      <c r="A40" s="1">
        <v>4</v>
      </c>
      <c r="B40">
        <v>7</v>
      </c>
      <c r="C40" s="1" t="s">
        <v>54</v>
      </c>
      <c r="D40" s="2">
        <v>45136</v>
      </c>
      <c r="E40" s="1">
        <v>16</v>
      </c>
      <c r="F40" s="1">
        <v>0</v>
      </c>
      <c r="I40" s="1" t="s">
        <v>70</v>
      </c>
    </row>
    <row r="41" spans="1:9" ht="14.25" hidden="1" customHeight="1">
      <c r="A41" s="1">
        <v>4</v>
      </c>
      <c r="B41">
        <v>8</v>
      </c>
      <c r="C41" s="1" t="s">
        <v>54</v>
      </c>
      <c r="D41" s="2">
        <v>45136</v>
      </c>
      <c r="E41" s="1">
        <v>16</v>
      </c>
      <c r="F41" s="1">
        <v>0</v>
      </c>
      <c r="I41" s="1" t="s">
        <v>70</v>
      </c>
    </row>
    <row r="42" spans="1:9" ht="14.25" hidden="1" customHeight="1">
      <c r="A42" s="1">
        <v>1</v>
      </c>
      <c r="B42" s="1">
        <v>1</v>
      </c>
      <c r="C42" s="1" t="s">
        <v>56</v>
      </c>
      <c r="D42" s="2">
        <v>45137</v>
      </c>
      <c r="E42" s="1">
        <v>17</v>
      </c>
      <c r="F42" s="1">
        <v>48</v>
      </c>
      <c r="I42" s="1" t="s">
        <v>70</v>
      </c>
    </row>
    <row r="43" spans="1:9" ht="14.25" hidden="1" customHeight="1">
      <c r="A43" s="1">
        <v>1</v>
      </c>
      <c r="B43" s="1">
        <v>2</v>
      </c>
      <c r="C43" s="1" t="s">
        <v>56</v>
      </c>
      <c r="D43" s="2">
        <v>45137</v>
      </c>
      <c r="E43" s="1">
        <v>17</v>
      </c>
      <c r="F43" s="1">
        <v>54</v>
      </c>
      <c r="I43" s="1" t="s">
        <v>70</v>
      </c>
    </row>
    <row r="44" spans="1:9" ht="14.25" customHeight="1">
      <c r="A44" s="1">
        <v>2</v>
      </c>
      <c r="B44" s="1">
        <v>3</v>
      </c>
      <c r="C44" s="1" t="s">
        <v>57</v>
      </c>
      <c r="D44" s="2">
        <v>45137</v>
      </c>
      <c r="E44" s="1">
        <v>17</v>
      </c>
      <c r="F44" s="1">
        <v>26</v>
      </c>
      <c r="H44" s="1">
        <v>3</v>
      </c>
      <c r="I44" s="1" t="s">
        <v>70</v>
      </c>
    </row>
    <row r="45" spans="1:9" ht="14.25" customHeight="1">
      <c r="A45" s="1">
        <v>2</v>
      </c>
      <c r="B45">
        <v>4</v>
      </c>
      <c r="C45" s="1" t="s">
        <v>71</v>
      </c>
      <c r="D45" s="2">
        <v>45137</v>
      </c>
      <c r="E45" s="1">
        <v>17</v>
      </c>
      <c r="F45" s="1">
        <v>4</v>
      </c>
      <c r="H45" s="1">
        <v>2</v>
      </c>
      <c r="I45" s="1" t="s">
        <v>72</v>
      </c>
    </row>
    <row r="46" spans="1:9" ht="14.25" customHeight="1">
      <c r="A46" s="1">
        <v>3</v>
      </c>
      <c r="B46">
        <v>5</v>
      </c>
      <c r="C46" s="1" t="s">
        <v>57</v>
      </c>
      <c r="D46" s="2">
        <v>45137</v>
      </c>
      <c r="E46" s="1">
        <v>17</v>
      </c>
      <c r="F46" s="1">
        <v>3</v>
      </c>
      <c r="H46" s="1">
        <v>3</v>
      </c>
      <c r="I46" s="1" t="s">
        <v>72</v>
      </c>
    </row>
    <row r="47" spans="1:9" ht="14.25" customHeight="1">
      <c r="A47" s="1">
        <v>3</v>
      </c>
      <c r="B47">
        <v>6</v>
      </c>
      <c r="C47" s="1" t="s">
        <v>71</v>
      </c>
      <c r="D47" s="2">
        <v>45137</v>
      </c>
      <c r="E47" s="1">
        <v>17</v>
      </c>
      <c r="F47" s="1">
        <v>0</v>
      </c>
      <c r="I47" s="1" t="s">
        <v>72</v>
      </c>
    </row>
    <row r="48" spans="1:9" ht="14.25" hidden="1" customHeight="1">
      <c r="A48" s="1">
        <v>4</v>
      </c>
      <c r="B48">
        <v>7</v>
      </c>
      <c r="C48" s="1" t="s">
        <v>54</v>
      </c>
      <c r="D48" s="2">
        <v>45137</v>
      </c>
      <c r="E48" s="1">
        <v>17</v>
      </c>
      <c r="F48" s="1">
        <v>70</v>
      </c>
      <c r="I48" s="1" t="s">
        <v>70</v>
      </c>
    </row>
    <row r="49" spans="1:9" ht="14.25" hidden="1" customHeight="1">
      <c r="A49" s="1">
        <v>4</v>
      </c>
      <c r="B49">
        <v>8</v>
      </c>
      <c r="C49" s="1" t="s">
        <v>54</v>
      </c>
      <c r="D49" s="2">
        <v>45137</v>
      </c>
      <c r="E49" s="1">
        <v>17</v>
      </c>
      <c r="F49" s="1">
        <v>0</v>
      </c>
      <c r="I49" s="1" t="s">
        <v>70</v>
      </c>
    </row>
    <row r="50" spans="1:9" ht="14.25" hidden="1" customHeight="1">
      <c r="A50" s="1">
        <v>1</v>
      </c>
      <c r="B50" s="1">
        <v>1</v>
      </c>
      <c r="C50" s="1" t="s">
        <v>56</v>
      </c>
      <c r="D50" s="2">
        <v>45138</v>
      </c>
      <c r="E50" s="1">
        <v>18</v>
      </c>
      <c r="F50" s="1">
        <v>26</v>
      </c>
      <c r="H50" s="1">
        <v>4</v>
      </c>
      <c r="I50" s="1" t="s">
        <v>70</v>
      </c>
    </row>
    <row r="51" spans="1:9" ht="14.25" hidden="1" customHeight="1">
      <c r="A51" s="1">
        <v>1</v>
      </c>
      <c r="B51" s="1">
        <v>2</v>
      </c>
      <c r="C51" s="1" t="s">
        <v>56</v>
      </c>
      <c r="D51" s="2">
        <v>45138</v>
      </c>
      <c r="E51" s="1">
        <v>18</v>
      </c>
      <c r="F51" s="1">
        <v>171</v>
      </c>
      <c r="I51" s="1" t="s">
        <v>70</v>
      </c>
    </row>
    <row r="52" spans="1:9" ht="14.25" customHeight="1">
      <c r="A52" s="1">
        <v>2</v>
      </c>
      <c r="B52" s="1">
        <v>3</v>
      </c>
      <c r="C52" s="1" t="s">
        <v>57</v>
      </c>
      <c r="D52" s="2">
        <v>45138</v>
      </c>
      <c r="E52" s="1">
        <v>18</v>
      </c>
      <c r="F52" s="1">
        <v>16</v>
      </c>
      <c r="H52" s="1">
        <v>3</v>
      </c>
      <c r="I52" s="1" t="s">
        <v>70</v>
      </c>
    </row>
    <row r="53" spans="1:9" ht="14.25" customHeight="1">
      <c r="A53" s="1">
        <v>2</v>
      </c>
      <c r="B53">
        <v>4</v>
      </c>
      <c r="C53" s="1" t="s">
        <v>71</v>
      </c>
      <c r="D53" s="2">
        <v>45138</v>
      </c>
      <c r="E53" s="1">
        <v>18</v>
      </c>
      <c r="F53" s="1">
        <v>4</v>
      </c>
      <c r="H53" s="1">
        <v>2</v>
      </c>
      <c r="I53" s="1" t="s">
        <v>72</v>
      </c>
    </row>
    <row r="54" spans="1:9" ht="14.25" customHeight="1">
      <c r="A54" s="1">
        <v>3</v>
      </c>
      <c r="B54">
        <v>5</v>
      </c>
      <c r="C54" s="1" t="s">
        <v>57</v>
      </c>
      <c r="D54" s="2">
        <v>45138</v>
      </c>
      <c r="E54" s="1">
        <v>18</v>
      </c>
      <c r="F54" s="1">
        <v>0</v>
      </c>
      <c r="H54" s="1">
        <v>2</v>
      </c>
      <c r="I54" s="1" t="s">
        <v>72</v>
      </c>
    </row>
    <row r="55" spans="1:9" ht="14.25" customHeight="1">
      <c r="A55" s="1">
        <v>3</v>
      </c>
      <c r="B55">
        <v>6</v>
      </c>
      <c r="C55" s="1" t="s">
        <v>71</v>
      </c>
      <c r="D55" s="2">
        <v>45138</v>
      </c>
      <c r="E55" s="1">
        <v>18</v>
      </c>
      <c r="F55" s="1">
        <v>0</v>
      </c>
      <c r="I55" s="1" t="s">
        <v>72</v>
      </c>
    </row>
    <row r="56" spans="1:9" ht="14.25" hidden="1" customHeight="1">
      <c r="A56" s="1">
        <v>4</v>
      </c>
      <c r="B56">
        <v>7</v>
      </c>
      <c r="C56" s="1" t="s">
        <v>54</v>
      </c>
      <c r="D56" s="2">
        <v>45138</v>
      </c>
      <c r="E56" s="1">
        <v>18</v>
      </c>
      <c r="F56" s="1">
        <v>33</v>
      </c>
      <c r="G56" s="1">
        <v>25</v>
      </c>
      <c r="I56" s="1" t="s">
        <v>70</v>
      </c>
    </row>
    <row r="57" spans="1:9" ht="14.25" hidden="1" customHeight="1">
      <c r="A57" s="1">
        <v>4</v>
      </c>
      <c r="B57">
        <v>8</v>
      </c>
      <c r="C57" s="1" t="s">
        <v>54</v>
      </c>
      <c r="D57" s="2">
        <v>45138</v>
      </c>
      <c r="E57" s="1">
        <v>18</v>
      </c>
      <c r="F57" s="1">
        <v>21</v>
      </c>
      <c r="G57" s="1">
        <v>25</v>
      </c>
      <c r="I57" s="1" t="s">
        <v>70</v>
      </c>
    </row>
    <row r="58" spans="1:9" ht="14.25" hidden="1" customHeight="1">
      <c r="A58" s="1">
        <v>1</v>
      </c>
      <c r="B58" s="1">
        <v>1</v>
      </c>
      <c r="C58" s="1" t="s">
        <v>56</v>
      </c>
      <c r="D58" s="2">
        <v>45139</v>
      </c>
      <c r="E58" s="1">
        <v>19</v>
      </c>
      <c r="F58" s="1">
        <v>33</v>
      </c>
      <c r="H58" s="1">
        <v>4</v>
      </c>
      <c r="I58" s="1" t="s">
        <v>70</v>
      </c>
    </row>
    <row r="59" spans="1:9" ht="14.25" hidden="1" customHeight="1">
      <c r="A59" s="1">
        <v>1</v>
      </c>
      <c r="B59" s="1">
        <v>2</v>
      </c>
      <c r="C59" s="1" t="s">
        <v>56</v>
      </c>
      <c r="D59" s="2">
        <v>45139</v>
      </c>
      <c r="E59" s="1">
        <v>19</v>
      </c>
      <c r="F59" s="1">
        <v>225</v>
      </c>
      <c r="I59" s="1" t="s">
        <v>70</v>
      </c>
    </row>
    <row r="60" spans="1:9" ht="14.25" customHeight="1">
      <c r="A60" s="1">
        <v>2</v>
      </c>
      <c r="B60" s="1">
        <v>3</v>
      </c>
      <c r="C60" s="1" t="s">
        <v>57</v>
      </c>
      <c r="D60" s="2">
        <v>45139</v>
      </c>
      <c r="E60" s="1">
        <v>19</v>
      </c>
      <c r="F60" s="1">
        <v>8</v>
      </c>
      <c r="H60" s="1">
        <v>4</v>
      </c>
      <c r="I60" s="1" t="s">
        <v>70</v>
      </c>
    </row>
    <row r="61" spans="1:9" ht="14.25" customHeight="1">
      <c r="A61" s="1">
        <v>2</v>
      </c>
      <c r="B61">
        <v>4</v>
      </c>
      <c r="C61" s="1" t="s">
        <v>71</v>
      </c>
      <c r="D61" s="2">
        <v>45139</v>
      </c>
      <c r="E61" s="1">
        <v>19</v>
      </c>
      <c r="F61" s="1">
        <v>13</v>
      </c>
      <c r="H61" s="1">
        <v>2</v>
      </c>
      <c r="I61" s="1" t="s">
        <v>72</v>
      </c>
    </row>
    <row r="62" spans="1:9" ht="14.25" customHeight="1">
      <c r="A62" s="1">
        <v>3</v>
      </c>
      <c r="B62">
        <v>5</v>
      </c>
      <c r="C62" s="1" t="s">
        <v>57</v>
      </c>
      <c r="D62" s="2">
        <v>45139</v>
      </c>
      <c r="E62" s="1">
        <v>19</v>
      </c>
      <c r="F62" s="1">
        <v>6</v>
      </c>
      <c r="G62" s="1">
        <v>16</v>
      </c>
      <c r="H62" s="1">
        <v>3</v>
      </c>
      <c r="I62" s="1" t="s">
        <v>72</v>
      </c>
    </row>
    <row r="63" spans="1:9" ht="14.25" customHeight="1">
      <c r="A63" s="1">
        <v>3</v>
      </c>
      <c r="B63">
        <v>6</v>
      </c>
      <c r="C63" s="1" t="s">
        <v>71</v>
      </c>
      <c r="D63" s="2">
        <v>45139</v>
      </c>
      <c r="E63" s="1">
        <v>19</v>
      </c>
      <c r="F63" s="1">
        <v>1</v>
      </c>
      <c r="G63" s="1">
        <v>16</v>
      </c>
      <c r="I63" s="1" t="s">
        <v>70</v>
      </c>
    </row>
    <row r="64" spans="1:9" ht="14.25" hidden="1" customHeight="1">
      <c r="A64" s="1">
        <v>4</v>
      </c>
      <c r="B64">
        <v>7</v>
      </c>
      <c r="C64" s="1" t="s">
        <v>54</v>
      </c>
      <c r="D64" s="2">
        <v>45139</v>
      </c>
      <c r="E64" s="1">
        <v>19</v>
      </c>
      <c r="F64" s="1">
        <v>239</v>
      </c>
      <c r="I64" s="1" t="s">
        <v>70</v>
      </c>
    </row>
    <row r="65" spans="1:9" ht="14.25" hidden="1" customHeight="1">
      <c r="A65" s="1">
        <v>4</v>
      </c>
      <c r="B65">
        <v>8</v>
      </c>
      <c r="C65" s="1" t="s">
        <v>54</v>
      </c>
      <c r="D65" s="2">
        <v>45139</v>
      </c>
      <c r="E65" s="1">
        <v>19</v>
      </c>
      <c r="F65" s="1">
        <v>59</v>
      </c>
      <c r="I65" s="1" t="s">
        <v>70</v>
      </c>
    </row>
    <row r="66" spans="1:9" ht="14.25" hidden="1" customHeight="1">
      <c r="A66" s="1">
        <v>1</v>
      </c>
      <c r="B66" s="1">
        <v>1</v>
      </c>
      <c r="C66" s="1" t="s">
        <v>56</v>
      </c>
      <c r="D66" s="2">
        <v>45140</v>
      </c>
      <c r="E66" s="1">
        <v>20</v>
      </c>
      <c r="F66" s="1">
        <v>51</v>
      </c>
      <c r="H66" s="1">
        <v>4</v>
      </c>
      <c r="I66" s="1" t="s">
        <v>70</v>
      </c>
    </row>
    <row r="67" spans="1:9" ht="14.25" hidden="1" customHeight="1">
      <c r="A67" s="1">
        <v>1</v>
      </c>
      <c r="B67" s="1">
        <v>2</v>
      </c>
      <c r="C67" s="1" t="s">
        <v>56</v>
      </c>
      <c r="D67" s="2">
        <v>45140</v>
      </c>
      <c r="E67" s="1">
        <v>20</v>
      </c>
      <c r="F67" s="1">
        <v>237</v>
      </c>
      <c r="I67" s="1" t="s">
        <v>70</v>
      </c>
    </row>
    <row r="68" spans="1:9" ht="14.25" customHeight="1">
      <c r="A68" s="1">
        <v>2</v>
      </c>
      <c r="B68" s="1">
        <v>3</v>
      </c>
      <c r="C68" s="1" t="s">
        <v>57</v>
      </c>
      <c r="D68" s="2">
        <v>45140</v>
      </c>
      <c r="E68" s="1">
        <v>20</v>
      </c>
      <c r="F68" s="1">
        <v>33</v>
      </c>
      <c r="H68" s="1">
        <v>4</v>
      </c>
      <c r="I68" s="1" t="s">
        <v>70</v>
      </c>
    </row>
    <row r="69" spans="1:9" ht="14.25" customHeight="1">
      <c r="A69" s="1">
        <v>2</v>
      </c>
      <c r="B69">
        <v>4</v>
      </c>
      <c r="C69" s="1" t="s">
        <v>71</v>
      </c>
      <c r="D69" s="2">
        <v>45140</v>
      </c>
      <c r="E69" s="1">
        <v>20</v>
      </c>
      <c r="F69" s="1">
        <v>2</v>
      </c>
      <c r="H69" s="1">
        <v>2</v>
      </c>
      <c r="I69" s="1" t="s">
        <v>72</v>
      </c>
    </row>
    <row r="70" spans="1:9" ht="14.25" customHeight="1">
      <c r="A70" s="1">
        <v>3</v>
      </c>
      <c r="B70">
        <v>5</v>
      </c>
      <c r="C70" s="1" t="s">
        <v>57</v>
      </c>
      <c r="D70" s="2">
        <v>45140</v>
      </c>
      <c r="E70" s="1">
        <v>20</v>
      </c>
      <c r="F70" s="1">
        <v>10</v>
      </c>
      <c r="G70" s="1">
        <v>18</v>
      </c>
      <c r="H70" s="1">
        <v>3</v>
      </c>
      <c r="I70" s="1" t="s">
        <v>72</v>
      </c>
    </row>
    <row r="71" spans="1:9" ht="14.25" customHeight="1">
      <c r="A71" s="1">
        <v>3</v>
      </c>
      <c r="B71">
        <v>6</v>
      </c>
      <c r="C71" s="1" t="s">
        <v>71</v>
      </c>
      <c r="D71" s="2">
        <v>45140</v>
      </c>
      <c r="E71" s="1">
        <v>20</v>
      </c>
      <c r="F71" s="1">
        <v>14</v>
      </c>
      <c r="G71" s="1">
        <v>18</v>
      </c>
      <c r="I71" s="1" t="s">
        <v>72</v>
      </c>
    </row>
    <row r="72" spans="1:9" ht="14.25" hidden="1" customHeight="1">
      <c r="A72" s="1">
        <v>4</v>
      </c>
      <c r="B72">
        <v>7</v>
      </c>
      <c r="C72" s="1" t="s">
        <v>54</v>
      </c>
      <c r="D72" s="2">
        <v>45140</v>
      </c>
      <c r="E72" s="1">
        <v>20</v>
      </c>
      <c r="F72" s="1">
        <v>325</v>
      </c>
      <c r="I72" s="1" t="s">
        <v>70</v>
      </c>
    </row>
    <row r="73" spans="1:9" ht="14.25" hidden="1" customHeight="1">
      <c r="A73" s="1">
        <v>4</v>
      </c>
      <c r="B73">
        <v>8</v>
      </c>
      <c r="C73" s="1" t="s">
        <v>54</v>
      </c>
      <c r="D73" s="2">
        <v>45140</v>
      </c>
      <c r="E73" s="1">
        <v>20</v>
      </c>
      <c r="F73" s="1">
        <v>39</v>
      </c>
      <c r="I73" s="1" t="s">
        <v>70</v>
      </c>
    </row>
    <row r="74" spans="1:9" ht="14.25" hidden="1" customHeight="1">
      <c r="A74" s="1">
        <v>1</v>
      </c>
      <c r="B74" s="1">
        <v>1</v>
      </c>
      <c r="C74" s="1" t="s">
        <v>56</v>
      </c>
      <c r="D74" s="2">
        <v>45141</v>
      </c>
      <c r="E74" s="1">
        <v>21</v>
      </c>
      <c r="F74" s="1">
        <v>96</v>
      </c>
      <c r="H74" s="1">
        <v>4</v>
      </c>
      <c r="I74" s="1" t="s">
        <v>70</v>
      </c>
    </row>
    <row r="75" spans="1:9" ht="14.25" hidden="1" customHeight="1">
      <c r="A75" s="1">
        <v>1</v>
      </c>
      <c r="B75" s="1">
        <v>2</v>
      </c>
      <c r="C75" s="1" t="s">
        <v>56</v>
      </c>
      <c r="D75" s="2">
        <v>45141</v>
      </c>
      <c r="E75" s="1">
        <v>21</v>
      </c>
      <c r="F75" s="1">
        <v>88</v>
      </c>
      <c r="I75" s="1" t="s">
        <v>70</v>
      </c>
    </row>
    <row r="76" spans="1:9" ht="14.25" customHeight="1">
      <c r="A76" s="1">
        <v>2</v>
      </c>
      <c r="B76" s="1">
        <v>3</v>
      </c>
      <c r="C76" s="1" t="s">
        <v>57</v>
      </c>
      <c r="D76" s="2">
        <v>45141</v>
      </c>
      <c r="E76" s="1">
        <v>21</v>
      </c>
    </row>
    <row r="77" spans="1:9" ht="14.25" customHeight="1">
      <c r="A77" s="1">
        <v>2</v>
      </c>
      <c r="B77">
        <v>4</v>
      </c>
      <c r="C77" s="1" t="s">
        <v>71</v>
      </c>
      <c r="D77" s="2">
        <v>45141</v>
      </c>
      <c r="E77" s="1">
        <v>21</v>
      </c>
    </row>
    <row r="78" spans="1:9" ht="14.25" customHeight="1">
      <c r="A78" s="1">
        <v>3</v>
      </c>
      <c r="B78">
        <v>5</v>
      </c>
      <c r="C78" s="1" t="s">
        <v>57</v>
      </c>
      <c r="D78" s="2">
        <v>45141</v>
      </c>
      <c r="E78" s="1">
        <v>21</v>
      </c>
      <c r="F78" s="1">
        <v>10</v>
      </c>
      <c r="H78" s="1">
        <v>3</v>
      </c>
      <c r="I78" s="1" t="s">
        <v>72</v>
      </c>
    </row>
    <row r="79" spans="1:9" ht="14.25" customHeight="1">
      <c r="A79" s="1">
        <v>3</v>
      </c>
      <c r="B79">
        <v>6</v>
      </c>
      <c r="C79" s="1" t="s">
        <v>71</v>
      </c>
      <c r="D79" s="2">
        <v>45141</v>
      </c>
      <c r="E79" s="1">
        <v>21</v>
      </c>
      <c r="F79" s="1">
        <v>107</v>
      </c>
      <c r="I79" s="1" t="s">
        <v>72</v>
      </c>
    </row>
    <row r="80" spans="1:9" ht="14.25" hidden="1" customHeight="1">
      <c r="A80" s="1">
        <v>4</v>
      </c>
      <c r="B80">
        <v>7</v>
      </c>
      <c r="C80" s="1" t="s">
        <v>54</v>
      </c>
      <c r="D80" s="2">
        <v>45141</v>
      </c>
      <c r="E80" s="1">
        <v>21</v>
      </c>
      <c r="F80" s="1">
        <v>357</v>
      </c>
      <c r="I80" s="1" t="s">
        <v>70</v>
      </c>
    </row>
    <row r="81" spans="1:10" ht="14.25" hidden="1" customHeight="1">
      <c r="A81" s="1">
        <v>4</v>
      </c>
      <c r="B81">
        <v>8</v>
      </c>
      <c r="C81" s="1" t="s">
        <v>54</v>
      </c>
      <c r="D81" s="2">
        <v>45141</v>
      </c>
      <c r="E81" s="1">
        <v>21</v>
      </c>
      <c r="F81" s="1">
        <v>73</v>
      </c>
      <c r="I81" s="1" t="s">
        <v>70</v>
      </c>
    </row>
    <row r="82" spans="1:10" ht="14.25" hidden="1" customHeight="1">
      <c r="A82" s="1">
        <v>1</v>
      </c>
      <c r="B82" s="1">
        <v>1</v>
      </c>
      <c r="C82" s="1" t="s">
        <v>56</v>
      </c>
      <c r="D82" s="2">
        <v>45142</v>
      </c>
      <c r="E82" s="1">
        <v>22</v>
      </c>
      <c r="F82" s="1">
        <v>87</v>
      </c>
      <c r="H82" s="1">
        <v>4</v>
      </c>
      <c r="I82" s="1" t="s">
        <v>70</v>
      </c>
      <c r="J82" s="1" t="s">
        <v>73</v>
      </c>
    </row>
    <row r="83" spans="1:10" ht="14.25" hidden="1" customHeight="1">
      <c r="A83" s="1">
        <v>1</v>
      </c>
      <c r="B83" s="1">
        <v>2</v>
      </c>
      <c r="C83" s="1" t="s">
        <v>56</v>
      </c>
      <c r="D83" s="2">
        <v>45142</v>
      </c>
      <c r="E83" s="1">
        <v>22</v>
      </c>
      <c r="F83" s="1">
        <v>189</v>
      </c>
      <c r="I83" s="1" t="s">
        <v>70</v>
      </c>
    </row>
    <row r="84" spans="1:10" ht="14.25" customHeight="1">
      <c r="A84" s="1">
        <v>2</v>
      </c>
      <c r="B84" s="1">
        <v>3</v>
      </c>
      <c r="C84" s="1" t="s">
        <v>57</v>
      </c>
      <c r="D84" s="2">
        <v>45142</v>
      </c>
      <c r="E84" s="1">
        <v>22</v>
      </c>
      <c r="F84" s="1">
        <v>30</v>
      </c>
      <c r="I84" s="1" t="s">
        <v>70</v>
      </c>
    </row>
    <row r="85" spans="1:10" ht="14.25" customHeight="1">
      <c r="A85" s="1">
        <v>2</v>
      </c>
      <c r="B85">
        <v>4</v>
      </c>
      <c r="C85" s="1" t="s">
        <v>71</v>
      </c>
      <c r="D85" s="2">
        <v>45142</v>
      </c>
      <c r="E85" s="1">
        <v>22</v>
      </c>
      <c r="F85" s="1">
        <v>47</v>
      </c>
      <c r="H85" s="1">
        <v>2</v>
      </c>
      <c r="I85" s="1" t="s">
        <v>72</v>
      </c>
    </row>
    <row r="86" spans="1:10" ht="14.25" customHeight="1">
      <c r="A86" s="1">
        <v>3</v>
      </c>
      <c r="B86">
        <v>5</v>
      </c>
      <c r="C86" s="1" t="s">
        <v>57</v>
      </c>
      <c r="D86" s="2">
        <v>45142</v>
      </c>
      <c r="E86" s="1">
        <v>22</v>
      </c>
      <c r="F86" s="1">
        <v>10</v>
      </c>
      <c r="G86" s="1">
        <v>8</v>
      </c>
      <c r="H86" s="1">
        <v>3</v>
      </c>
      <c r="I86" s="1" t="s">
        <v>72</v>
      </c>
    </row>
    <row r="87" spans="1:10" ht="14.25" customHeight="1">
      <c r="A87" s="1">
        <v>3</v>
      </c>
      <c r="B87">
        <v>6</v>
      </c>
      <c r="C87" s="1" t="s">
        <v>71</v>
      </c>
      <c r="D87" s="2">
        <v>45142</v>
      </c>
      <c r="E87" s="1">
        <v>22</v>
      </c>
      <c r="F87" s="1">
        <v>38</v>
      </c>
      <c r="G87" s="1">
        <v>8</v>
      </c>
      <c r="I87" s="1" t="s">
        <v>72</v>
      </c>
    </row>
    <row r="88" spans="1:10" ht="14.25" hidden="1" customHeight="1">
      <c r="A88" s="1">
        <v>4</v>
      </c>
      <c r="B88">
        <v>7</v>
      </c>
      <c r="C88" s="1" t="s">
        <v>54</v>
      </c>
      <c r="D88" s="2">
        <v>45142</v>
      </c>
      <c r="E88" s="1">
        <v>22</v>
      </c>
      <c r="F88" s="1">
        <v>310</v>
      </c>
      <c r="I88" s="1" t="s">
        <v>70</v>
      </c>
    </row>
    <row r="89" spans="1:10" ht="14.25" hidden="1" customHeight="1">
      <c r="A89" s="1">
        <v>4</v>
      </c>
      <c r="B89">
        <v>8</v>
      </c>
      <c r="C89" s="1" t="s">
        <v>54</v>
      </c>
      <c r="D89" s="2">
        <v>45142</v>
      </c>
      <c r="E89" s="1">
        <v>22</v>
      </c>
      <c r="F89" s="1">
        <v>123</v>
      </c>
      <c r="I89" s="1" t="s">
        <v>70</v>
      </c>
    </row>
    <row r="90" spans="1:10" ht="14.25" hidden="1" customHeight="1">
      <c r="A90" s="1">
        <v>1</v>
      </c>
      <c r="B90" s="1">
        <v>1</v>
      </c>
      <c r="C90" s="1" t="s">
        <v>56</v>
      </c>
      <c r="D90" s="2">
        <v>45143</v>
      </c>
      <c r="E90" s="1">
        <v>23</v>
      </c>
      <c r="F90" s="1">
        <v>192</v>
      </c>
      <c r="H90" s="1">
        <v>4</v>
      </c>
      <c r="I90" s="1" t="s">
        <v>70</v>
      </c>
    </row>
    <row r="91" spans="1:10" ht="14.25" hidden="1" customHeight="1">
      <c r="A91" s="1">
        <v>1</v>
      </c>
      <c r="B91" s="1">
        <v>2</v>
      </c>
      <c r="C91" s="1" t="s">
        <v>56</v>
      </c>
      <c r="D91" s="2">
        <v>45143</v>
      </c>
      <c r="E91" s="1">
        <v>23</v>
      </c>
      <c r="F91" s="1">
        <v>302</v>
      </c>
      <c r="I91" s="1" t="s">
        <v>70</v>
      </c>
    </row>
    <row r="92" spans="1:10" ht="14.25" customHeight="1">
      <c r="A92" s="1">
        <v>2</v>
      </c>
      <c r="B92" s="1">
        <v>3</v>
      </c>
      <c r="C92" s="1" t="s">
        <v>57</v>
      </c>
      <c r="D92" s="2">
        <v>45143</v>
      </c>
      <c r="E92" s="1">
        <v>23</v>
      </c>
      <c r="F92" s="1">
        <v>2</v>
      </c>
      <c r="I92" s="1" t="s">
        <v>70</v>
      </c>
    </row>
    <row r="93" spans="1:10" ht="14.25" customHeight="1">
      <c r="A93" s="1">
        <v>2</v>
      </c>
      <c r="B93">
        <v>4</v>
      </c>
      <c r="C93" s="1" t="s">
        <v>71</v>
      </c>
      <c r="D93" s="2">
        <v>45143</v>
      </c>
      <c r="E93" s="1">
        <v>23</v>
      </c>
      <c r="F93" s="1">
        <v>19</v>
      </c>
      <c r="H93" s="1">
        <v>2</v>
      </c>
      <c r="I93" s="1" t="s">
        <v>72</v>
      </c>
    </row>
    <row r="94" spans="1:10" ht="14.25" customHeight="1">
      <c r="A94" s="1">
        <v>3</v>
      </c>
      <c r="B94">
        <v>5</v>
      </c>
      <c r="C94" s="1" t="s">
        <v>57</v>
      </c>
      <c r="D94" s="2">
        <v>45143</v>
      </c>
      <c r="E94" s="1">
        <v>23</v>
      </c>
      <c r="F94" s="1">
        <v>24</v>
      </c>
      <c r="H94" s="1">
        <v>2</v>
      </c>
      <c r="I94" s="1" t="s">
        <v>72</v>
      </c>
    </row>
    <row r="95" spans="1:10" ht="14.25" customHeight="1">
      <c r="A95" s="1">
        <v>3</v>
      </c>
      <c r="B95">
        <v>6</v>
      </c>
      <c r="C95" s="1" t="s">
        <v>71</v>
      </c>
      <c r="D95" s="2">
        <v>45143</v>
      </c>
      <c r="E95" s="1">
        <v>23</v>
      </c>
      <c r="F95" s="1">
        <v>251</v>
      </c>
      <c r="I95" s="1" t="s">
        <v>72</v>
      </c>
    </row>
    <row r="96" spans="1:10" ht="14.25" hidden="1" customHeight="1">
      <c r="A96" s="1">
        <v>4</v>
      </c>
      <c r="B96">
        <v>7</v>
      </c>
      <c r="C96" s="1" t="s">
        <v>54</v>
      </c>
      <c r="D96" s="2">
        <v>45143</v>
      </c>
      <c r="E96" s="1">
        <v>23</v>
      </c>
      <c r="F96" s="1">
        <v>355</v>
      </c>
      <c r="I96" s="1" t="s">
        <v>70</v>
      </c>
    </row>
    <row r="97" spans="1:9" ht="14.25" hidden="1" customHeight="1">
      <c r="A97" s="1">
        <v>4</v>
      </c>
      <c r="B97">
        <v>8</v>
      </c>
      <c r="C97" s="1" t="s">
        <v>54</v>
      </c>
      <c r="D97" s="2">
        <v>45143</v>
      </c>
      <c r="E97" s="1">
        <v>23</v>
      </c>
      <c r="F97" s="1">
        <v>172</v>
      </c>
      <c r="I97" s="1" t="s">
        <v>70</v>
      </c>
    </row>
    <row r="98" spans="1:9" ht="14.25" hidden="1" customHeight="1">
      <c r="A98" s="1">
        <v>1</v>
      </c>
      <c r="B98" s="1">
        <v>1</v>
      </c>
      <c r="C98" s="1" t="s">
        <v>56</v>
      </c>
      <c r="D98" s="2">
        <v>45144</v>
      </c>
      <c r="E98" s="1">
        <v>24</v>
      </c>
      <c r="F98" s="1">
        <v>237</v>
      </c>
      <c r="H98" s="1">
        <v>4</v>
      </c>
      <c r="I98" s="1" t="s">
        <v>70</v>
      </c>
    </row>
    <row r="99" spans="1:9" ht="14.25" hidden="1" customHeight="1">
      <c r="A99" s="1">
        <v>1</v>
      </c>
      <c r="B99" s="1">
        <v>2</v>
      </c>
      <c r="C99" s="1" t="s">
        <v>56</v>
      </c>
      <c r="D99" s="2">
        <v>45144</v>
      </c>
      <c r="E99" s="1">
        <v>24</v>
      </c>
      <c r="F99" s="1">
        <v>388</v>
      </c>
      <c r="I99" s="1" t="s">
        <v>70</v>
      </c>
    </row>
    <row r="100" spans="1:9" ht="14.25" customHeight="1">
      <c r="A100" s="1">
        <v>2</v>
      </c>
      <c r="B100" s="1">
        <v>3</v>
      </c>
      <c r="C100" s="1" t="s">
        <v>57</v>
      </c>
      <c r="D100" s="2">
        <v>45144</v>
      </c>
      <c r="E100" s="1">
        <v>24</v>
      </c>
      <c r="F100" s="1">
        <v>85</v>
      </c>
      <c r="I100" s="1" t="s">
        <v>70</v>
      </c>
    </row>
    <row r="101" spans="1:9" ht="14.25" customHeight="1">
      <c r="A101" s="1">
        <v>2</v>
      </c>
      <c r="B101">
        <v>4</v>
      </c>
      <c r="C101" s="1" t="s">
        <v>71</v>
      </c>
      <c r="D101" s="2">
        <v>45144</v>
      </c>
      <c r="E101" s="1">
        <v>24</v>
      </c>
      <c r="F101" s="1">
        <v>13</v>
      </c>
      <c r="H101" s="1">
        <v>2</v>
      </c>
      <c r="I101" s="1" t="s">
        <v>72</v>
      </c>
    </row>
    <row r="102" spans="1:9" ht="14.25" customHeight="1">
      <c r="A102" s="1">
        <v>3</v>
      </c>
      <c r="B102">
        <v>5</v>
      </c>
      <c r="C102" s="1" t="s">
        <v>57</v>
      </c>
      <c r="D102" s="2">
        <v>45144</v>
      </c>
      <c r="E102" s="1">
        <v>24</v>
      </c>
      <c r="F102" s="1">
        <v>5</v>
      </c>
      <c r="G102" s="1">
        <v>5</v>
      </c>
      <c r="H102" s="1">
        <v>3</v>
      </c>
      <c r="I102" s="1" t="s">
        <v>72</v>
      </c>
    </row>
    <row r="103" spans="1:9" ht="14.25" customHeight="1">
      <c r="A103" s="1">
        <v>3</v>
      </c>
      <c r="B103">
        <v>6</v>
      </c>
      <c r="C103" s="1" t="s">
        <v>71</v>
      </c>
      <c r="D103" s="2">
        <v>45144</v>
      </c>
      <c r="E103" s="1">
        <v>24</v>
      </c>
      <c r="F103" s="1">
        <v>10</v>
      </c>
      <c r="G103" s="1">
        <v>5</v>
      </c>
      <c r="I103" s="1" t="s">
        <v>72</v>
      </c>
    </row>
    <row r="104" spans="1:9" ht="14.25" hidden="1" customHeight="1">
      <c r="A104" s="1">
        <v>4</v>
      </c>
      <c r="B104">
        <v>7</v>
      </c>
      <c r="C104" s="1" t="s">
        <v>54</v>
      </c>
      <c r="D104" s="2">
        <v>45144</v>
      </c>
      <c r="E104" s="1">
        <v>24</v>
      </c>
      <c r="F104" s="1">
        <v>348</v>
      </c>
      <c r="I104" s="1" t="s">
        <v>70</v>
      </c>
    </row>
    <row r="105" spans="1:9" ht="14.25" hidden="1" customHeight="1">
      <c r="A105" s="1">
        <v>4</v>
      </c>
      <c r="B105">
        <v>8</v>
      </c>
      <c r="C105" s="1" t="s">
        <v>54</v>
      </c>
      <c r="D105" s="2">
        <v>45144</v>
      </c>
      <c r="E105" s="1">
        <v>24</v>
      </c>
      <c r="F105" s="1">
        <v>97</v>
      </c>
      <c r="I105" s="1" t="s">
        <v>70</v>
      </c>
    </row>
    <row r="106" spans="1:9" ht="14.25" hidden="1" customHeight="1">
      <c r="A106" s="1">
        <v>1</v>
      </c>
      <c r="B106" s="1">
        <v>1</v>
      </c>
      <c r="C106" s="1" t="s">
        <v>56</v>
      </c>
      <c r="D106" s="2">
        <v>45145</v>
      </c>
      <c r="E106" s="1">
        <v>25</v>
      </c>
      <c r="F106" s="1">
        <v>151</v>
      </c>
      <c r="H106" s="1">
        <v>4</v>
      </c>
      <c r="I106" s="1" t="s">
        <v>70</v>
      </c>
    </row>
    <row r="107" spans="1:9" ht="14.25" hidden="1" customHeight="1">
      <c r="A107" s="1">
        <v>1</v>
      </c>
      <c r="B107" s="1">
        <v>2</v>
      </c>
      <c r="C107" s="1" t="s">
        <v>56</v>
      </c>
      <c r="D107" s="2">
        <v>45145</v>
      </c>
      <c r="E107" s="1">
        <v>25</v>
      </c>
      <c r="F107" s="1">
        <v>219</v>
      </c>
      <c r="I107" s="1" t="s">
        <v>70</v>
      </c>
    </row>
    <row r="108" spans="1:9" ht="14.25" customHeight="1">
      <c r="A108" s="1">
        <v>2</v>
      </c>
      <c r="B108" s="1">
        <v>3</v>
      </c>
      <c r="C108" s="1" t="s">
        <v>57</v>
      </c>
      <c r="D108" s="2">
        <v>45145</v>
      </c>
      <c r="E108" s="1">
        <v>25</v>
      </c>
      <c r="F108" s="1">
        <v>71</v>
      </c>
      <c r="I108" s="1" t="s">
        <v>70</v>
      </c>
    </row>
    <row r="109" spans="1:9" ht="14.25" customHeight="1">
      <c r="A109" s="1">
        <v>2</v>
      </c>
      <c r="B109">
        <v>4</v>
      </c>
      <c r="C109" s="1" t="s">
        <v>71</v>
      </c>
      <c r="D109" s="2">
        <v>45145</v>
      </c>
      <c r="E109" s="1">
        <v>25</v>
      </c>
      <c r="F109" s="1">
        <v>7</v>
      </c>
      <c r="H109" s="1">
        <v>2</v>
      </c>
      <c r="I109" s="1" t="s">
        <v>72</v>
      </c>
    </row>
    <row r="110" spans="1:9" ht="14.25" customHeight="1">
      <c r="A110" s="1">
        <v>3</v>
      </c>
      <c r="B110">
        <v>5</v>
      </c>
      <c r="C110" s="1" t="s">
        <v>57</v>
      </c>
      <c r="D110" s="2">
        <v>45145</v>
      </c>
      <c r="E110" s="1">
        <v>25</v>
      </c>
      <c r="F110" s="1">
        <v>15</v>
      </c>
      <c r="H110" s="1">
        <v>3</v>
      </c>
      <c r="I110" s="1" t="s">
        <v>72</v>
      </c>
    </row>
    <row r="111" spans="1:9" ht="14.25" customHeight="1">
      <c r="A111" s="1">
        <v>3</v>
      </c>
      <c r="B111">
        <v>6</v>
      </c>
      <c r="C111" s="1" t="s">
        <v>71</v>
      </c>
      <c r="D111" s="2">
        <v>45145</v>
      </c>
      <c r="E111" s="1">
        <v>25</v>
      </c>
      <c r="F111" s="1">
        <v>96</v>
      </c>
      <c r="I111" s="1" t="s">
        <v>72</v>
      </c>
    </row>
    <row r="112" spans="1:9" ht="14.25" hidden="1" customHeight="1">
      <c r="A112" s="1">
        <v>4</v>
      </c>
      <c r="B112">
        <v>7</v>
      </c>
      <c r="C112" s="1" t="s">
        <v>54</v>
      </c>
      <c r="D112" s="2">
        <v>45145</v>
      </c>
      <c r="E112" s="1">
        <v>25</v>
      </c>
      <c r="F112" s="1">
        <v>191</v>
      </c>
      <c r="I112" s="1" t="s">
        <v>70</v>
      </c>
    </row>
    <row r="113" spans="1:9" ht="14.25" hidden="1" customHeight="1">
      <c r="A113" s="1">
        <v>4</v>
      </c>
      <c r="B113">
        <v>8</v>
      </c>
      <c r="C113" s="1" t="s">
        <v>54</v>
      </c>
      <c r="D113" s="2">
        <v>45145</v>
      </c>
      <c r="E113" s="1">
        <v>25</v>
      </c>
      <c r="F113" s="1">
        <v>204</v>
      </c>
      <c r="I113" s="1" t="s">
        <v>70</v>
      </c>
    </row>
    <row r="114" spans="1:9" ht="14.25" hidden="1" customHeight="1">
      <c r="A114" s="1">
        <v>1</v>
      </c>
      <c r="B114" s="1">
        <v>1</v>
      </c>
      <c r="C114" s="1" t="s">
        <v>56</v>
      </c>
      <c r="D114" s="2">
        <v>45147</v>
      </c>
      <c r="E114" s="1">
        <v>27</v>
      </c>
      <c r="F114" s="1">
        <v>207</v>
      </c>
      <c r="H114" s="1">
        <v>4</v>
      </c>
      <c r="I114" s="1" t="s">
        <v>70</v>
      </c>
    </row>
    <row r="115" spans="1:9" ht="14.25" hidden="1" customHeight="1">
      <c r="A115" s="1">
        <v>1</v>
      </c>
      <c r="B115" s="1">
        <v>2</v>
      </c>
      <c r="C115" s="1" t="s">
        <v>56</v>
      </c>
      <c r="D115" s="2">
        <v>45147</v>
      </c>
      <c r="E115" s="1">
        <v>27</v>
      </c>
      <c r="F115" s="1">
        <v>282</v>
      </c>
      <c r="I115" s="1" t="s">
        <v>70</v>
      </c>
    </row>
    <row r="116" spans="1:9" ht="14.25" customHeight="1">
      <c r="A116" s="1">
        <v>2</v>
      </c>
      <c r="B116" s="1">
        <v>3</v>
      </c>
      <c r="C116" s="1" t="s">
        <v>57</v>
      </c>
      <c r="D116" s="2">
        <v>45147</v>
      </c>
      <c r="E116" s="1">
        <v>27</v>
      </c>
      <c r="F116" s="1">
        <v>148</v>
      </c>
      <c r="I116" s="1" t="s">
        <v>70</v>
      </c>
    </row>
    <row r="117" spans="1:9" ht="14.25" customHeight="1">
      <c r="A117" s="1">
        <v>2</v>
      </c>
      <c r="B117">
        <v>4</v>
      </c>
      <c r="C117" s="1" t="s">
        <v>71</v>
      </c>
      <c r="D117" s="2">
        <v>45147</v>
      </c>
      <c r="E117" s="1">
        <v>27</v>
      </c>
    </row>
    <row r="118" spans="1:9" ht="14.25" customHeight="1">
      <c r="A118" s="1">
        <v>3</v>
      </c>
      <c r="B118">
        <v>5</v>
      </c>
      <c r="C118" s="1" t="s">
        <v>57</v>
      </c>
      <c r="D118" s="2">
        <v>45147</v>
      </c>
      <c r="E118" s="1">
        <v>27</v>
      </c>
    </row>
    <row r="119" spans="1:9" ht="14.25" customHeight="1">
      <c r="A119" s="1">
        <v>3</v>
      </c>
      <c r="B119">
        <v>6</v>
      </c>
      <c r="C119" s="1" t="s">
        <v>71</v>
      </c>
      <c r="D119" s="2">
        <v>45147</v>
      </c>
      <c r="E119" s="1">
        <v>27</v>
      </c>
    </row>
    <row r="120" spans="1:9" ht="14.25" hidden="1" customHeight="1">
      <c r="A120" s="1">
        <v>4</v>
      </c>
      <c r="B120">
        <v>7</v>
      </c>
      <c r="C120" s="1" t="s">
        <v>54</v>
      </c>
      <c r="D120" s="2">
        <v>45147</v>
      </c>
      <c r="E120" s="1">
        <v>27</v>
      </c>
      <c r="F120" s="1">
        <v>317</v>
      </c>
      <c r="I120" s="1" t="s">
        <v>70</v>
      </c>
    </row>
    <row r="121" spans="1:9" ht="14.25" hidden="1" customHeight="1">
      <c r="A121" s="1">
        <v>4</v>
      </c>
      <c r="B121">
        <v>8</v>
      </c>
      <c r="C121" s="1" t="s">
        <v>54</v>
      </c>
      <c r="D121" s="2">
        <v>45147</v>
      </c>
      <c r="E121" s="1">
        <v>27</v>
      </c>
      <c r="F121" s="1">
        <v>315</v>
      </c>
      <c r="I121" s="1" t="s">
        <v>70</v>
      </c>
    </row>
    <row r="122" spans="1:9" ht="14.25" hidden="1" customHeight="1">
      <c r="A122" s="1">
        <v>1</v>
      </c>
      <c r="B122" s="1">
        <v>1</v>
      </c>
      <c r="C122" s="1" t="s">
        <v>56</v>
      </c>
      <c r="D122" s="2">
        <v>45150</v>
      </c>
      <c r="E122" s="1">
        <v>30</v>
      </c>
      <c r="F122" s="1">
        <v>241</v>
      </c>
      <c r="H122" s="1">
        <v>4</v>
      </c>
      <c r="I122" s="1" t="s">
        <v>70</v>
      </c>
    </row>
    <row r="123" spans="1:9" ht="14.25" hidden="1" customHeight="1">
      <c r="A123" s="1">
        <v>1</v>
      </c>
      <c r="B123" s="1">
        <v>2</v>
      </c>
      <c r="C123" s="1" t="s">
        <v>56</v>
      </c>
      <c r="D123" s="2">
        <v>45150</v>
      </c>
      <c r="E123" s="1">
        <v>30</v>
      </c>
      <c r="F123" s="1">
        <v>181</v>
      </c>
      <c r="I123" s="1" t="s">
        <v>70</v>
      </c>
    </row>
    <row r="124" spans="1:9" ht="14.25" customHeight="1">
      <c r="A124" s="1">
        <v>2</v>
      </c>
      <c r="B124" s="1">
        <v>3</v>
      </c>
      <c r="C124" s="1" t="s">
        <v>57</v>
      </c>
      <c r="D124" s="2">
        <v>45150</v>
      </c>
      <c r="E124" s="1">
        <v>30</v>
      </c>
      <c r="F124" s="1">
        <v>191</v>
      </c>
      <c r="I124" s="1" t="s">
        <v>70</v>
      </c>
    </row>
    <row r="125" spans="1:9" ht="14.25" customHeight="1">
      <c r="A125" s="1">
        <v>2</v>
      </c>
      <c r="B125">
        <v>4</v>
      </c>
      <c r="C125" s="1" t="s">
        <v>71</v>
      </c>
      <c r="D125" s="2">
        <v>45150</v>
      </c>
      <c r="E125" s="1">
        <v>30</v>
      </c>
    </row>
    <row r="126" spans="1:9" ht="14.25" customHeight="1">
      <c r="A126" s="1">
        <v>3</v>
      </c>
      <c r="B126">
        <v>5</v>
      </c>
      <c r="C126" s="1" t="s">
        <v>57</v>
      </c>
      <c r="D126" s="2">
        <v>45150</v>
      </c>
      <c r="E126" s="1">
        <v>30</v>
      </c>
    </row>
    <row r="127" spans="1:9" ht="14.25" customHeight="1">
      <c r="A127" s="1">
        <v>3</v>
      </c>
      <c r="B127">
        <v>6</v>
      </c>
      <c r="C127" s="1" t="s">
        <v>71</v>
      </c>
      <c r="D127" s="2">
        <v>45150</v>
      </c>
      <c r="E127" s="1">
        <v>30</v>
      </c>
    </row>
    <row r="128" spans="1:9" ht="14.25" hidden="1" customHeight="1">
      <c r="A128" s="1">
        <v>4</v>
      </c>
      <c r="B128">
        <v>7</v>
      </c>
      <c r="C128" s="1" t="s">
        <v>54</v>
      </c>
      <c r="D128" s="2">
        <v>45150</v>
      </c>
      <c r="E128" s="1">
        <v>30</v>
      </c>
      <c r="F128" s="1">
        <v>154</v>
      </c>
      <c r="G128" s="1">
        <v>13</v>
      </c>
      <c r="I128" s="1" t="s">
        <v>70</v>
      </c>
    </row>
    <row r="129" spans="1:9" ht="14.25" hidden="1" customHeight="1">
      <c r="A129" s="1">
        <v>4</v>
      </c>
      <c r="B129">
        <v>8</v>
      </c>
      <c r="C129" s="1" t="s">
        <v>54</v>
      </c>
      <c r="D129" s="2">
        <v>45150</v>
      </c>
      <c r="E129" s="1">
        <v>30</v>
      </c>
      <c r="F129" s="1">
        <v>177</v>
      </c>
      <c r="G129" s="1">
        <v>13</v>
      </c>
      <c r="I129" s="1" t="s">
        <v>70</v>
      </c>
    </row>
    <row r="130" spans="1:9" ht="14.25" customHeight="1"/>
    <row r="131" spans="1:9" ht="14.25" customHeight="1"/>
    <row r="132" spans="1:9" ht="14.25" customHeight="1"/>
    <row r="133" spans="1:9" ht="14.25" customHeight="1"/>
    <row r="134" spans="1:9" ht="14.25" customHeight="1"/>
    <row r="135" spans="1:9" ht="14.25" customHeight="1"/>
    <row r="136" spans="1:9" ht="14.25" customHeight="1"/>
    <row r="137" spans="1:9" ht="14.25" customHeight="1"/>
    <row r="138" spans="1:9" ht="14.25" customHeight="1"/>
    <row r="139" spans="1:9" ht="14.25" customHeight="1"/>
    <row r="140" spans="1:9" ht="14.25" customHeight="1"/>
    <row r="141" spans="1:9" ht="14.25" customHeight="1"/>
    <row r="142" spans="1:9" ht="14.25" customHeight="1"/>
    <row r="143" spans="1:9" ht="14.25" customHeight="1"/>
    <row r="144" spans="1:9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J129" xr:uid="{00000000-0001-0000-0A00-000000000000}">
    <filterColumn colId="2">
      <filters>
        <filter val="DMSO"/>
        <filter val="T2 EE"/>
      </filters>
    </filterColumn>
  </autoFilter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DD0-153C-4A2A-B214-26F799887DE4}">
  <sheetPr filterMode="1"/>
  <dimension ref="A1:I73"/>
  <sheetViews>
    <sheetView topLeftCell="A25" workbookViewId="0">
      <selection activeCell="A2" sqref="A2:I69"/>
    </sheetView>
  </sheetViews>
  <sheetFormatPr defaultRowHeight="14.5"/>
  <cols>
    <col min="2" max="2" width="9.54296875" bestFit="1" customWidth="1"/>
    <col min="3" max="3" width="9.54296875" customWidth="1"/>
    <col min="4" max="4" width="10.7265625" bestFit="1" customWidth="1"/>
    <col min="6" max="7" width="9" bestFit="1" customWidth="1"/>
  </cols>
  <sheetData>
    <row r="1" spans="1:9" ht="14.25" customHeight="1">
      <c r="A1" s="1" t="s">
        <v>50</v>
      </c>
      <c r="B1" s="1" t="s">
        <v>88</v>
      </c>
      <c r="C1" s="1" t="s">
        <v>51</v>
      </c>
      <c r="D1" s="1" t="s">
        <v>8</v>
      </c>
      <c r="E1" s="1" t="s">
        <v>0</v>
      </c>
      <c r="F1" s="1" t="s">
        <v>53</v>
      </c>
      <c r="G1" s="1" t="s">
        <v>67</v>
      </c>
      <c r="H1" s="1" t="s">
        <v>68</v>
      </c>
      <c r="I1" s="1" t="s">
        <v>69</v>
      </c>
    </row>
    <row r="2" spans="1:9">
      <c r="A2">
        <v>1</v>
      </c>
      <c r="B2" t="s">
        <v>77</v>
      </c>
      <c r="C2" t="s">
        <v>90</v>
      </c>
      <c r="D2" s="6">
        <v>45273</v>
      </c>
      <c r="E2">
        <v>15</v>
      </c>
      <c r="F2">
        <v>3</v>
      </c>
      <c r="G2">
        <v>30</v>
      </c>
      <c r="H2">
        <v>5</v>
      </c>
      <c r="I2" t="s">
        <v>70</v>
      </c>
    </row>
    <row r="3" spans="1:9" hidden="1">
      <c r="A3">
        <v>1</v>
      </c>
      <c r="B3" t="s">
        <v>78</v>
      </c>
      <c r="C3" t="s">
        <v>90</v>
      </c>
      <c r="D3" s="6">
        <v>45273</v>
      </c>
      <c r="E3">
        <v>15</v>
      </c>
      <c r="F3">
        <v>0</v>
      </c>
      <c r="G3">
        <v>30</v>
      </c>
      <c r="H3">
        <v>4</v>
      </c>
      <c r="I3" t="s">
        <v>70</v>
      </c>
    </row>
    <row r="4" spans="1:9" hidden="1">
      <c r="A4">
        <v>1</v>
      </c>
      <c r="B4" t="s">
        <v>79</v>
      </c>
      <c r="C4" t="s">
        <v>89</v>
      </c>
      <c r="D4" s="6">
        <v>45273</v>
      </c>
      <c r="E4">
        <v>15</v>
      </c>
      <c r="F4">
        <v>0</v>
      </c>
      <c r="G4">
        <v>30</v>
      </c>
      <c r="H4">
        <v>4</v>
      </c>
      <c r="I4" t="s">
        <v>70</v>
      </c>
    </row>
    <row r="5" spans="1:9">
      <c r="A5">
        <v>1</v>
      </c>
      <c r="B5" t="s">
        <v>80</v>
      </c>
      <c r="C5" t="s">
        <v>71</v>
      </c>
      <c r="D5" s="6">
        <v>45273</v>
      </c>
      <c r="E5">
        <v>15</v>
      </c>
      <c r="F5">
        <v>0</v>
      </c>
      <c r="G5">
        <v>30</v>
      </c>
      <c r="H5">
        <v>5</v>
      </c>
      <c r="I5" t="s">
        <v>70</v>
      </c>
    </row>
    <row r="6" spans="1:9">
      <c r="A6">
        <v>1</v>
      </c>
      <c r="B6" t="s">
        <v>81</v>
      </c>
      <c r="C6" t="s">
        <v>89</v>
      </c>
      <c r="D6" s="6">
        <v>45273</v>
      </c>
      <c r="E6">
        <v>15</v>
      </c>
      <c r="F6">
        <v>0</v>
      </c>
      <c r="G6">
        <v>6</v>
      </c>
      <c r="H6">
        <v>5</v>
      </c>
      <c r="I6" t="s">
        <v>70</v>
      </c>
    </row>
    <row r="7" spans="1:9">
      <c r="A7">
        <v>1</v>
      </c>
      <c r="B7" t="s">
        <v>82</v>
      </c>
      <c r="C7" t="s">
        <v>89</v>
      </c>
      <c r="D7" s="6">
        <v>45273</v>
      </c>
      <c r="E7">
        <v>15</v>
      </c>
      <c r="F7">
        <v>0</v>
      </c>
      <c r="G7">
        <v>6</v>
      </c>
      <c r="H7">
        <v>5</v>
      </c>
      <c r="I7" t="s">
        <v>70</v>
      </c>
    </row>
    <row r="8" spans="1:9">
      <c r="A8">
        <v>1</v>
      </c>
      <c r="B8" t="s">
        <v>83</v>
      </c>
      <c r="C8" t="s">
        <v>90</v>
      </c>
      <c r="D8" s="6">
        <v>45273</v>
      </c>
      <c r="E8">
        <v>15</v>
      </c>
      <c r="F8">
        <v>0</v>
      </c>
      <c r="G8">
        <v>6</v>
      </c>
      <c r="H8">
        <v>5</v>
      </c>
      <c r="I8" t="s">
        <v>70</v>
      </c>
    </row>
    <row r="9" spans="1:9">
      <c r="A9">
        <v>1</v>
      </c>
      <c r="B9" t="s">
        <v>84</v>
      </c>
      <c r="C9" t="s">
        <v>71</v>
      </c>
      <c r="D9" s="6">
        <v>45273</v>
      </c>
      <c r="E9">
        <v>15</v>
      </c>
      <c r="F9">
        <v>0</v>
      </c>
      <c r="G9">
        <v>6</v>
      </c>
      <c r="H9">
        <v>5</v>
      </c>
      <c r="I9" t="s">
        <v>70</v>
      </c>
    </row>
    <row r="10" spans="1:9">
      <c r="A10">
        <v>1</v>
      </c>
      <c r="B10" t="s">
        <v>77</v>
      </c>
      <c r="C10" t="s">
        <v>90</v>
      </c>
      <c r="D10" s="6">
        <v>45275</v>
      </c>
      <c r="E10">
        <v>17</v>
      </c>
      <c r="F10">
        <v>0</v>
      </c>
      <c r="G10">
        <v>30</v>
      </c>
      <c r="H10">
        <v>5</v>
      </c>
      <c r="I10" t="s">
        <v>70</v>
      </c>
    </row>
    <row r="11" spans="1:9">
      <c r="A11">
        <v>1</v>
      </c>
      <c r="B11" t="s">
        <v>78</v>
      </c>
      <c r="C11" t="s">
        <v>90</v>
      </c>
      <c r="D11" s="6">
        <v>45275</v>
      </c>
      <c r="E11">
        <v>17</v>
      </c>
      <c r="F11">
        <v>2</v>
      </c>
      <c r="G11">
        <v>30</v>
      </c>
      <c r="H11">
        <v>5</v>
      </c>
      <c r="I11" t="s">
        <v>70</v>
      </c>
    </row>
    <row r="12" spans="1:9">
      <c r="A12">
        <v>1</v>
      </c>
      <c r="B12" t="s">
        <v>79</v>
      </c>
      <c r="C12" t="s">
        <v>89</v>
      </c>
      <c r="D12" s="6">
        <v>45275</v>
      </c>
      <c r="E12">
        <v>17</v>
      </c>
      <c r="F12">
        <v>1</v>
      </c>
      <c r="G12">
        <v>30</v>
      </c>
      <c r="H12">
        <v>5</v>
      </c>
      <c r="I12" t="s">
        <v>70</v>
      </c>
    </row>
    <row r="13" spans="1:9">
      <c r="A13">
        <v>1</v>
      </c>
      <c r="B13" t="s">
        <v>80</v>
      </c>
      <c r="C13" t="s">
        <v>71</v>
      </c>
      <c r="D13" s="6">
        <v>45275</v>
      </c>
      <c r="E13">
        <v>17</v>
      </c>
      <c r="F13">
        <v>7</v>
      </c>
      <c r="G13">
        <v>30</v>
      </c>
      <c r="H13">
        <v>5</v>
      </c>
      <c r="I13" t="s">
        <v>70</v>
      </c>
    </row>
    <row r="14" spans="1:9">
      <c r="A14">
        <v>1</v>
      </c>
      <c r="B14" t="s">
        <v>81</v>
      </c>
      <c r="C14" t="s">
        <v>89</v>
      </c>
      <c r="D14" s="6">
        <v>45275</v>
      </c>
      <c r="E14">
        <v>17</v>
      </c>
      <c r="F14">
        <v>2</v>
      </c>
      <c r="G14">
        <v>7</v>
      </c>
      <c r="H14">
        <v>5</v>
      </c>
      <c r="I14" t="s">
        <v>70</v>
      </c>
    </row>
    <row r="15" spans="1:9">
      <c r="A15">
        <v>1</v>
      </c>
      <c r="B15" t="s">
        <v>82</v>
      </c>
      <c r="C15" t="s">
        <v>89</v>
      </c>
      <c r="D15" s="6">
        <v>45275</v>
      </c>
      <c r="E15">
        <v>17</v>
      </c>
      <c r="F15">
        <v>4</v>
      </c>
      <c r="G15">
        <v>7</v>
      </c>
      <c r="H15">
        <v>5</v>
      </c>
      <c r="I15" t="s">
        <v>70</v>
      </c>
    </row>
    <row r="16" spans="1:9">
      <c r="A16">
        <v>1</v>
      </c>
      <c r="B16" t="s">
        <v>83</v>
      </c>
      <c r="C16" t="s">
        <v>90</v>
      </c>
      <c r="D16" s="6">
        <v>45275</v>
      </c>
      <c r="E16">
        <v>17</v>
      </c>
      <c r="F16">
        <v>0</v>
      </c>
      <c r="G16">
        <v>30</v>
      </c>
      <c r="H16">
        <v>5</v>
      </c>
      <c r="I16" t="s">
        <v>70</v>
      </c>
    </row>
    <row r="17" spans="1:9">
      <c r="A17">
        <v>1</v>
      </c>
      <c r="B17" t="s">
        <v>84</v>
      </c>
      <c r="C17" t="s">
        <v>71</v>
      </c>
      <c r="D17" s="6">
        <v>45275</v>
      </c>
      <c r="E17">
        <v>17</v>
      </c>
      <c r="F17">
        <v>2</v>
      </c>
      <c r="G17">
        <v>30</v>
      </c>
      <c r="H17">
        <v>5</v>
      </c>
      <c r="I17" t="s">
        <v>70</v>
      </c>
    </row>
    <row r="18" spans="1:9" hidden="1">
      <c r="A18">
        <v>1</v>
      </c>
      <c r="B18" t="s">
        <v>77</v>
      </c>
      <c r="C18" t="s">
        <v>90</v>
      </c>
      <c r="D18" s="6">
        <v>45278</v>
      </c>
      <c r="E18">
        <v>20</v>
      </c>
      <c r="F18">
        <v>70</v>
      </c>
      <c r="G18">
        <v>30</v>
      </c>
      <c r="H18">
        <v>4</v>
      </c>
      <c r="I18" t="s">
        <v>70</v>
      </c>
    </row>
    <row r="19" spans="1:9">
      <c r="A19">
        <v>1</v>
      </c>
      <c r="B19" t="s">
        <v>78</v>
      </c>
      <c r="C19" t="s">
        <v>90</v>
      </c>
      <c r="D19" s="6">
        <v>45278</v>
      </c>
      <c r="E19">
        <v>20</v>
      </c>
      <c r="F19">
        <v>48</v>
      </c>
      <c r="G19">
        <v>30</v>
      </c>
      <c r="H19">
        <v>5</v>
      </c>
      <c r="I19" t="s">
        <v>70</v>
      </c>
    </row>
    <row r="20" spans="1:9">
      <c r="A20">
        <v>1</v>
      </c>
      <c r="B20" t="s">
        <v>79</v>
      </c>
      <c r="C20" t="s">
        <v>89</v>
      </c>
      <c r="D20" s="6">
        <v>45278</v>
      </c>
      <c r="E20">
        <v>20</v>
      </c>
      <c r="F20">
        <v>34</v>
      </c>
      <c r="G20">
        <v>30</v>
      </c>
      <c r="H20">
        <v>5</v>
      </c>
      <c r="I20" t="s">
        <v>70</v>
      </c>
    </row>
    <row r="21" spans="1:9">
      <c r="A21">
        <v>1</v>
      </c>
      <c r="B21" t="s">
        <v>80</v>
      </c>
      <c r="C21" t="s">
        <v>71</v>
      </c>
      <c r="D21" s="6">
        <v>45278</v>
      </c>
      <c r="E21">
        <v>20</v>
      </c>
      <c r="F21">
        <v>76</v>
      </c>
      <c r="G21">
        <v>30</v>
      </c>
      <c r="H21">
        <v>5</v>
      </c>
      <c r="I21" t="s">
        <v>70</v>
      </c>
    </row>
    <row r="22" spans="1:9">
      <c r="A22">
        <v>1</v>
      </c>
      <c r="B22" t="s">
        <v>81</v>
      </c>
      <c r="C22" t="s">
        <v>89</v>
      </c>
      <c r="D22" s="6">
        <v>45278</v>
      </c>
      <c r="E22">
        <v>20</v>
      </c>
      <c r="F22">
        <v>47</v>
      </c>
      <c r="G22">
        <v>30</v>
      </c>
      <c r="H22">
        <v>5</v>
      </c>
      <c r="I22" t="s">
        <v>70</v>
      </c>
    </row>
    <row r="23" spans="1:9">
      <c r="A23">
        <v>1</v>
      </c>
      <c r="B23" t="s">
        <v>82</v>
      </c>
      <c r="C23" t="s">
        <v>89</v>
      </c>
      <c r="D23" s="6">
        <v>45278</v>
      </c>
      <c r="E23">
        <v>20</v>
      </c>
      <c r="F23">
        <v>59</v>
      </c>
      <c r="G23">
        <v>30</v>
      </c>
      <c r="H23">
        <v>5</v>
      </c>
      <c r="I23" t="s">
        <v>70</v>
      </c>
    </row>
    <row r="24" spans="1:9">
      <c r="A24">
        <v>1</v>
      </c>
      <c r="B24" t="s">
        <v>83</v>
      </c>
      <c r="C24" t="s">
        <v>90</v>
      </c>
      <c r="D24" s="6">
        <v>45278</v>
      </c>
      <c r="E24">
        <v>20</v>
      </c>
      <c r="F24">
        <v>81</v>
      </c>
      <c r="G24">
        <v>30</v>
      </c>
      <c r="H24">
        <v>5</v>
      </c>
      <c r="I24" t="s">
        <v>70</v>
      </c>
    </row>
    <row r="25" spans="1:9">
      <c r="A25">
        <v>1</v>
      </c>
      <c r="B25" t="s">
        <v>84</v>
      </c>
      <c r="C25" t="s">
        <v>71</v>
      </c>
      <c r="D25" s="6">
        <v>45278</v>
      </c>
      <c r="E25">
        <v>20</v>
      </c>
      <c r="F25">
        <v>13</v>
      </c>
      <c r="G25">
        <v>30</v>
      </c>
      <c r="H25">
        <v>5</v>
      </c>
      <c r="I25" t="s">
        <v>70</v>
      </c>
    </row>
    <row r="26" spans="1:9" hidden="1">
      <c r="A26">
        <v>1</v>
      </c>
      <c r="B26" t="s">
        <v>77</v>
      </c>
      <c r="C26" t="s">
        <v>90</v>
      </c>
      <c r="D26" s="6">
        <v>45281</v>
      </c>
      <c r="E26">
        <v>23</v>
      </c>
      <c r="F26">
        <v>139</v>
      </c>
      <c r="G26">
        <v>30</v>
      </c>
      <c r="H26">
        <v>4</v>
      </c>
      <c r="I26" t="s">
        <v>70</v>
      </c>
    </row>
    <row r="27" spans="1:9">
      <c r="A27">
        <v>1</v>
      </c>
      <c r="B27" t="s">
        <v>78</v>
      </c>
      <c r="C27" t="s">
        <v>90</v>
      </c>
      <c r="D27" s="6">
        <v>45281</v>
      </c>
      <c r="E27">
        <v>23</v>
      </c>
      <c r="F27">
        <v>157</v>
      </c>
      <c r="G27">
        <v>30</v>
      </c>
      <c r="H27">
        <v>5</v>
      </c>
      <c r="I27" t="s">
        <v>70</v>
      </c>
    </row>
    <row r="28" spans="1:9">
      <c r="A28">
        <v>1</v>
      </c>
      <c r="B28" t="s">
        <v>79</v>
      </c>
      <c r="C28" t="s">
        <v>89</v>
      </c>
      <c r="D28" s="6">
        <v>45281</v>
      </c>
      <c r="E28">
        <v>23</v>
      </c>
      <c r="F28">
        <v>91</v>
      </c>
      <c r="G28">
        <v>30</v>
      </c>
      <c r="H28">
        <v>5</v>
      </c>
      <c r="I28" t="s">
        <v>70</v>
      </c>
    </row>
    <row r="29" spans="1:9">
      <c r="A29">
        <v>1</v>
      </c>
      <c r="B29" t="s">
        <v>80</v>
      </c>
      <c r="C29" t="s">
        <v>71</v>
      </c>
      <c r="D29" s="6">
        <v>45281</v>
      </c>
      <c r="E29">
        <v>23</v>
      </c>
      <c r="F29">
        <v>141</v>
      </c>
      <c r="G29">
        <v>30</v>
      </c>
      <c r="H29">
        <v>5</v>
      </c>
      <c r="I29" t="s">
        <v>70</v>
      </c>
    </row>
    <row r="30" spans="1:9">
      <c r="A30">
        <v>1</v>
      </c>
      <c r="B30" t="s">
        <v>81</v>
      </c>
      <c r="C30" t="s">
        <v>89</v>
      </c>
      <c r="D30" s="6">
        <v>45281</v>
      </c>
      <c r="E30">
        <v>23</v>
      </c>
      <c r="F30">
        <v>37</v>
      </c>
      <c r="G30">
        <v>16</v>
      </c>
      <c r="H30">
        <v>5</v>
      </c>
      <c r="I30" t="s">
        <v>70</v>
      </c>
    </row>
    <row r="31" spans="1:9">
      <c r="A31">
        <v>1</v>
      </c>
      <c r="B31" t="s">
        <v>82</v>
      </c>
      <c r="C31" t="s">
        <v>89</v>
      </c>
      <c r="D31" s="6">
        <v>45281</v>
      </c>
      <c r="E31">
        <v>23</v>
      </c>
      <c r="F31">
        <v>89</v>
      </c>
      <c r="G31">
        <v>16</v>
      </c>
      <c r="H31">
        <v>5</v>
      </c>
      <c r="I31" t="s">
        <v>70</v>
      </c>
    </row>
    <row r="32" spans="1:9" hidden="1">
      <c r="A32">
        <v>1</v>
      </c>
      <c r="B32" t="s">
        <v>83</v>
      </c>
      <c r="C32" t="s">
        <v>90</v>
      </c>
      <c r="D32" s="6">
        <v>45281</v>
      </c>
      <c r="E32">
        <v>23</v>
      </c>
      <c r="F32" t="s">
        <v>85</v>
      </c>
      <c r="G32" t="s">
        <v>85</v>
      </c>
      <c r="H32" t="s">
        <v>85</v>
      </c>
      <c r="I32" t="s">
        <v>70</v>
      </c>
    </row>
    <row r="33" spans="1:9" hidden="1">
      <c r="A33">
        <v>1</v>
      </c>
      <c r="B33" t="s">
        <v>84</v>
      </c>
      <c r="C33" t="s">
        <v>71</v>
      </c>
      <c r="D33" s="6">
        <v>45281</v>
      </c>
      <c r="E33">
        <v>23</v>
      </c>
      <c r="F33" t="s">
        <v>85</v>
      </c>
      <c r="G33" t="s">
        <v>85</v>
      </c>
      <c r="H33" t="s">
        <v>85</v>
      </c>
      <c r="I33" t="s">
        <v>70</v>
      </c>
    </row>
    <row r="34" spans="1:9" hidden="1">
      <c r="A34">
        <v>1</v>
      </c>
      <c r="B34" t="s">
        <v>77</v>
      </c>
      <c r="C34" t="s">
        <v>90</v>
      </c>
      <c r="D34" s="6">
        <v>45282</v>
      </c>
      <c r="E34">
        <v>24</v>
      </c>
      <c r="F34">
        <v>56</v>
      </c>
      <c r="G34">
        <v>30</v>
      </c>
      <c r="H34">
        <v>4</v>
      </c>
      <c r="I34" t="s">
        <v>70</v>
      </c>
    </row>
    <row r="35" spans="1:9">
      <c r="A35">
        <v>1</v>
      </c>
      <c r="B35" t="s">
        <v>78</v>
      </c>
      <c r="C35" t="s">
        <v>90</v>
      </c>
      <c r="D35" s="6">
        <v>45282</v>
      </c>
      <c r="E35">
        <v>24</v>
      </c>
      <c r="F35">
        <v>86</v>
      </c>
      <c r="G35">
        <v>30</v>
      </c>
      <c r="H35">
        <v>5</v>
      </c>
      <c r="I35" t="s">
        <v>70</v>
      </c>
    </row>
    <row r="36" spans="1:9">
      <c r="A36">
        <v>1</v>
      </c>
      <c r="B36" t="s">
        <v>79</v>
      </c>
      <c r="C36" t="s">
        <v>89</v>
      </c>
      <c r="D36" s="6">
        <v>45282</v>
      </c>
      <c r="E36">
        <v>24</v>
      </c>
      <c r="F36">
        <v>50</v>
      </c>
      <c r="G36">
        <v>30</v>
      </c>
      <c r="H36">
        <v>5</v>
      </c>
      <c r="I36" t="s">
        <v>70</v>
      </c>
    </row>
    <row r="37" spans="1:9">
      <c r="A37">
        <v>1</v>
      </c>
      <c r="B37" t="s">
        <v>80</v>
      </c>
      <c r="C37" t="s">
        <v>71</v>
      </c>
      <c r="D37" s="6">
        <v>45282</v>
      </c>
      <c r="E37">
        <v>24</v>
      </c>
      <c r="F37">
        <v>89</v>
      </c>
      <c r="G37">
        <v>30</v>
      </c>
      <c r="H37">
        <v>5</v>
      </c>
      <c r="I37" t="s">
        <v>70</v>
      </c>
    </row>
    <row r="38" spans="1:9">
      <c r="A38">
        <v>1</v>
      </c>
      <c r="B38" t="s">
        <v>81</v>
      </c>
      <c r="C38" t="s">
        <v>89</v>
      </c>
      <c r="D38" s="6">
        <v>45282</v>
      </c>
      <c r="E38">
        <v>24</v>
      </c>
      <c r="F38">
        <v>23</v>
      </c>
      <c r="G38">
        <v>10</v>
      </c>
      <c r="H38">
        <v>5</v>
      </c>
      <c r="I38" t="s">
        <v>70</v>
      </c>
    </row>
    <row r="39" spans="1:9">
      <c r="A39">
        <v>1</v>
      </c>
      <c r="B39" t="s">
        <v>82</v>
      </c>
      <c r="C39" t="s">
        <v>89</v>
      </c>
      <c r="D39" s="6">
        <v>45282</v>
      </c>
      <c r="E39">
        <v>24</v>
      </c>
      <c r="F39">
        <v>77</v>
      </c>
      <c r="G39">
        <v>10</v>
      </c>
      <c r="H39">
        <v>5</v>
      </c>
      <c r="I39" t="s">
        <v>70</v>
      </c>
    </row>
    <row r="40" spans="1:9" hidden="1">
      <c r="A40">
        <v>1</v>
      </c>
      <c r="B40" t="s">
        <v>83</v>
      </c>
      <c r="C40" t="s">
        <v>90</v>
      </c>
      <c r="D40" s="6">
        <v>45282</v>
      </c>
      <c r="E40">
        <v>24</v>
      </c>
      <c r="F40" t="s">
        <v>85</v>
      </c>
      <c r="G40" t="s">
        <v>85</v>
      </c>
      <c r="H40" t="s">
        <v>85</v>
      </c>
      <c r="I40" t="s">
        <v>70</v>
      </c>
    </row>
    <row r="41" spans="1:9" hidden="1">
      <c r="A41">
        <v>1</v>
      </c>
      <c r="B41" t="s">
        <v>84</v>
      </c>
      <c r="C41" t="s">
        <v>71</v>
      </c>
      <c r="D41" s="6">
        <v>45282</v>
      </c>
      <c r="E41">
        <v>24</v>
      </c>
      <c r="F41" t="s">
        <v>85</v>
      </c>
      <c r="G41" t="s">
        <v>85</v>
      </c>
      <c r="H41" t="s">
        <v>85</v>
      </c>
      <c r="I41" t="s">
        <v>70</v>
      </c>
    </row>
    <row r="42" spans="1:9" hidden="1">
      <c r="A42">
        <v>1</v>
      </c>
      <c r="B42" t="s">
        <v>77</v>
      </c>
      <c r="C42" t="s">
        <v>90</v>
      </c>
      <c r="D42" s="6">
        <v>45285</v>
      </c>
      <c r="E42">
        <v>27</v>
      </c>
      <c r="F42">
        <v>20</v>
      </c>
      <c r="G42">
        <v>30</v>
      </c>
      <c r="H42">
        <v>4</v>
      </c>
      <c r="I42" t="s">
        <v>70</v>
      </c>
    </row>
    <row r="43" spans="1:9" hidden="1">
      <c r="A43">
        <v>1</v>
      </c>
      <c r="B43" t="s">
        <v>78</v>
      </c>
      <c r="C43" t="s">
        <v>90</v>
      </c>
      <c r="D43" s="6">
        <v>45285</v>
      </c>
      <c r="E43">
        <v>27</v>
      </c>
      <c r="F43">
        <v>1</v>
      </c>
      <c r="G43">
        <v>30</v>
      </c>
      <c r="H43">
        <v>4</v>
      </c>
      <c r="I43" t="s">
        <v>70</v>
      </c>
    </row>
    <row r="44" spans="1:9">
      <c r="A44">
        <v>1</v>
      </c>
      <c r="B44" t="s">
        <v>79</v>
      </c>
      <c r="C44" t="s">
        <v>89</v>
      </c>
      <c r="D44" s="6">
        <v>45285</v>
      </c>
      <c r="E44">
        <v>27</v>
      </c>
      <c r="F44">
        <v>0</v>
      </c>
      <c r="G44">
        <v>30</v>
      </c>
      <c r="H44">
        <v>5</v>
      </c>
      <c r="I44" t="s">
        <v>70</v>
      </c>
    </row>
    <row r="45" spans="1:9">
      <c r="A45">
        <v>1</v>
      </c>
      <c r="B45" t="s">
        <v>80</v>
      </c>
      <c r="C45" t="s">
        <v>71</v>
      </c>
      <c r="D45" s="6">
        <v>45285</v>
      </c>
      <c r="E45">
        <v>27</v>
      </c>
      <c r="F45">
        <v>20</v>
      </c>
      <c r="G45">
        <v>30</v>
      </c>
      <c r="H45">
        <v>5</v>
      </c>
      <c r="I45" t="s">
        <v>70</v>
      </c>
    </row>
    <row r="46" spans="1:9" hidden="1">
      <c r="A46">
        <v>1</v>
      </c>
      <c r="B46" t="s">
        <v>81</v>
      </c>
      <c r="C46" t="s">
        <v>89</v>
      </c>
      <c r="D46" s="6">
        <v>45285</v>
      </c>
      <c r="E46">
        <v>27</v>
      </c>
      <c r="F46" t="s">
        <v>85</v>
      </c>
      <c r="G46" t="s">
        <v>85</v>
      </c>
      <c r="H46" t="s">
        <v>85</v>
      </c>
      <c r="I46" t="s">
        <v>70</v>
      </c>
    </row>
    <row r="47" spans="1:9" hidden="1">
      <c r="A47">
        <v>1</v>
      </c>
      <c r="B47" t="s">
        <v>82</v>
      </c>
      <c r="C47" t="s">
        <v>89</v>
      </c>
      <c r="D47" s="6">
        <v>45285</v>
      </c>
      <c r="E47">
        <v>27</v>
      </c>
      <c r="F47" t="s">
        <v>85</v>
      </c>
      <c r="G47" t="s">
        <v>85</v>
      </c>
      <c r="H47" t="s">
        <v>85</v>
      </c>
      <c r="I47" t="s">
        <v>70</v>
      </c>
    </row>
    <row r="48" spans="1:9" hidden="1">
      <c r="A48">
        <v>1</v>
      </c>
      <c r="B48" t="s">
        <v>83</v>
      </c>
      <c r="C48" t="s">
        <v>90</v>
      </c>
      <c r="D48" s="6">
        <v>45285</v>
      </c>
      <c r="E48">
        <v>27</v>
      </c>
      <c r="F48" t="s">
        <v>85</v>
      </c>
      <c r="G48" t="s">
        <v>85</v>
      </c>
      <c r="H48" t="s">
        <v>85</v>
      </c>
      <c r="I48" t="s">
        <v>70</v>
      </c>
    </row>
    <row r="49" spans="1:9" hidden="1">
      <c r="A49">
        <v>1</v>
      </c>
      <c r="B49" t="s">
        <v>84</v>
      </c>
      <c r="C49" t="s">
        <v>71</v>
      </c>
      <c r="D49" s="6">
        <v>45285</v>
      </c>
      <c r="E49">
        <v>27</v>
      </c>
      <c r="F49" t="s">
        <v>85</v>
      </c>
      <c r="G49" t="s">
        <v>85</v>
      </c>
      <c r="H49" t="s">
        <v>85</v>
      </c>
      <c r="I49" t="s">
        <v>70</v>
      </c>
    </row>
    <row r="50" spans="1:9" hidden="1">
      <c r="A50">
        <v>1</v>
      </c>
      <c r="B50" t="s">
        <v>77</v>
      </c>
      <c r="C50" t="s">
        <v>90</v>
      </c>
      <c r="D50" s="6">
        <v>45286</v>
      </c>
      <c r="E50">
        <v>28</v>
      </c>
      <c r="F50">
        <v>6</v>
      </c>
      <c r="G50">
        <v>30</v>
      </c>
      <c r="H50">
        <v>4</v>
      </c>
      <c r="I50" t="s">
        <v>70</v>
      </c>
    </row>
    <row r="51" spans="1:9" hidden="1">
      <c r="A51">
        <v>1</v>
      </c>
      <c r="B51" t="s">
        <v>78</v>
      </c>
      <c r="C51" t="s">
        <v>90</v>
      </c>
      <c r="D51" s="6">
        <v>45286</v>
      </c>
      <c r="E51">
        <v>28</v>
      </c>
      <c r="F51">
        <v>0</v>
      </c>
      <c r="G51">
        <v>30</v>
      </c>
      <c r="H51" t="s">
        <v>86</v>
      </c>
      <c r="I51" t="s">
        <v>70</v>
      </c>
    </row>
    <row r="52" spans="1:9">
      <c r="A52">
        <v>1</v>
      </c>
      <c r="B52" t="s">
        <v>79</v>
      </c>
      <c r="C52" t="s">
        <v>89</v>
      </c>
      <c r="D52" s="6">
        <v>45286</v>
      </c>
      <c r="E52">
        <v>28</v>
      </c>
      <c r="F52">
        <v>0</v>
      </c>
      <c r="G52">
        <v>30</v>
      </c>
      <c r="H52">
        <v>5</v>
      </c>
      <c r="I52" t="s">
        <v>70</v>
      </c>
    </row>
    <row r="53" spans="1:9">
      <c r="A53">
        <v>1</v>
      </c>
      <c r="B53" t="s">
        <v>80</v>
      </c>
      <c r="C53" t="s">
        <v>71</v>
      </c>
      <c r="D53" s="6">
        <v>45286</v>
      </c>
      <c r="E53">
        <v>28</v>
      </c>
      <c r="F53">
        <v>1</v>
      </c>
      <c r="G53">
        <v>30</v>
      </c>
      <c r="H53">
        <v>5</v>
      </c>
      <c r="I53" t="s">
        <v>70</v>
      </c>
    </row>
    <row r="54" spans="1:9" hidden="1">
      <c r="A54">
        <v>1</v>
      </c>
      <c r="B54" t="s">
        <v>81</v>
      </c>
      <c r="C54" t="s">
        <v>89</v>
      </c>
      <c r="D54" s="6">
        <v>45286</v>
      </c>
      <c r="E54">
        <v>28</v>
      </c>
      <c r="F54" t="s">
        <v>85</v>
      </c>
      <c r="G54" t="s">
        <v>85</v>
      </c>
      <c r="H54" t="s">
        <v>85</v>
      </c>
      <c r="I54" t="s">
        <v>70</v>
      </c>
    </row>
    <row r="55" spans="1:9" hidden="1">
      <c r="A55">
        <v>1</v>
      </c>
      <c r="B55" t="s">
        <v>82</v>
      </c>
      <c r="C55" t="s">
        <v>89</v>
      </c>
      <c r="D55" s="6">
        <v>45286</v>
      </c>
      <c r="E55">
        <v>28</v>
      </c>
      <c r="F55" t="s">
        <v>85</v>
      </c>
      <c r="G55" t="s">
        <v>85</v>
      </c>
      <c r="H55" t="s">
        <v>85</v>
      </c>
      <c r="I55" t="s">
        <v>70</v>
      </c>
    </row>
    <row r="56" spans="1:9" hidden="1">
      <c r="A56">
        <v>1</v>
      </c>
      <c r="B56" t="s">
        <v>83</v>
      </c>
      <c r="C56" t="s">
        <v>90</v>
      </c>
      <c r="D56" s="6">
        <v>45286</v>
      </c>
      <c r="E56">
        <v>28</v>
      </c>
      <c r="F56" t="s">
        <v>85</v>
      </c>
      <c r="G56" t="s">
        <v>85</v>
      </c>
      <c r="H56" t="s">
        <v>85</v>
      </c>
      <c r="I56" t="s">
        <v>70</v>
      </c>
    </row>
    <row r="57" spans="1:9" hidden="1">
      <c r="A57">
        <v>1</v>
      </c>
      <c r="B57" t="s">
        <v>84</v>
      </c>
      <c r="C57" t="s">
        <v>71</v>
      </c>
      <c r="D57" s="6">
        <v>45286</v>
      </c>
      <c r="E57">
        <v>28</v>
      </c>
      <c r="F57" t="s">
        <v>85</v>
      </c>
      <c r="G57" t="s">
        <v>85</v>
      </c>
      <c r="H57" t="s">
        <v>85</v>
      </c>
      <c r="I57" t="s">
        <v>70</v>
      </c>
    </row>
    <row r="58" spans="1:9" hidden="1">
      <c r="A58">
        <v>1</v>
      </c>
      <c r="B58" t="s">
        <v>77</v>
      </c>
      <c r="C58" t="s">
        <v>90</v>
      </c>
      <c r="D58" s="6">
        <v>45287</v>
      </c>
      <c r="E58">
        <v>29</v>
      </c>
      <c r="F58">
        <v>3</v>
      </c>
      <c r="G58">
        <v>30</v>
      </c>
      <c r="H58">
        <v>4</v>
      </c>
      <c r="I58" t="s">
        <v>70</v>
      </c>
    </row>
    <row r="59" spans="1:9" hidden="1">
      <c r="A59">
        <v>1</v>
      </c>
      <c r="B59" t="s">
        <v>78</v>
      </c>
      <c r="C59" t="s">
        <v>90</v>
      </c>
      <c r="D59" s="6">
        <v>45287</v>
      </c>
      <c r="E59">
        <v>29</v>
      </c>
      <c r="F59">
        <v>1</v>
      </c>
      <c r="G59">
        <v>30</v>
      </c>
      <c r="H59">
        <v>4</v>
      </c>
      <c r="I59" t="s">
        <v>70</v>
      </c>
    </row>
    <row r="60" spans="1:9">
      <c r="A60">
        <v>1</v>
      </c>
      <c r="B60" t="s">
        <v>79</v>
      </c>
      <c r="C60" t="s">
        <v>89</v>
      </c>
      <c r="D60" s="6">
        <v>45287</v>
      </c>
      <c r="E60">
        <v>29</v>
      </c>
      <c r="F60">
        <v>2</v>
      </c>
      <c r="G60">
        <v>30</v>
      </c>
      <c r="H60">
        <v>5</v>
      </c>
      <c r="I60" t="s">
        <v>70</v>
      </c>
    </row>
    <row r="61" spans="1:9">
      <c r="A61">
        <v>1</v>
      </c>
      <c r="B61" t="s">
        <v>80</v>
      </c>
      <c r="C61" t="s">
        <v>71</v>
      </c>
      <c r="D61" s="6">
        <v>45287</v>
      </c>
      <c r="E61">
        <v>29</v>
      </c>
      <c r="F61">
        <v>0</v>
      </c>
      <c r="G61">
        <v>30</v>
      </c>
      <c r="H61">
        <v>5</v>
      </c>
      <c r="I61" t="s">
        <v>70</v>
      </c>
    </row>
    <row r="62" spans="1:9" hidden="1">
      <c r="A62">
        <v>1</v>
      </c>
      <c r="B62" t="s">
        <v>81</v>
      </c>
      <c r="C62" t="s">
        <v>89</v>
      </c>
      <c r="D62" s="6">
        <v>45287</v>
      </c>
      <c r="E62">
        <v>29</v>
      </c>
      <c r="F62" t="s">
        <v>85</v>
      </c>
      <c r="G62" t="s">
        <v>85</v>
      </c>
      <c r="H62" t="s">
        <v>85</v>
      </c>
      <c r="I62" t="s">
        <v>70</v>
      </c>
    </row>
    <row r="63" spans="1:9" hidden="1">
      <c r="A63">
        <v>1</v>
      </c>
      <c r="B63" t="s">
        <v>82</v>
      </c>
      <c r="C63" t="s">
        <v>89</v>
      </c>
      <c r="D63" s="6">
        <v>45287</v>
      </c>
      <c r="E63">
        <v>29</v>
      </c>
      <c r="F63" t="s">
        <v>85</v>
      </c>
      <c r="G63" t="s">
        <v>85</v>
      </c>
      <c r="H63" t="s">
        <v>85</v>
      </c>
      <c r="I63" t="s">
        <v>70</v>
      </c>
    </row>
    <row r="64" spans="1:9" hidden="1">
      <c r="A64">
        <v>1</v>
      </c>
      <c r="B64" t="s">
        <v>83</v>
      </c>
      <c r="C64" t="s">
        <v>90</v>
      </c>
      <c r="D64" s="6">
        <v>45287</v>
      </c>
      <c r="E64">
        <v>29</v>
      </c>
      <c r="F64" t="s">
        <v>85</v>
      </c>
      <c r="G64" t="s">
        <v>85</v>
      </c>
      <c r="H64" t="s">
        <v>85</v>
      </c>
      <c r="I64" t="s">
        <v>70</v>
      </c>
    </row>
    <row r="65" spans="1:9" hidden="1">
      <c r="A65">
        <v>1</v>
      </c>
      <c r="B65" t="s">
        <v>84</v>
      </c>
      <c r="C65" t="s">
        <v>71</v>
      </c>
      <c r="D65" s="6">
        <v>45287</v>
      </c>
      <c r="E65">
        <v>29</v>
      </c>
      <c r="F65" t="s">
        <v>85</v>
      </c>
      <c r="G65" t="s">
        <v>85</v>
      </c>
      <c r="H65" t="s">
        <v>85</v>
      </c>
      <c r="I65" t="s">
        <v>70</v>
      </c>
    </row>
    <row r="66" spans="1:9" hidden="1">
      <c r="A66">
        <v>1</v>
      </c>
      <c r="B66" t="s">
        <v>77</v>
      </c>
      <c r="C66" t="s">
        <v>90</v>
      </c>
      <c r="D66" s="6">
        <v>45289</v>
      </c>
      <c r="E66">
        <v>31</v>
      </c>
      <c r="F66">
        <v>159</v>
      </c>
      <c r="G66">
        <v>30</v>
      </c>
      <c r="H66">
        <v>4</v>
      </c>
      <c r="I66" t="s">
        <v>70</v>
      </c>
    </row>
    <row r="67" spans="1:9" hidden="1">
      <c r="A67">
        <v>1</v>
      </c>
      <c r="B67" t="s">
        <v>78</v>
      </c>
      <c r="C67" t="s">
        <v>90</v>
      </c>
      <c r="D67" s="6">
        <v>45289</v>
      </c>
      <c r="E67">
        <v>31</v>
      </c>
      <c r="F67">
        <v>132</v>
      </c>
      <c r="G67">
        <v>30</v>
      </c>
      <c r="H67">
        <v>4</v>
      </c>
      <c r="I67" t="s">
        <v>70</v>
      </c>
    </row>
    <row r="68" spans="1:9">
      <c r="A68">
        <v>1</v>
      </c>
      <c r="B68" t="s">
        <v>79</v>
      </c>
      <c r="C68" t="s">
        <v>89</v>
      </c>
      <c r="D68" s="6">
        <v>45289</v>
      </c>
      <c r="E68">
        <v>31</v>
      </c>
      <c r="F68">
        <v>169</v>
      </c>
      <c r="G68">
        <v>30</v>
      </c>
      <c r="H68">
        <v>5</v>
      </c>
      <c r="I68" t="s">
        <v>70</v>
      </c>
    </row>
    <row r="69" spans="1:9">
      <c r="A69">
        <v>1</v>
      </c>
      <c r="B69" t="s">
        <v>80</v>
      </c>
      <c r="C69" t="s">
        <v>71</v>
      </c>
      <c r="D69" s="6">
        <v>45289</v>
      </c>
      <c r="E69">
        <v>31</v>
      </c>
      <c r="F69">
        <v>120</v>
      </c>
      <c r="G69">
        <v>30</v>
      </c>
      <c r="H69">
        <v>5</v>
      </c>
      <c r="I69" t="s">
        <v>70</v>
      </c>
    </row>
    <row r="70" spans="1:9" hidden="1">
      <c r="A70">
        <v>1</v>
      </c>
      <c r="B70" t="s">
        <v>81</v>
      </c>
      <c r="C70" t="s">
        <v>89</v>
      </c>
      <c r="D70" s="6">
        <v>45289</v>
      </c>
      <c r="E70">
        <v>31</v>
      </c>
      <c r="F70" t="s">
        <v>85</v>
      </c>
      <c r="G70" t="s">
        <v>85</v>
      </c>
      <c r="H70" t="s">
        <v>85</v>
      </c>
      <c r="I70" t="s">
        <v>70</v>
      </c>
    </row>
    <row r="71" spans="1:9" hidden="1">
      <c r="A71">
        <v>1</v>
      </c>
      <c r="B71" t="s">
        <v>82</v>
      </c>
      <c r="C71" t="s">
        <v>89</v>
      </c>
      <c r="D71" s="6">
        <v>45289</v>
      </c>
      <c r="E71">
        <v>31</v>
      </c>
      <c r="F71" t="s">
        <v>85</v>
      </c>
      <c r="G71" t="s">
        <v>85</v>
      </c>
      <c r="H71" t="s">
        <v>85</v>
      </c>
      <c r="I71" t="s">
        <v>70</v>
      </c>
    </row>
    <row r="72" spans="1:9" hidden="1">
      <c r="A72">
        <v>1</v>
      </c>
      <c r="B72" t="s">
        <v>83</v>
      </c>
      <c r="C72" t="s">
        <v>90</v>
      </c>
      <c r="D72" s="6">
        <v>45289</v>
      </c>
      <c r="E72">
        <v>31</v>
      </c>
      <c r="F72" t="s">
        <v>85</v>
      </c>
      <c r="G72" t="s">
        <v>85</v>
      </c>
      <c r="H72" t="s">
        <v>85</v>
      </c>
      <c r="I72" t="s">
        <v>70</v>
      </c>
    </row>
    <row r="73" spans="1:9" hidden="1">
      <c r="A73">
        <v>1</v>
      </c>
      <c r="B73" t="s">
        <v>84</v>
      </c>
      <c r="C73" t="s">
        <v>71</v>
      </c>
      <c r="D73" s="6">
        <v>45289</v>
      </c>
      <c r="E73">
        <v>31</v>
      </c>
      <c r="F73" t="s">
        <v>85</v>
      </c>
      <c r="G73" t="s">
        <v>85</v>
      </c>
      <c r="H73" t="s">
        <v>85</v>
      </c>
      <c r="I73" t="s">
        <v>70</v>
      </c>
    </row>
  </sheetData>
  <autoFilter ref="A1:I73" xr:uid="{C22D1DD0-153C-4A2A-B214-26F799887DE4}">
    <filterColumn colId="7">
      <filters>
        <filter val="5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3D4C-DE8B-4181-89DF-F921F15C5A8B}">
  <sheetPr filterMode="1"/>
  <dimension ref="A1:J73"/>
  <sheetViews>
    <sheetView topLeftCell="A41" workbookViewId="0">
      <selection activeCell="B10" sqref="B10:I65"/>
    </sheetView>
  </sheetViews>
  <sheetFormatPr defaultRowHeight="14.5"/>
  <cols>
    <col min="2" max="2" width="9.54296875" bestFit="1" customWidth="1"/>
    <col min="3" max="3" width="9.54296875" customWidth="1"/>
    <col min="4" max="4" width="9.453125" bestFit="1" customWidth="1"/>
  </cols>
  <sheetData>
    <row r="1" spans="1:9" ht="14.25" customHeight="1">
      <c r="A1" s="1" t="s">
        <v>50</v>
      </c>
      <c r="B1" s="1" t="s">
        <v>88</v>
      </c>
      <c r="C1" s="1" t="s">
        <v>51</v>
      </c>
      <c r="D1" s="1" t="s">
        <v>8</v>
      </c>
      <c r="E1" s="1" t="s">
        <v>0</v>
      </c>
      <c r="F1" s="1" t="s">
        <v>53</v>
      </c>
      <c r="G1" s="1" t="s">
        <v>67</v>
      </c>
      <c r="H1" s="1" t="s">
        <v>68</v>
      </c>
      <c r="I1" s="1" t="s">
        <v>69</v>
      </c>
    </row>
    <row r="2" spans="1:9" ht="14.25" hidden="1" customHeight="1">
      <c r="A2">
        <v>1</v>
      </c>
      <c r="B2" t="s">
        <v>77</v>
      </c>
      <c r="C2" t="s">
        <v>89</v>
      </c>
      <c r="D2" s="5">
        <v>45308</v>
      </c>
      <c r="E2" s="1">
        <v>13</v>
      </c>
      <c r="F2" s="1"/>
      <c r="G2" s="1"/>
      <c r="H2" s="1"/>
      <c r="I2" s="1"/>
    </row>
    <row r="3" spans="1:9" ht="14.25" hidden="1" customHeight="1">
      <c r="A3">
        <v>1</v>
      </c>
      <c r="B3" t="s">
        <v>78</v>
      </c>
      <c r="C3" t="s">
        <v>71</v>
      </c>
      <c r="D3" s="5">
        <v>45308</v>
      </c>
      <c r="E3" s="1">
        <v>13</v>
      </c>
      <c r="F3" s="1"/>
      <c r="G3" s="1"/>
      <c r="H3" s="1"/>
      <c r="I3" s="1"/>
    </row>
    <row r="4" spans="1:9" ht="14.25" hidden="1" customHeight="1">
      <c r="A4">
        <v>2</v>
      </c>
      <c r="B4" t="s">
        <v>79</v>
      </c>
      <c r="C4" t="s">
        <v>90</v>
      </c>
      <c r="D4" s="5">
        <v>45308</v>
      </c>
      <c r="E4" s="1">
        <v>13</v>
      </c>
      <c r="F4" s="1"/>
      <c r="G4" s="1"/>
      <c r="H4" s="1"/>
      <c r="I4" s="1"/>
    </row>
    <row r="5" spans="1:9" ht="14.25" hidden="1" customHeight="1">
      <c r="A5">
        <v>2</v>
      </c>
      <c r="B5" t="s">
        <v>80</v>
      </c>
      <c r="C5" t="s">
        <v>71</v>
      </c>
      <c r="D5" s="5">
        <v>45308</v>
      </c>
      <c r="E5" s="1">
        <v>13</v>
      </c>
      <c r="F5" s="1"/>
      <c r="G5" s="1"/>
      <c r="H5" s="1"/>
      <c r="I5" s="1"/>
    </row>
    <row r="6" spans="1:9" ht="14.25" hidden="1" customHeight="1">
      <c r="A6">
        <v>3</v>
      </c>
      <c r="B6" t="s">
        <v>81</v>
      </c>
      <c r="C6" t="s">
        <v>89</v>
      </c>
      <c r="D6" s="5">
        <v>45308</v>
      </c>
      <c r="E6" s="1">
        <v>13</v>
      </c>
      <c r="F6" s="1"/>
      <c r="G6" s="1"/>
      <c r="H6" s="1"/>
      <c r="I6" s="1"/>
    </row>
    <row r="7" spans="1:9" ht="14.25" hidden="1" customHeight="1">
      <c r="A7">
        <v>3</v>
      </c>
      <c r="B7" t="s">
        <v>82</v>
      </c>
      <c r="C7" t="s">
        <v>90</v>
      </c>
      <c r="D7" s="5">
        <v>45308</v>
      </c>
      <c r="E7" s="1">
        <v>13</v>
      </c>
      <c r="F7" s="1"/>
      <c r="G7" s="1"/>
      <c r="H7" s="1"/>
      <c r="I7" s="1"/>
    </row>
    <row r="8" spans="1:9" ht="14.25" hidden="1" customHeight="1">
      <c r="A8">
        <v>4</v>
      </c>
      <c r="B8" t="s">
        <v>83</v>
      </c>
      <c r="C8" t="s">
        <v>90</v>
      </c>
      <c r="D8" s="5">
        <v>45308</v>
      </c>
      <c r="E8" s="1">
        <v>13</v>
      </c>
      <c r="F8" s="1"/>
      <c r="G8" s="1"/>
      <c r="H8" s="1"/>
      <c r="I8" s="1"/>
    </row>
    <row r="9" spans="1:9" ht="14.25" hidden="1" customHeight="1">
      <c r="A9">
        <v>4</v>
      </c>
      <c r="B9" t="s">
        <v>84</v>
      </c>
      <c r="C9" t="s">
        <v>89</v>
      </c>
      <c r="D9" s="5">
        <v>45308</v>
      </c>
      <c r="E9" s="1">
        <v>13</v>
      </c>
      <c r="F9" s="1"/>
      <c r="G9" s="1"/>
      <c r="H9" s="1"/>
      <c r="I9" s="1"/>
    </row>
    <row r="10" spans="1:9" ht="14.25" customHeight="1">
      <c r="A10">
        <v>1</v>
      </c>
      <c r="B10" t="s">
        <v>77</v>
      </c>
      <c r="C10" t="s">
        <v>89</v>
      </c>
      <c r="D10" s="5">
        <v>45310</v>
      </c>
      <c r="E10" s="1">
        <v>15</v>
      </c>
      <c r="F10">
        <v>0</v>
      </c>
      <c r="G10">
        <v>30</v>
      </c>
      <c r="H10">
        <v>5</v>
      </c>
      <c r="I10" s="1" t="s">
        <v>70</v>
      </c>
    </row>
    <row r="11" spans="1:9" ht="14.25" customHeight="1">
      <c r="A11">
        <v>1</v>
      </c>
      <c r="B11" t="s">
        <v>78</v>
      </c>
      <c r="C11" t="s">
        <v>71</v>
      </c>
      <c r="D11" s="5">
        <v>45310</v>
      </c>
      <c r="E11" s="1">
        <v>15</v>
      </c>
      <c r="F11">
        <v>1</v>
      </c>
      <c r="G11">
        <v>30</v>
      </c>
      <c r="H11">
        <v>5</v>
      </c>
      <c r="I11" s="1" t="s">
        <v>70</v>
      </c>
    </row>
    <row r="12" spans="1:9" ht="14.25" customHeight="1">
      <c r="A12">
        <v>2</v>
      </c>
      <c r="B12" t="s">
        <v>79</v>
      </c>
      <c r="C12" t="s">
        <v>90</v>
      </c>
      <c r="D12" s="5">
        <v>45310</v>
      </c>
      <c r="E12" s="1">
        <v>15</v>
      </c>
      <c r="F12">
        <v>0</v>
      </c>
      <c r="G12">
        <v>30</v>
      </c>
      <c r="H12">
        <v>5</v>
      </c>
      <c r="I12" s="1" t="s">
        <v>70</v>
      </c>
    </row>
    <row r="13" spans="1:9" ht="14.25" customHeight="1">
      <c r="A13">
        <v>2</v>
      </c>
      <c r="B13" t="s">
        <v>80</v>
      </c>
      <c r="C13" t="s">
        <v>71</v>
      </c>
      <c r="D13" s="5">
        <v>45310</v>
      </c>
      <c r="E13" s="1">
        <v>15</v>
      </c>
      <c r="F13">
        <v>0</v>
      </c>
      <c r="G13">
        <v>30</v>
      </c>
      <c r="H13">
        <v>5</v>
      </c>
      <c r="I13" t="s">
        <v>70</v>
      </c>
    </row>
    <row r="14" spans="1:9" ht="14.25" customHeight="1">
      <c r="A14">
        <v>3</v>
      </c>
      <c r="B14" t="s">
        <v>81</v>
      </c>
      <c r="C14" t="s">
        <v>89</v>
      </c>
      <c r="D14" s="5">
        <v>45310</v>
      </c>
      <c r="E14" s="1">
        <v>15</v>
      </c>
      <c r="F14">
        <v>0</v>
      </c>
      <c r="G14">
        <v>18</v>
      </c>
      <c r="H14">
        <v>5</v>
      </c>
      <c r="I14" t="s">
        <v>70</v>
      </c>
    </row>
    <row r="15" spans="1:9" ht="14.25" customHeight="1">
      <c r="A15">
        <v>3</v>
      </c>
      <c r="B15" t="s">
        <v>82</v>
      </c>
      <c r="C15" t="s">
        <v>90</v>
      </c>
      <c r="D15" s="5">
        <v>45310</v>
      </c>
      <c r="E15" s="1">
        <v>15</v>
      </c>
      <c r="F15">
        <v>1</v>
      </c>
      <c r="G15">
        <v>18</v>
      </c>
      <c r="H15">
        <v>5</v>
      </c>
      <c r="I15" t="s">
        <v>70</v>
      </c>
    </row>
    <row r="16" spans="1:9" ht="14.25" hidden="1" customHeight="1">
      <c r="A16">
        <v>4</v>
      </c>
      <c r="B16" t="s">
        <v>83</v>
      </c>
      <c r="C16" t="s">
        <v>90</v>
      </c>
      <c r="D16" s="5">
        <v>45310</v>
      </c>
      <c r="E16" s="1">
        <v>15</v>
      </c>
      <c r="F16">
        <v>1</v>
      </c>
      <c r="G16">
        <v>30</v>
      </c>
      <c r="H16">
        <v>4</v>
      </c>
      <c r="I16" s="1" t="s">
        <v>70</v>
      </c>
    </row>
    <row r="17" spans="1:9" ht="14.25" customHeight="1">
      <c r="A17">
        <v>4</v>
      </c>
      <c r="B17" t="s">
        <v>84</v>
      </c>
      <c r="C17" t="s">
        <v>89</v>
      </c>
      <c r="D17" s="5">
        <v>45310</v>
      </c>
      <c r="E17" s="1">
        <v>15</v>
      </c>
      <c r="F17">
        <v>0</v>
      </c>
      <c r="G17">
        <v>30</v>
      </c>
      <c r="H17">
        <v>5</v>
      </c>
      <c r="I17" t="s">
        <v>70</v>
      </c>
    </row>
    <row r="18" spans="1:9" ht="14.25" customHeight="1">
      <c r="A18">
        <v>1</v>
      </c>
      <c r="B18" t="s">
        <v>77</v>
      </c>
      <c r="C18" t="s">
        <v>89</v>
      </c>
      <c r="D18" s="5">
        <v>45312</v>
      </c>
      <c r="E18" s="1">
        <v>17</v>
      </c>
      <c r="F18">
        <v>4</v>
      </c>
      <c r="G18">
        <v>30</v>
      </c>
      <c r="H18">
        <v>5</v>
      </c>
      <c r="I18" s="1" t="s">
        <v>70</v>
      </c>
    </row>
    <row r="19" spans="1:9" ht="14.25" customHeight="1">
      <c r="A19">
        <v>1</v>
      </c>
      <c r="B19" t="s">
        <v>78</v>
      </c>
      <c r="C19" t="s">
        <v>71</v>
      </c>
      <c r="D19" s="5">
        <v>45312</v>
      </c>
      <c r="E19" s="1">
        <v>17</v>
      </c>
      <c r="F19">
        <v>1</v>
      </c>
      <c r="G19">
        <v>30</v>
      </c>
      <c r="H19">
        <v>5</v>
      </c>
      <c r="I19" s="1" t="s">
        <v>70</v>
      </c>
    </row>
    <row r="20" spans="1:9" ht="14.25" customHeight="1">
      <c r="A20">
        <v>2</v>
      </c>
      <c r="B20" t="s">
        <v>79</v>
      </c>
      <c r="C20" t="s">
        <v>90</v>
      </c>
      <c r="D20" s="5">
        <v>45312</v>
      </c>
      <c r="E20" s="1">
        <v>17</v>
      </c>
      <c r="F20">
        <v>1</v>
      </c>
      <c r="G20">
        <v>30</v>
      </c>
      <c r="H20">
        <v>5</v>
      </c>
      <c r="I20" s="1" t="s">
        <v>70</v>
      </c>
    </row>
    <row r="21" spans="1:9" ht="14.25" customHeight="1">
      <c r="A21">
        <v>2</v>
      </c>
      <c r="B21" t="s">
        <v>80</v>
      </c>
      <c r="C21" t="s">
        <v>71</v>
      </c>
      <c r="D21" s="5">
        <v>45312</v>
      </c>
      <c r="E21" s="1">
        <v>17</v>
      </c>
      <c r="F21">
        <v>2</v>
      </c>
      <c r="G21">
        <v>30</v>
      </c>
      <c r="H21">
        <v>5</v>
      </c>
      <c r="I21" t="s">
        <v>70</v>
      </c>
    </row>
    <row r="22" spans="1:9" ht="14.25" customHeight="1">
      <c r="A22">
        <v>3</v>
      </c>
      <c r="B22" t="s">
        <v>81</v>
      </c>
      <c r="C22" t="s">
        <v>89</v>
      </c>
      <c r="D22" s="5">
        <v>45312</v>
      </c>
      <c r="E22" s="1">
        <v>17</v>
      </c>
      <c r="F22">
        <v>0</v>
      </c>
      <c r="G22">
        <v>30</v>
      </c>
      <c r="H22">
        <v>5</v>
      </c>
      <c r="I22" t="s">
        <v>70</v>
      </c>
    </row>
    <row r="23" spans="1:9" ht="14.25" hidden="1" customHeight="1">
      <c r="A23">
        <v>3</v>
      </c>
      <c r="B23" t="s">
        <v>82</v>
      </c>
      <c r="C23" t="s">
        <v>90</v>
      </c>
      <c r="D23" s="5">
        <v>45312</v>
      </c>
      <c r="E23" s="1">
        <v>17</v>
      </c>
      <c r="F23" s="1">
        <v>2</v>
      </c>
      <c r="G23">
        <v>30</v>
      </c>
      <c r="H23">
        <v>4</v>
      </c>
      <c r="I23" t="s">
        <v>70</v>
      </c>
    </row>
    <row r="24" spans="1:9" ht="14.25" hidden="1" customHeight="1">
      <c r="A24">
        <v>4</v>
      </c>
      <c r="B24" t="s">
        <v>83</v>
      </c>
      <c r="C24" t="s">
        <v>90</v>
      </c>
      <c r="D24" s="5">
        <v>45312</v>
      </c>
      <c r="E24" s="1">
        <v>17</v>
      </c>
      <c r="F24">
        <v>3</v>
      </c>
      <c r="G24">
        <v>30</v>
      </c>
      <c r="H24">
        <v>3</v>
      </c>
      <c r="I24" t="s">
        <v>70</v>
      </c>
    </row>
    <row r="25" spans="1:9" ht="14.25" customHeight="1">
      <c r="A25">
        <v>4</v>
      </c>
      <c r="B25" t="s">
        <v>84</v>
      </c>
      <c r="C25" t="s">
        <v>89</v>
      </c>
      <c r="D25" s="5">
        <v>45312</v>
      </c>
      <c r="E25" s="1">
        <v>17</v>
      </c>
      <c r="F25">
        <v>0</v>
      </c>
      <c r="G25">
        <v>30</v>
      </c>
      <c r="H25">
        <v>5</v>
      </c>
      <c r="I25" t="s">
        <v>70</v>
      </c>
    </row>
    <row r="26" spans="1:9" ht="14.25" customHeight="1">
      <c r="A26">
        <v>1</v>
      </c>
      <c r="B26" t="s">
        <v>77</v>
      </c>
      <c r="C26" t="s">
        <v>89</v>
      </c>
      <c r="D26" s="5">
        <v>45315</v>
      </c>
      <c r="E26" s="1">
        <v>20</v>
      </c>
      <c r="F26">
        <v>169</v>
      </c>
      <c r="G26">
        <v>30</v>
      </c>
      <c r="H26">
        <v>5</v>
      </c>
      <c r="I26" s="1" t="s">
        <v>70</v>
      </c>
    </row>
    <row r="27" spans="1:9" ht="14.25" customHeight="1">
      <c r="A27">
        <v>1</v>
      </c>
      <c r="B27" t="s">
        <v>78</v>
      </c>
      <c r="C27" t="s">
        <v>71</v>
      </c>
      <c r="D27" s="5">
        <v>45315</v>
      </c>
      <c r="E27" s="1">
        <v>20</v>
      </c>
      <c r="F27">
        <v>136</v>
      </c>
      <c r="G27">
        <v>30</v>
      </c>
      <c r="H27">
        <v>5</v>
      </c>
      <c r="I27" s="1" t="s">
        <v>70</v>
      </c>
    </row>
    <row r="28" spans="1:9" ht="14.25" customHeight="1">
      <c r="A28">
        <v>2</v>
      </c>
      <c r="B28" t="s">
        <v>79</v>
      </c>
      <c r="C28" t="s">
        <v>90</v>
      </c>
      <c r="D28" s="5">
        <v>45315</v>
      </c>
      <c r="E28" s="1">
        <v>20</v>
      </c>
      <c r="F28">
        <v>147</v>
      </c>
      <c r="G28">
        <v>30</v>
      </c>
      <c r="H28">
        <v>5</v>
      </c>
      <c r="I28" s="1" t="s">
        <v>70</v>
      </c>
    </row>
    <row r="29" spans="1:9" ht="14.25" hidden="1" customHeight="1">
      <c r="A29">
        <v>2</v>
      </c>
      <c r="B29" t="s">
        <v>80</v>
      </c>
      <c r="C29" t="s">
        <v>71</v>
      </c>
      <c r="D29" s="5">
        <v>45315</v>
      </c>
      <c r="E29" s="1">
        <v>20</v>
      </c>
      <c r="F29">
        <v>46</v>
      </c>
      <c r="G29">
        <v>30</v>
      </c>
      <c r="H29">
        <v>4</v>
      </c>
      <c r="I29" t="s">
        <v>70</v>
      </c>
    </row>
    <row r="30" spans="1:9" ht="14.25" hidden="1" customHeight="1">
      <c r="A30">
        <v>3</v>
      </c>
      <c r="B30" t="s">
        <v>81</v>
      </c>
      <c r="C30" t="s">
        <v>89</v>
      </c>
      <c r="D30" s="5">
        <v>45315</v>
      </c>
      <c r="E30" s="1">
        <v>20</v>
      </c>
      <c r="F30">
        <v>0</v>
      </c>
      <c r="G30">
        <v>30</v>
      </c>
      <c r="H30">
        <v>4</v>
      </c>
      <c r="I30" s="1" t="s">
        <v>70</v>
      </c>
    </row>
    <row r="31" spans="1:9" ht="14.25" hidden="1" customHeight="1">
      <c r="A31">
        <v>3</v>
      </c>
      <c r="B31" t="s">
        <v>82</v>
      </c>
      <c r="C31" t="s">
        <v>90</v>
      </c>
      <c r="D31" s="5">
        <v>45315</v>
      </c>
      <c r="E31" s="1">
        <v>20</v>
      </c>
      <c r="F31">
        <v>45</v>
      </c>
      <c r="G31">
        <v>30</v>
      </c>
      <c r="H31">
        <v>4</v>
      </c>
      <c r="I31" t="s">
        <v>70</v>
      </c>
    </row>
    <row r="32" spans="1:9" ht="14.25" hidden="1" customHeight="1">
      <c r="A32">
        <v>4</v>
      </c>
      <c r="B32" t="s">
        <v>83</v>
      </c>
      <c r="C32" t="s">
        <v>90</v>
      </c>
      <c r="D32" s="5">
        <v>45315</v>
      </c>
      <c r="E32" s="1">
        <v>20</v>
      </c>
      <c r="F32">
        <v>33</v>
      </c>
      <c r="G32">
        <v>30</v>
      </c>
      <c r="H32">
        <v>3</v>
      </c>
      <c r="I32" t="s">
        <v>70</v>
      </c>
    </row>
    <row r="33" spans="1:10" ht="14.25" customHeight="1">
      <c r="A33">
        <v>4</v>
      </c>
      <c r="B33" t="s">
        <v>84</v>
      </c>
      <c r="C33" t="s">
        <v>89</v>
      </c>
      <c r="D33" s="5">
        <v>45315</v>
      </c>
      <c r="E33" s="1">
        <v>20</v>
      </c>
      <c r="F33">
        <v>32</v>
      </c>
      <c r="G33">
        <v>30</v>
      </c>
      <c r="H33">
        <v>5</v>
      </c>
      <c r="I33" t="s">
        <v>70</v>
      </c>
    </row>
    <row r="34" spans="1:10" ht="14.25" customHeight="1">
      <c r="A34">
        <v>1</v>
      </c>
      <c r="B34" t="s">
        <v>77</v>
      </c>
      <c r="C34" t="s">
        <v>89</v>
      </c>
      <c r="D34" s="5">
        <v>45317</v>
      </c>
      <c r="E34" s="1">
        <v>22</v>
      </c>
      <c r="F34">
        <v>28</v>
      </c>
      <c r="G34">
        <v>30</v>
      </c>
      <c r="H34">
        <v>5</v>
      </c>
      <c r="I34" s="1" t="s">
        <v>70</v>
      </c>
    </row>
    <row r="35" spans="1:10" ht="14.25" customHeight="1">
      <c r="A35">
        <v>1</v>
      </c>
      <c r="B35" t="s">
        <v>78</v>
      </c>
      <c r="C35" t="s">
        <v>71</v>
      </c>
      <c r="D35" s="5">
        <v>45317</v>
      </c>
      <c r="E35" s="1">
        <v>22</v>
      </c>
      <c r="F35">
        <v>95</v>
      </c>
      <c r="G35">
        <v>30</v>
      </c>
      <c r="H35">
        <v>5</v>
      </c>
      <c r="I35" s="1" t="s">
        <v>70</v>
      </c>
    </row>
    <row r="36" spans="1:10" ht="14.25" customHeight="1">
      <c r="A36">
        <v>2</v>
      </c>
      <c r="B36" t="s">
        <v>79</v>
      </c>
      <c r="C36" t="s">
        <v>90</v>
      </c>
      <c r="D36" s="5">
        <v>45317</v>
      </c>
      <c r="E36" s="1">
        <v>22</v>
      </c>
      <c r="F36" s="1">
        <v>44</v>
      </c>
      <c r="G36">
        <v>30</v>
      </c>
      <c r="H36">
        <v>5</v>
      </c>
      <c r="I36" s="1" t="s">
        <v>70</v>
      </c>
    </row>
    <row r="37" spans="1:10" ht="14.25" customHeight="1">
      <c r="A37">
        <v>2</v>
      </c>
      <c r="B37" t="s">
        <v>80</v>
      </c>
      <c r="C37" t="s">
        <v>71</v>
      </c>
      <c r="D37" s="5">
        <v>45317</v>
      </c>
      <c r="E37" s="1">
        <v>22</v>
      </c>
      <c r="F37">
        <v>9</v>
      </c>
      <c r="G37">
        <v>30</v>
      </c>
      <c r="H37">
        <v>5</v>
      </c>
      <c r="I37" t="s">
        <v>70</v>
      </c>
    </row>
    <row r="38" spans="1:10" ht="14.25" customHeight="1">
      <c r="A38">
        <v>3</v>
      </c>
      <c r="B38" t="s">
        <v>81</v>
      </c>
      <c r="C38" t="s">
        <v>89</v>
      </c>
      <c r="D38" s="5">
        <v>45317</v>
      </c>
      <c r="E38" s="1">
        <v>22</v>
      </c>
      <c r="F38">
        <v>13</v>
      </c>
      <c r="G38">
        <v>10</v>
      </c>
      <c r="H38">
        <v>5</v>
      </c>
      <c r="I38" t="s">
        <v>70</v>
      </c>
    </row>
    <row r="39" spans="1:10" ht="14.25" hidden="1" customHeight="1">
      <c r="A39">
        <v>3</v>
      </c>
      <c r="B39" t="s">
        <v>82</v>
      </c>
      <c r="C39" t="s">
        <v>90</v>
      </c>
      <c r="D39" s="5">
        <v>45317</v>
      </c>
      <c r="E39" s="1">
        <v>22</v>
      </c>
      <c r="F39">
        <v>48</v>
      </c>
      <c r="G39">
        <v>10</v>
      </c>
      <c r="H39">
        <v>4</v>
      </c>
      <c r="I39" t="s">
        <v>70</v>
      </c>
    </row>
    <row r="40" spans="1:10" ht="14.25" hidden="1" customHeight="1">
      <c r="A40">
        <v>4</v>
      </c>
      <c r="B40" t="s">
        <v>83</v>
      </c>
      <c r="C40" t="s">
        <v>90</v>
      </c>
      <c r="D40" s="5">
        <v>45317</v>
      </c>
      <c r="E40" s="1">
        <v>22</v>
      </c>
      <c r="F40">
        <v>22</v>
      </c>
      <c r="G40">
        <v>30</v>
      </c>
      <c r="H40">
        <v>3</v>
      </c>
      <c r="I40" t="s">
        <v>70</v>
      </c>
    </row>
    <row r="41" spans="1:10" ht="14.25" customHeight="1">
      <c r="A41">
        <v>4</v>
      </c>
      <c r="B41" t="s">
        <v>84</v>
      </c>
      <c r="C41" t="s">
        <v>89</v>
      </c>
      <c r="D41" s="5">
        <v>45317</v>
      </c>
      <c r="E41" s="1">
        <v>22</v>
      </c>
      <c r="F41">
        <v>93</v>
      </c>
      <c r="G41">
        <v>30</v>
      </c>
      <c r="H41">
        <v>5</v>
      </c>
      <c r="I41" t="s">
        <v>70</v>
      </c>
    </row>
    <row r="42" spans="1:10" ht="14.25" customHeight="1">
      <c r="A42">
        <v>1</v>
      </c>
      <c r="B42" t="s">
        <v>77</v>
      </c>
      <c r="C42" t="s">
        <v>89</v>
      </c>
      <c r="D42" s="5">
        <v>45319</v>
      </c>
      <c r="E42" s="1">
        <v>24</v>
      </c>
      <c r="F42" s="1">
        <v>17</v>
      </c>
      <c r="G42">
        <v>30</v>
      </c>
      <c r="H42">
        <v>5</v>
      </c>
      <c r="I42" s="1" t="s">
        <v>70</v>
      </c>
    </row>
    <row r="43" spans="1:10" ht="14.25" customHeight="1">
      <c r="A43">
        <v>1</v>
      </c>
      <c r="B43" t="s">
        <v>78</v>
      </c>
      <c r="C43" t="s">
        <v>71</v>
      </c>
      <c r="D43" s="5">
        <v>45319</v>
      </c>
      <c r="E43" s="1">
        <v>24</v>
      </c>
      <c r="F43">
        <v>24</v>
      </c>
      <c r="G43">
        <v>30</v>
      </c>
      <c r="H43">
        <v>5</v>
      </c>
      <c r="I43" s="1" t="s">
        <v>70</v>
      </c>
    </row>
    <row r="44" spans="1:10" ht="14.25" customHeight="1">
      <c r="A44">
        <v>2</v>
      </c>
      <c r="B44" t="s">
        <v>79</v>
      </c>
      <c r="C44" t="s">
        <v>90</v>
      </c>
      <c r="D44" s="5">
        <v>45319</v>
      </c>
      <c r="E44" s="1">
        <v>24</v>
      </c>
      <c r="F44">
        <v>174</v>
      </c>
      <c r="G44">
        <v>30</v>
      </c>
      <c r="H44">
        <v>5</v>
      </c>
      <c r="I44" s="1" t="s">
        <v>70</v>
      </c>
    </row>
    <row r="45" spans="1:10" ht="14.25" hidden="1" customHeight="1">
      <c r="A45">
        <v>2</v>
      </c>
      <c r="B45" t="s">
        <v>80</v>
      </c>
      <c r="C45" t="s">
        <v>71</v>
      </c>
      <c r="D45" s="5">
        <v>45319</v>
      </c>
      <c r="E45">
        <v>24</v>
      </c>
      <c r="F45" s="1"/>
      <c r="G45" s="1"/>
      <c r="H45" s="1"/>
      <c r="I45" s="1"/>
      <c r="J45" t="s">
        <v>87</v>
      </c>
    </row>
    <row r="46" spans="1:10" ht="14.25" customHeight="1">
      <c r="A46">
        <v>3</v>
      </c>
      <c r="B46" t="s">
        <v>81</v>
      </c>
      <c r="C46" t="s">
        <v>89</v>
      </c>
      <c r="D46" s="5">
        <v>45319</v>
      </c>
      <c r="E46">
        <v>24</v>
      </c>
      <c r="F46">
        <v>26</v>
      </c>
      <c r="G46">
        <v>15</v>
      </c>
      <c r="H46">
        <v>5</v>
      </c>
      <c r="I46" t="s">
        <v>70</v>
      </c>
    </row>
    <row r="47" spans="1:10" ht="14.25" hidden="1" customHeight="1">
      <c r="A47">
        <v>3</v>
      </c>
      <c r="B47" t="s">
        <v>82</v>
      </c>
      <c r="C47" t="s">
        <v>90</v>
      </c>
      <c r="D47" s="5">
        <v>45319</v>
      </c>
      <c r="E47">
        <v>24</v>
      </c>
      <c r="F47">
        <v>44</v>
      </c>
      <c r="G47">
        <v>15</v>
      </c>
      <c r="H47">
        <v>4</v>
      </c>
      <c r="I47" t="s">
        <v>70</v>
      </c>
    </row>
    <row r="48" spans="1:10" ht="14.25" hidden="1" customHeight="1">
      <c r="A48">
        <v>4</v>
      </c>
      <c r="B48" t="s">
        <v>83</v>
      </c>
      <c r="C48" t="s">
        <v>90</v>
      </c>
      <c r="D48" s="5">
        <v>45319</v>
      </c>
      <c r="E48">
        <v>24</v>
      </c>
      <c r="F48">
        <v>18</v>
      </c>
      <c r="G48">
        <v>30</v>
      </c>
      <c r="H48">
        <v>3</v>
      </c>
      <c r="I48" t="s">
        <v>70</v>
      </c>
    </row>
    <row r="49" spans="1:9" ht="14.25" customHeight="1">
      <c r="A49">
        <v>4</v>
      </c>
      <c r="B49" t="s">
        <v>84</v>
      </c>
      <c r="C49" t="s">
        <v>89</v>
      </c>
      <c r="D49" s="5">
        <v>45319</v>
      </c>
      <c r="E49">
        <v>24</v>
      </c>
      <c r="F49">
        <v>115</v>
      </c>
      <c r="G49">
        <v>30</v>
      </c>
      <c r="H49">
        <v>5</v>
      </c>
      <c r="I49" t="s">
        <v>70</v>
      </c>
    </row>
    <row r="50" spans="1:9">
      <c r="A50">
        <v>1</v>
      </c>
      <c r="B50" t="s">
        <v>77</v>
      </c>
      <c r="C50" t="s">
        <v>89</v>
      </c>
      <c r="D50" s="6">
        <v>45322</v>
      </c>
      <c r="E50">
        <v>27</v>
      </c>
      <c r="F50">
        <v>8</v>
      </c>
      <c r="G50">
        <v>30</v>
      </c>
      <c r="H50">
        <v>5</v>
      </c>
      <c r="I50" t="s">
        <v>70</v>
      </c>
    </row>
    <row r="51" spans="1:9">
      <c r="A51">
        <v>1</v>
      </c>
      <c r="B51" t="s">
        <v>78</v>
      </c>
      <c r="C51" t="s">
        <v>71</v>
      </c>
      <c r="D51" s="6">
        <v>45322</v>
      </c>
      <c r="E51">
        <v>27</v>
      </c>
      <c r="F51">
        <v>7</v>
      </c>
      <c r="G51">
        <v>30</v>
      </c>
      <c r="H51">
        <v>5</v>
      </c>
      <c r="I51" t="s">
        <v>70</v>
      </c>
    </row>
    <row r="52" spans="1:9">
      <c r="A52">
        <v>2</v>
      </c>
      <c r="B52" t="s">
        <v>79</v>
      </c>
      <c r="C52" t="s">
        <v>90</v>
      </c>
      <c r="D52" s="6">
        <v>45322</v>
      </c>
      <c r="E52">
        <v>27</v>
      </c>
      <c r="F52">
        <v>169</v>
      </c>
      <c r="G52">
        <v>30</v>
      </c>
      <c r="H52">
        <v>5</v>
      </c>
      <c r="I52" t="s">
        <v>70</v>
      </c>
    </row>
    <row r="53" spans="1:9">
      <c r="A53">
        <v>2</v>
      </c>
      <c r="B53" t="s">
        <v>80</v>
      </c>
      <c r="C53" t="s">
        <v>71</v>
      </c>
      <c r="D53" s="6">
        <v>45322</v>
      </c>
      <c r="E53">
        <v>27</v>
      </c>
      <c r="F53">
        <v>10</v>
      </c>
      <c r="G53">
        <v>30</v>
      </c>
      <c r="H53">
        <v>5</v>
      </c>
      <c r="I53" t="s">
        <v>70</v>
      </c>
    </row>
    <row r="54" spans="1:9">
      <c r="A54">
        <v>3</v>
      </c>
      <c r="B54" t="s">
        <v>81</v>
      </c>
      <c r="C54" t="s">
        <v>89</v>
      </c>
      <c r="D54" s="6">
        <v>45322</v>
      </c>
      <c r="E54">
        <v>27</v>
      </c>
      <c r="F54">
        <v>8</v>
      </c>
      <c r="G54">
        <v>18</v>
      </c>
      <c r="H54">
        <v>5</v>
      </c>
      <c r="I54" t="s">
        <v>70</v>
      </c>
    </row>
    <row r="55" spans="1:9" hidden="1">
      <c r="A55">
        <v>3</v>
      </c>
      <c r="B55" t="s">
        <v>82</v>
      </c>
      <c r="C55" t="s">
        <v>90</v>
      </c>
      <c r="D55" s="6">
        <v>45322</v>
      </c>
      <c r="E55">
        <v>27</v>
      </c>
      <c r="F55">
        <v>66</v>
      </c>
      <c r="G55">
        <v>18</v>
      </c>
      <c r="H55">
        <v>4</v>
      </c>
      <c r="I55" t="s">
        <v>70</v>
      </c>
    </row>
    <row r="56" spans="1:9" hidden="1">
      <c r="A56">
        <v>4</v>
      </c>
      <c r="B56" t="s">
        <v>83</v>
      </c>
      <c r="C56" t="s">
        <v>90</v>
      </c>
      <c r="D56" s="6">
        <v>45322</v>
      </c>
      <c r="E56">
        <v>27</v>
      </c>
      <c r="F56">
        <v>1</v>
      </c>
      <c r="G56">
        <v>30</v>
      </c>
      <c r="H56">
        <v>3</v>
      </c>
      <c r="I56" t="s">
        <v>70</v>
      </c>
    </row>
    <row r="57" spans="1:9">
      <c r="A57">
        <v>4</v>
      </c>
      <c r="B57" t="s">
        <v>84</v>
      </c>
      <c r="C57" t="s">
        <v>89</v>
      </c>
      <c r="D57" s="6">
        <v>45322</v>
      </c>
      <c r="E57">
        <v>27</v>
      </c>
      <c r="F57">
        <v>323</v>
      </c>
      <c r="G57">
        <v>30</v>
      </c>
      <c r="H57">
        <v>5</v>
      </c>
      <c r="I57" t="s">
        <v>70</v>
      </c>
    </row>
    <row r="58" spans="1:9">
      <c r="A58">
        <v>1</v>
      </c>
      <c r="B58" t="s">
        <v>77</v>
      </c>
      <c r="C58" t="s">
        <v>89</v>
      </c>
      <c r="D58" s="6">
        <v>45325</v>
      </c>
      <c r="E58">
        <v>30</v>
      </c>
      <c r="F58">
        <v>224</v>
      </c>
      <c r="G58">
        <v>30</v>
      </c>
      <c r="H58">
        <v>5</v>
      </c>
      <c r="I58" t="s">
        <v>70</v>
      </c>
    </row>
    <row r="59" spans="1:9">
      <c r="A59">
        <v>1</v>
      </c>
      <c r="B59" t="s">
        <v>78</v>
      </c>
      <c r="C59" t="s">
        <v>71</v>
      </c>
      <c r="D59" s="6">
        <v>45325</v>
      </c>
      <c r="E59">
        <v>30</v>
      </c>
      <c r="F59">
        <v>130</v>
      </c>
      <c r="G59">
        <v>30</v>
      </c>
      <c r="H59">
        <v>5</v>
      </c>
      <c r="I59" t="s">
        <v>70</v>
      </c>
    </row>
    <row r="60" spans="1:9">
      <c r="A60">
        <v>2</v>
      </c>
      <c r="B60" t="s">
        <v>79</v>
      </c>
      <c r="C60" t="s">
        <v>90</v>
      </c>
      <c r="D60" s="6">
        <v>45325</v>
      </c>
      <c r="E60">
        <v>30</v>
      </c>
      <c r="F60">
        <v>197</v>
      </c>
      <c r="G60">
        <v>30</v>
      </c>
      <c r="H60">
        <v>5</v>
      </c>
      <c r="I60" t="s">
        <v>70</v>
      </c>
    </row>
    <row r="61" spans="1:9">
      <c r="A61">
        <v>2</v>
      </c>
      <c r="B61" t="s">
        <v>80</v>
      </c>
      <c r="C61" t="s">
        <v>71</v>
      </c>
      <c r="D61" s="6">
        <v>45325</v>
      </c>
      <c r="E61">
        <v>30</v>
      </c>
      <c r="F61">
        <v>103</v>
      </c>
      <c r="G61">
        <v>30</v>
      </c>
      <c r="H61">
        <v>5</v>
      </c>
      <c r="I61" t="s">
        <v>70</v>
      </c>
    </row>
    <row r="62" spans="1:9">
      <c r="A62">
        <v>3</v>
      </c>
      <c r="B62" t="s">
        <v>81</v>
      </c>
      <c r="C62" t="s">
        <v>89</v>
      </c>
      <c r="D62" s="6">
        <v>45325</v>
      </c>
      <c r="E62">
        <v>30</v>
      </c>
      <c r="F62">
        <v>71</v>
      </c>
      <c r="G62">
        <v>9</v>
      </c>
      <c r="H62">
        <v>5</v>
      </c>
      <c r="I62" t="s">
        <v>70</v>
      </c>
    </row>
    <row r="63" spans="1:9" hidden="1">
      <c r="A63">
        <v>3</v>
      </c>
      <c r="B63" t="s">
        <v>82</v>
      </c>
      <c r="C63" t="s">
        <v>90</v>
      </c>
      <c r="D63" s="6">
        <v>45325</v>
      </c>
      <c r="E63">
        <v>30</v>
      </c>
      <c r="F63">
        <v>82</v>
      </c>
      <c r="G63">
        <v>9</v>
      </c>
      <c r="H63">
        <v>4</v>
      </c>
      <c r="I63" t="s">
        <v>70</v>
      </c>
    </row>
    <row r="64" spans="1:9" hidden="1">
      <c r="A64">
        <v>4</v>
      </c>
      <c r="B64" t="s">
        <v>83</v>
      </c>
      <c r="C64" t="s">
        <v>90</v>
      </c>
      <c r="D64" s="6">
        <v>45325</v>
      </c>
      <c r="E64">
        <v>30</v>
      </c>
      <c r="F64">
        <v>118</v>
      </c>
      <c r="G64">
        <v>30</v>
      </c>
      <c r="H64">
        <v>3</v>
      </c>
      <c r="I64" t="s">
        <v>70</v>
      </c>
    </row>
    <row r="65" spans="1:9">
      <c r="A65">
        <v>4</v>
      </c>
      <c r="B65" t="s">
        <v>84</v>
      </c>
      <c r="C65" t="s">
        <v>89</v>
      </c>
      <c r="D65" s="6">
        <v>45325</v>
      </c>
      <c r="E65">
        <v>30</v>
      </c>
      <c r="F65">
        <v>225</v>
      </c>
      <c r="G65">
        <v>30</v>
      </c>
      <c r="H65">
        <v>5</v>
      </c>
      <c r="I65" t="s">
        <v>70</v>
      </c>
    </row>
    <row r="66" spans="1:9" hidden="1"/>
    <row r="67" spans="1:9" hidden="1"/>
    <row r="68" spans="1:9" hidden="1"/>
    <row r="69" spans="1:9" hidden="1"/>
    <row r="70" spans="1:9" hidden="1"/>
    <row r="71" spans="1:9" hidden="1"/>
    <row r="72" spans="1:9" hidden="1"/>
    <row r="73" spans="1:9" hidden="1"/>
  </sheetData>
  <autoFilter ref="A1:J73" xr:uid="{B9513D4C-DE8B-4181-89DF-F921F15C5A8B}">
    <filterColumn colId="7">
      <filters>
        <filter val="5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7D03-143D-4B72-86CB-9BB61EC1B15D}">
  <dimension ref="A1:C15"/>
  <sheetViews>
    <sheetView workbookViewId="0">
      <selection activeCell="C9" sqref="C9"/>
    </sheetView>
  </sheetViews>
  <sheetFormatPr defaultRowHeight="14.5"/>
  <sheetData>
    <row r="1" spans="1:3">
      <c r="A1" t="s">
        <v>49</v>
      </c>
      <c r="B1" t="s">
        <v>88</v>
      </c>
      <c r="C1" t="s">
        <v>51</v>
      </c>
    </row>
    <row r="2" spans="1:3">
      <c r="A2">
        <v>2</v>
      </c>
      <c r="B2">
        <v>3</v>
      </c>
      <c r="C2" t="s">
        <v>90</v>
      </c>
    </row>
    <row r="3" spans="1:3">
      <c r="A3">
        <v>3</v>
      </c>
      <c r="B3">
        <v>1</v>
      </c>
      <c r="C3" t="s">
        <v>90</v>
      </c>
    </row>
    <row r="4" spans="1:3">
      <c r="A4">
        <v>3</v>
      </c>
      <c r="B4">
        <v>4</v>
      </c>
      <c r="C4" t="s">
        <v>71</v>
      </c>
    </row>
    <row r="5" spans="1:3">
      <c r="A5">
        <v>3</v>
      </c>
      <c r="B5">
        <v>5</v>
      </c>
      <c r="C5" t="s">
        <v>89</v>
      </c>
    </row>
    <row r="6" spans="1:3">
      <c r="A6">
        <v>3</v>
      </c>
      <c r="B6">
        <v>6</v>
      </c>
      <c r="C6" t="s">
        <v>89</v>
      </c>
    </row>
    <row r="7" spans="1:3">
      <c r="A7">
        <v>3</v>
      </c>
      <c r="B7">
        <v>7</v>
      </c>
      <c r="C7" t="s">
        <v>90</v>
      </c>
    </row>
    <row r="8" spans="1:3">
      <c r="A8">
        <v>3</v>
      </c>
      <c r="B8">
        <v>8</v>
      </c>
      <c r="C8" t="s">
        <v>71</v>
      </c>
    </row>
    <row r="9" spans="1:3">
      <c r="A9">
        <v>4</v>
      </c>
      <c r="B9">
        <v>1</v>
      </c>
      <c r="C9" t="s">
        <v>89</v>
      </c>
    </row>
    <row r="10" spans="1:3">
      <c r="A10">
        <v>4</v>
      </c>
      <c r="B10">
        <v>2</v>
      </c>
      <c r="C10" t="s">
        <v>71</v>
      </c>
    </row>
    <row r="11" spans="1:3">
      <c r="A11">
        <v>4</v>
      </c>
      <c r="B11">
        <v>3</v>
      </c>
      <c r="C11" t="s">
        <v>90</v>
      </c>
    </row>
    <row r="12" spans="1:3">
      <c r="A12">
        <v>4</v>
      </c>
      <c r="B12">
        <v>4</v>
      </c>
      <c r="C12" t="s">
        <v>71</v>
      </c>
    </row>
    <row r="13" spans="1:3">
      <c r="A13">
        <v>4</v>
      </c>
      <c r="B13">
        <v>5</v>
      </c>
      <c r="C13" t="s">
        <v>89</v>
      </c>
    </row>
    <row r="14" spans="1:3">
      <c r="A14">
        <v>4</v>
      </c>
      <c r="B14">
        <v>6</v>
      </c>
      <c r="C14" t="s">
        <v>90</v>
      </c>
    </row>
    <row r="15" spans="1:3">
      <c r="A15">
        <v>4</v>
      </c>
      <c r="B15">
        <v>8</v>
      </c>
      <c r="C15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8F4E-C3E5-41B4-B9BD-C90E5D8A37A2}">
  <dimension ref="A1:J83"/>
  <sheetViews>
    <sheetView tabSelected="1" workbookViewId="0">
      <selection activeCell="K82" sqref="K82"/>
    </sheetView>
  </sheetViews>
  <sheetFormatPr defaultRowHeight="14.5"/>
  <cols>
    <col min="4" max="4" width="10.453125" bestFit="1" customWidth="1"/>
  </cols>
  <sheetData>
    <row r="1" spans="1:10">
      <c r="A1" s="1" t="s">
        <v>49</v>
      </c>
      <c r="B1" s="1" t="s">
        <v>88</v>
      </c>
      <c r="C1" s="1" t="s">
        <v>51</v>
      </c>
      <c r="D1" s="1" t="s">
        <v>8</v>
      </c>
      <c r="E1" s="1" t="s">
        <v>0</v>
      </c>
      <c r="F1" s="1" t="s">
        <v>53</v>
      </c>
      <c r="G1" s="1" t="s">
        <v>67</v>
      </c>
      <c r="H1" t="s">
        <v>96</v>
      </c>
      <c r="I1" s="1" t="s">
        <v>68</v>
      </c>
      <c r="J1" s="1" t="s">
        <v>69</v>
      </c>
    </row>
    <row r="2" spans="1:10">
      <c r="A2">
        <v>3</v>
      </c>
      <c r="B2">
        <v>1</v>
      </c>
      <c r="C2" t="s">
        <v>90</v>
      </c>
      <c r="D2" s="6">
        <v>45273</v>
      </c>
      <c r="E2">
        <v>15</v>
      </c>
      <c r="F2">
        <v>3</v>
      </c>
      <c r="G2">
        <v>30</v>
      </c>
      <c r="H2">
        <f>F2/G2</f>
        <v>0.1</v>
      </c>
      <c r="I2">
        <v>5</v>
      </c>
      <c r="J2" t="s">
        <v>70</v>
      </c>
    </row>
    <row r="3" spans="1:10">
      <c r="A3">
        <v>3</v>
      </c>
      <c r="B3">
        <v>4</v>
      </c>
      <c r="C3" t="s">
        <v>71</v>
      </c>
      <c r="D3" s="6">
        <v>45273</v>
      </c>
      <c r="E3">
        <v>15</v>
      </c>
      <c r="F3">
        <v>0</v>
      </c>
      <c r="G3">
        <v>30</v>
      </c>
      <c r="H3">
        <f>F3/G3</f>
        <v>0</v>
      </c>
      <c r="I3">
        <v>5</v>
      </c>
      <c r="J3" t="s">
        <v>70</v>
      </c>
    </row>
    <row r="4" spans="1:10">
      <c r="A4">
        <v>3</v>
      </c>
      <c r="B4">
        <v>5</v>
      </c>
      <c r="C4" t="s">
        <v>89</v>
      </c>
      <c r="D4" s="6">
        <v>45273</v>
      </c>
      <c r="E4">
        <v>15</v>
      </c>
      <c r="F4">
        <v>0</v>
      </c>
      <c r="G4">
        <v>6</v>
      </c>
      <c r="H4">
        <f>F4/G4</f>
        <v>0</v>
      </c>
      <c r="I4">
        <v>5</v>
      </c>
      <c r="J4" t="s">
        <v>70</v>
      </c>
    </row>
    <row r="5" spans="1:10">
      <c r="A5">
        <v>3</v>
      </c>
      <c r="B5">
        <v>6</v>
      </c>
      <c r="C5" t="s">
        <v>89</v>
      </c>
      <c r="D5" s="6">
        <v>45273</v>
      </c>
      <c r="E5">
        <v>15</v>
      </c>
      <c r="F5">
        <v>0</v>
      </c>
      <c r="G5">
        <v>6</v>
      </c>
      <c r="H5">
        <f>F5/G5</f>
        <v>0</v>
      </c>
      <c r="I5">
        <v>5</v>
      </c>
      <c r="J5" t="s">
        <v>70</v>
      </c>
    </row>
    <row r="6" spans="1:10">
      <c r="A6">
        <v>3</v>
      </c>
      <c r="B6">
        <v>7</v>
      </c>
      <c r="C6" t="s">
        <v>90</v>
      </c>
      <c r="D6" s="6">
        <v>45273</v>
      </c>
      <c r="E6">
        <v>15</v>
      </c>
      <c r="F6">
        <v>0</v>
      </c>
      <c r="G6">
        <v>6</v>
      </c>
      <c r="H6">
        <f>F6/G6</f>
        <v>0</v>
      </c>
      <c r="I6">
        <v>5</v>
      </c>
      <c r="J6" t="s">
        <v>70</v>
      </c>
    </row>
    <row r="7" spans="1:10">
      <c r="A7">
        <v>3</v>
      </c>
      <c r="B7">
        <v>8</v>
      </c>
      <c r="C7" t="s">
        <v>71</v>
      </c>
      <c r="D7" s="6">
        <v>45273</v>
      </c>
      <c r="E7">
        <v>15</v>
      </c>
      <c r="F7">
        <v>0</v>
      </c>
      <c r="G7">
        <v>6</v>
      </c>
      <c r="H7">
        <f>F7/G7</f>
        <v>0</v>
      </c>
      <c r="I7">
        <v>5</v>
      </c>
      <c r="J7" t="s">
        <v>70</v>
      </c>
    </row>
    <row r="8" spans="1:10">
      <c r="A8">
        <v>4</v>
      </c>
      <c r="B8">
        <v>1</v>
      </c>
      <c r="C8" t="s">
        <v>89</v>
      </c>
      <c r="D8" s="5">
        <v>45310</v>
      </c>
      <c r="E8" s="1">
        <v>15</v>
      </c>
      <c r="F8">
        <v>0</v>
      </c>
      <c r="G8">
        <v>30</v>
      </c>
      <c r="H8">
        <f>F8/G8</f>
        <v>0</v>
      </c>
      <c r="I8">
        <v>5</v>
      </c>
      <c r="J8" s="1" t="s">
        <v>70</v>
      </c>
    </row>
    <row r="9" spans="1:10">
      <c r="A9">
        <v>4</v>
      </c>
      <c r="B9">
        <v>2</v>
      </c>
      <c r="C9" t="s">
        <v>71</v>
      </c>
      <c r="D9" s="5">
        <v>45310</v>
      </c>
      <c r="E9" s="1">
        <v>15</v>
      </c>
      <c r="F9">
        <v>1</v>
      </c>
      <c r="G9">
        <v>30</v>
      </c>
      <c r="H9">
        <f>F9/G9</f>
        <v>3.3333333333333333E-2</v>
      </c>
      <c r="I9">
        <v>5</v>
      </c>
      <c r="J9" s="1" t="s">
        <v>70</v>
      </c>
    </row>
    <row r="10" spans="1:10">
      <c r="A10">
        <v>4</v>
      </c>
      <c r="B10">
        <v>3</v>
      </c>
      <c r="C10" t="s">
        <v>90</v>
      </c>
      <c r="D10" s="5">
        <v>45310</v>
      </c>
      <c r="E10" s="1">
        <v>15</v>
      </c>
      <c r="F10">
        <v>0</v>
      </c>
      <c r="G10">
        <v>30</v>
      </c>
      <c r="H10">
        <f>F10/G10</f>
        <v>0</v>
      </c>
      <c r="I10">
        <v>5</v>
      </c>
      <c r="J10" s="1" t="s">
        <v>70</v>
      </c>
    </row>
    <row r="11" spans="1:10">
      <c r="A11">
        <v>4</v>
      </c>
      <c r="B11">
        <v>4</v>
      </c>
      <c r="C11" t="s">
        <v>71</v>
      </c>
      <c r="D11" s="5">
        <v>45310</v>
      </c>
      <c r="E11" s="1">
        <v>15</v>
      </c>
      <c r="F11">
        <v>0</v>
      </c>
      <c r="G11">
        <v>30</v>
      </c>
      <c r="H11">
        <f>F11/G11</f>
        <v>0</v>
      </c>
      <c r="I11">
        <v>5</v>
      </c>
      <c r="J11" t="s">
        <v>70</v>
      </c>
    </row>
    <row r="12" spans="1:10">
      <c r="A12">
        <v>4</v>
      </c>
      <c r="B12">
        <v>5</v>
      </c>
      <c r="C12" t="s">
        <v>89</v>
      </c>
      <c r="D12" s="5">
        <v>45310</v>
      </c>
      <c r="E12" s="1">
        <v>15</v>
      </c>
      <c r="F12">
        <v>0</v>
      </c>
      <c r="G12">
        <v>18</v>
      </c>
      <c r="H12">
        <f>F12/G12</f>
        <v>0</v>
      </c>
      <c r="I12">
        <v>5</v>
      </c>
      <c r="J12" t="s">
        <v>70</v>
      </c>
    </row>
    <row r="13" spans="1:10">
      <c r="A13">
        <v>4</v>
      </c>
      <c r="B13">
        <v>6</v>
      </c>
      <c r="C13" t="s">
        <v>90</v>
      </c>
      <c r="D13" s="5">
        <v>45310</v>
      </c>
      <c r="E13" s="1">
        <v>15</v>
      </c>
      <c r="F13">
        <v>1</v>
      </c>
      <c r="G13">
        <v>18</v>
      </c>
      <c r="H13">
        <f>F13/G13</f>
        <v>5.5555555555555552E-2</v>
      </c>
      <c r="I13">
        <v>5</v>
      </c>
      <c r="J13" t="s">
        <v>70</v>
      </c>
    </row>
    <row r="14" spans="1:10">
      <c r="A14">
        <v>4</v>
      </c>
      <c r="B14">
        <v>8</v>
      </c>
      <c r="C14" t="s">
        <v>89</v>
      </c>
      <c r="D14" s="5">
        <v>45310</v>
      </c>
      <c r="E14" s="1">
        <v>15</v>
      </c>
      <c r="F14">
        <v>0</v>
      </c>
      <c r="G14">
        <v>30</v>
      </c>
      <c r="H14">
        <f>F14/G14</f>
        <v>0</v>
      </c>
      <c r="I14">
        <v>5</v>
      </c>
      <c r="J14" t="s">
        <v>70</v>
      </c>
    </row>
    <row r="15" spans="1:10">
      <c r="A15">
        <v>3</v>
      </c>
      <c r="B15">
        <v>1</v>
      </c>
      <c r="C15" t="s">
        <v>90</v>
      </c>
      <c r="D15" s="6">
        <v>45275</v>
      </c>
      <c r="E15">
        <v>17</v>
      </c>
      <c r="F15">
        <v>0</v>
      </c>
      <c r="G15">
        <v>30</v>
      </c>
      <c r="H15">
        <f>F15/G15</f>
        <v>0</v>
      </c>
      <c r="I15">
        <v>5</v>
      </c>
      <c r="J15" t="s">
        <v>70</v>
      </c>
    </row>
    <row r="16" spans="1:10">
      <c r="A16">
        <v>3</v>
      </c>
      <c r="B16">
        <v>2</v>
      </c>
      <c r="C16" t="s">
        <v>90</v>
      </c>
      <c r="D16" s="6">
        <v>45275</v>
      </c>
      <c r="E16">
        <v>17</v>
      </c>
      <c r="F16">
        <v>2</v>
      </c>
      <c r="G16">
        <v>30</v>
      </c>
      <c r="H16">
        <f>F16/G16</f>
        <v>6.6666666666666666E-2</v>
      </c>
      <c r="I16">
        <v>5</v>
      </c>
      <c r="J16" t="s">
        <v>70</v>
      </c>
    </row>
    <row r="17" spans="1:10">
      <c r="A17">
        <v>3</v>
      </c>
      <c r="B17">
        <v>3</v>
      </c>
      <c r="C17" t="s">
        <v>89</v>
      </c>
      <c r="D17" s="6">
        <v>45275</v>
      </c>
      <c r="E17">
        <v>17</v>
      </c>
      <c r="F17">
        <v>1</v>
      </c>
      <c r="G17">
        <v>30</v>
      </c>
      <c r="H17">
        <f>F17/G17</f>
        <v>3.3333333333333333E-2</v>
      </c>
      <c r="I17">
        <v>5</v>
      </c>
      <c r="J17" t="s">
        <v>70</v>
      </c>
    </row>
    <row r="18" spans="1:10">
      <c r="A18">
        <v>3</v>
      </c>
      <c r="B18">
        <v>4</v>
      </c>
      <c r="C18" t="s">
        <v>71</v>
      </c>
      <c r="D18" s="6">
        <v>45275</v>
      </c>
      <c r="E18">
        <v>17</v>
      </c>
      <c r="F18">
        <v>7</v>
      </c>
      <c r="G18">
        <v>30</v>
      </c>
      <c r="H18">
        <f>F18/G18</f>
        <v>0.23333333333333334</v>
      </c>
      <c r="I18">
        <v>5</v>
      </c>
      <c r="J18" t="s">
        <v>70</v>
      </c>
    </row>
    <row r="19" spans="1:10">
      <c r="A19">
        <v>3</v>
      </c>
      <c r="B19">
        <v>5</v>
      </c>
      <c r="C19" t="s">
        <v>89</v>
      </c>
      <c r="D19" s="6">
        <v>45275</v>
      </c>
      <c r="E19">
        <v>17</v>
      </c>
      <c r="F19">
        <v>2</v>
      </c>
      <c r="G19">
        <v>7</v>
      </c>
      <c r="H19">
        <f>F19/G19</f>
        <v>0.2857142857142857</v>
      </c>
      <c r="I19">
        <v>5</v>
      </c>
      <c r="J19" t="s">
        <v>70</v>
      </c>
    </row>
    <row r="20" spans="1:10">
      <c r="A20">
        <v>3</v>
      </c>
      <c r="B20">
        <v>6</v>
      </c>
      <c r="C20" t="s">
        <v>89</v>
      </c>
      <c r="D20" s="6">
        <v>45275</v>
      </c>
      <c r="E20">
        <v>17</v>
      </c>
      <c r="F20">
        <v>4</v>
      </c>
      <c r="G20">
        <v>7</v>
      </c>
      <c r="H20">
        <f>F20/G20</f>
        <v>0.5714285714285714</v>
      </c>
      <c r="I20">
        <v>5</v>
      </c>
      <c r="J20" t="s">
        <v>70</v>
      </c>
    </row>
    <row r="21" spans="1:10">
      <c r="A21">
        <v>3</v>
      </c>
      <c r="B21">
        <v>7</v>
      </c>
      <c r="C21" t="s">
        <v>90</v>
      </c>
      <c r="D21" s="6">
        <v>45275</v>
      </c>
      <c r="E21">
        <v>17</v>
      </c>
      <c r="F21">
        <v>0</v>
      </c>
      <c r="G21">
        <v>30</v>
      </c>
      <c r="H21">
        <f>F21/G21</f>
        <v>0</v>
      </c>
      <c r="I21">
        <v>5</v>
      </c>
      <c r="J21" t="s">
        <v>70</v>
      </c>
    </row>
    <row r="22" spans="1:10">
      <c r="A22">
        <v>3</v>
      </c>
      <c r="B22">
        <v>8</v>
      </c>
      <c r="C22" t="s">
        <v>71</v>
      </c>
      <c r="D22" s="6">
        <v>45275</v>
      </c>
      <c r="E22">
        <v>17</v>
      </c>
      <c r="F22">
        <v>2</v>
      </c>
      <c r="G22">
        <v>30</v>
      </c>
      <c r="H22">
        <f>F22/G22</f>
        <v>6.6666666666666666E-2</v>
      </c>
      <c r="I22">
        <v>5</v>
      </c>
      <c r="J22" t="s">
        <v>70</v>
      </c>
    </row>
    <row r="23" spans="1:10">
      <c r="A23">
        <v>4</v>
      </c>
      <c r="B23">
        <v>1</v>
      </c>
      <c r="C23" t="s">
        <v>89</v>
      </c>
      <c r="D23" s="5">
        <v>45312</v>
      </c>
      <c r="E23" s="1">
        <v>17</v>
      </c>
      <c r="F23">
        <v>4</v>
      </c>
      <c r="G23">
        <v>30</v>
      </c>
      <c r="H23">
        <f>F23/G23</f>
        <v>0.13333333333333333</v>
      </c>
      <c r="I23">
        <v>5</v>
      </c>
      <c r="J23" s="1" t="s">
        <v>70</v>
      </c>
    </row>
    <row r="24" spans="1:10">
      <c r="A24">
        <v>4</v>
      </c>
      <c r="B24">
        <v>2</v>
      </c>
      <c r="C24" t="s">
        <v>71</v>
      </c>
      <c r="D24" s="5">
        <v>45312</v>
      </c>
      <c r="E24" s="1">
        <v>17</v>
      </c>
      <c r="F24">
        <v>1</v>
      </c>
      <c r="G24">
        <v>30</v>
      </c>
      <c r="H24">
        <f>F24/G24</f>
        <v>3.3333333333333333E-2</v>
      </c>
      <c r="I24">
        <v>5</v>
      </c>
      <c r="J24" s="1" t="s">
        <v>70</v>
      </c>
    </row>
    <row r="25" spans="1:10">
      <c r="A25">
        <v>4</v>
      </c>
      <c r="B25">
        <v>3</v>
      </c>
      <c r="C25" t="s">
        <v>90</v>
      </c>
      <c r="D25" s="5">
        <v>45312</v>
      </c>
      <c r="E25" s="1">
        <v>17</v>
      </c>
      <c r="F25">
        <v>1</v>
      </c>
      <c r="G25">
        <v>30</v>
      </c>
      <c r="H25">
        <f>F25/G25</f>
        <v>3.3333333333333333E-2</v>
      </c>
      <c r="I25">
        <v>5</v>
      </c>
      <c r="J25" s="1" t="s">
        <v>70</v>
      </c>
    </row>
    <row r="26" spans="1:10">
      <c r="A26">
        <v>4</v>
      </c>
      <c r="B26">
        <v>4</v>
      </c>
      <c r="C26" t="s">
        <v>71</v>
      </c>
      <c r="D26" s="5">
        <v>45312</v>
      </c>
      <c r="E26" s="1">
        <v>17</v>
      </c>
      <c r="F26">
        <v>2</v>
      </c>
      <c r="G26">
        <v>30</v>
      </c>
      <c r="H26">
        <f>F26/G26</f>
        <v>6.6666666666666666E-2</v>
      </c>
      <c r="I26">
        <v>5</v>
      </c>
      <c r="J26" t="s">
        <v>70</v>
      </c>
    </row>
    <row r="27" spans="1:10">
      <c r="A27">
        <v>4</v>
      </c>
      <c r="B27">
        <v>5</v>
      </c>
      <c r="C27" t="s">
        <v>89</v>
      </c>
      <c r="D27" s="5">
        <v>45312</v>
      </c>
      <c r="E27" s="1">
        <v>17</v>
      </c>
      <c r="F27">
        <v>0</v>
      </c>
      <c r="G27">
        <v>30</v>
      </c>
      <c r="H27">
        <f>F27/G27</f>
        <v>0</v>
      </c>
      <c r="I27">
        <v>5</v>
      </c>
      <c r="J27" t="s">
        <v>70</v>
      </c>
    </row>
    <row r="28" spans="1:10">
      <c r="A28">
        <v>4</v>
      </c>
      <c r="B28">
        <v>8</v>
      </c>
      <c r="C28" t="s">
        <v>89</v>
      </c>
      <c r="D28" s="5">
        <v>45312</v>
      </c>
      <c r="E28" s="1">
        <v>17</v>
      </c>
      <c r="F28">
        <v>0</v>
      </c>
      <c r="G28">
        <v>30</v>
      </c>
      <c r="H28">
        <f>F28/G28</f>
        <v>0</v>
      </c>
      <c r="I28">
        <v>5</v>
      </c>
      <c r="J28" t="s">
        <v>70</v>
      </c>
    </row>
    <row r="29" spans="1:10">
      <c r="A29">
        <v>3</v>
      </c>
      <c r="B29">
        <v>2</v>
      </c>
      <c r="C29" t="s">
        <v>90</v>
      </c>
      <c r="D29" s="6">
        <v>45278</v>
      </c>
      <c r="E29">
        <v>20</v>
      </c>
      <c r="F29">
        <v>48</v>
      </c>
      <c r="G29">
        <v>30</v>
      </c>
      <c r="H29">
        <f>F29/G29</f>
        <v>1.6</v>
      </c>
      <c r="I29">
        <v>5</v>
      </c>
      <c r="J29" t="s">
        <v>70</v>
      </c>
    </row>
    <row r="30" spans="1:10">
      <c r="A30">
        <v>3</v>
      </c>
      <c r="B30">
        <v>3</v>
      </c>
      <c r="C30" t="s">
        <v>89</v>
      </c>
      <c r="D30" s="6">
        <v>45278</v>
      </c>
      <c r="E30">
        <v>20</v>
      </c>
      <c r="F30">
        <v>34</v>
      </c>
      <c r="G30">
        <v>30</v>
      </c>
      <c r="H30">
        <f>F30/G30</f>
        <v>1.1333333333333333</v>
      </c>
      <c r="I30">
        <v>5</v>
      </c>
      <c r="J30" t="s">
        <v>70</v>
      </c>
    </row>
    <row r="31" spans="1:10">
      <c r="A31">
        <v>3</v>
      </c>
      <c r="B31">
        <v>4</v>
      </c>
      <c r="C31" t="s">
        <v>71</v>
      </c>
      <c r="D31" s="6">
        <v>45278</v>
      </c>
      <c r="E31">
        <v>20</v>
      </c>
      <c r="F31">
        <v>76</v>
      </c>
      <c r="G31">
        <v>30</v>
      </c>
      <c r="H31">
        <f>F31/G31</f>
        <v>2.5333333333333332</v>
      </c>
      <c r="I31">
        <v>5</v>
      </c>
      <c r="J31" t="s">
        <v>70</v>
      </c>
    </row>
    <row r="32" spans="1:10">
      <c r="A32">
        <v>3</v>
      </c>
      <c r="B32">
        <v>5</v>
      </c>
      <c r="C32" t="s">
        <v>89</v>
      </c>
      <c r="D32" s="6">
        <v>45278</v>
      </c>
      <c r="E32">
        <v>20</v>
      </c>
      <c r="F32">
        <v>47</v>
      </c>
      <c r="G32">
        <v>30</v>
      </c>
      <c r="H32">
        <f>F32/G32</f>
        <v>1.5666666666666667</v>
      </c>
      <c r="I32">
        <v>5</v>
      </c>
      <c r="J32" t="s">
        <v>70</v>
      </c>
    </row>
    <row r="33" spans="1:10">
      <c r="A33">
        <v>3</v>
      </c>
      <c r="B33">
        <v>6</v>
      </c>
      <c r="C33" t="s">
        <v>89</v>
      </c>
      <c r="D33" s="6">
        <v>45278</v>
      </c>
      <c r="E33">
        <v>20</v>
      </c>
      <c r="F33">
        <v>59</v>
      </c>
      <c r="G33">
        <v>30</v>
      </c>
      <c r="H33">
        <f>F33/G33</f>
        <v>1.9666666666666666</v>
      </c>
      <c r="I33">
        <v>5</v>
      </c>
      <c r="J33" t="s">
        <v>70</v>
      </c>
    </row>
    <row r="34" spans="1:10">
      <c r="A34">
        <v>3</v>
      </c>
      <c r="B34">
        <v>7</v>
      </c>
      <c r="C34" t="s">
        <v>90</v>
      </c>
      <c r="D34" s="6">
        <v>45278</v>
      </c>
      <c r="E34">
        <v>20</v>
      </c>
      <c r="F34">
        <v>81</v>
      </c>
      <c r="G34">
        <v>30</v>
      </c>
      <c r="H34">
        <f>F34/G34</f>
        <v>2.7</v>
      </c>
      <c r="I34">
        <v>5</v>
      </c>
      <c r="J34" t="s">
        <v>70</v>
      </c>
    </row>
    <row r="35" spans="1:10">
      <c r="A35">
        <v>3</v>
      </c>
      <c r="B35">
        <v>8</v>
      </c>
      <c r="C35" t="s">
        <v>71</v>
      </c>
      <c r="D35" s="6">
        <v>45278</v>
      </c>
      <c r="E35">
        <v>20</v>
      </c>
      <c r="F35">
        <v>13</v>
      </c>
      <c r="G35">
        <v>30</v>
      </c>
      <c r="H35">
        <f>F35/G35</f>
        <v>0.43333333333333335</v>
      </c>
      <c r="I35">
        <v>5</v>
      </c>
      <c r="J35" t="s">
        <v>70</v>
      </c>
    </row>
    <row r="36" spans="1:10">
      <c r="A36">
        <v>4</v>
      </c>
      <c r="B36">
        <v>1</v>
      </c>
      <c r="C36" t="s">
        <v>89</v>
      </c>
      <c r="D36" s="5">
        <v>45315</v>
      </c>
      <c r="E36" s="1">
        <v>20</v>
      </c>
      <c r="F36">
        <v>169</v>
      </c>
      <c r="G36">
        <v>30</v>
      </c>
      <c r="H36">
        <f>F36/G36</f>
        <v>5.6333333333333337</v>
      </c>
      <c r="I36">
        <v>5</v>
      </c>
      <c r="J36" s="1" t="s">
        <v>70</v>
      </c>
    </row>
    <row r="37" spans="1:10">
      <c r="A37">
        <v>4</v>
      </c>
      <c r="B37">
        <v>2</v>
      </c>
      <c r="C37" t="s">
        <v>71</v>
      </c>
      <c r="D37" s="5">
        <v>45315</v>
      </c>
      <c r="E37" s="1">
        <v>20</v>
      </c>
      <c r="F37">
        <v>136</v>
      </c>
      <c r="G37">
        <v>30</v>
      </c>
      <c r="H37">
        <f>F37/G37</f>
        <v>4.5333333333333332</v>
      </c>
      <c r="I37">
        <v>5</v>
      </c>
      <c r="J37" s="1" t="s">
        <v>70</v>
      </c>
    </row>
    <row r="38" spans="1:10">
      <c r="A38">
        <v>4</v>
      </c>
      <c r="B38">
        <v>3</v>
      </c>
      <c r="C38" t="s">
        <v>90</v>
      </c>
      <c r="D38" s="5">
        <v>45315</v>
      </c>
      <c r="E38" s="1">
        <v>20</v>
      </c>
      <c r="F38">
        <v>147</v>
      </c>
      <c r="G38">
        <v>30</v>
      </c>
      <c r="H38">
        <f>F38/G38</f>
        <v>4.9000000000000004</v>
      </c>
      <c r="I38">
        <v>5</v>
      </c>
      <c r="J38" s="1" t="s">
        <v>70</v>
      </c>
    </row>
    <row r="39" spans="1:10">
      <c r="A39">
        <v>4</v>
      </c>
      <c r="B39">
        <v>8</v>
      </c>
      <c r="C39" t="s">
        <v>89</v>
      </c>
      <c r="D39" s="5">
        <v>45315</v>
      </c>
      <c r="E39" s="1">
        <v>20</v>
      </c>
      <c r="F39">
        <v>32</v>
      </c>
      <c r="G39">
        <v>30</v>
      </c>
      <c r="H39">
        <f>F39/G39</f>
        <v>1.0666666666666667</v>
      </c>
      <c r="I39">
        <v>5</v>
      </c>
      <c r="J39" t="s">
        <v>70</v>
      </c>
    </row>
    <row r="40" spans="1:10">
      <c r="A40">
        <v>4</v>
      </c>
      <c r="B40">
        <v>1</v>
      </c>
      <c r="C40" t="s">
        <v>89</v>
      </c>
      <c r="D40" s="5">
        <v>45317</v>
      </c>
      <c r="E40" s="1">
        <v>22</v>
      </c>
      <c r="F40">
        <v>28</v>
      </c>
      <c r="G40">
        <v>30</v>
      </c>
      <c r="H40">
        <f>F40/G40</f>
        <v>0.93333333333333335</v>
      </c>
      <c r="I40">
        <v>5</v>
      </c>
      <c r="J40" s="1" t="s">
        <v>70</v>
      </c>
    </row>
    <row r="41" spans="1:10">
      <c r="A41">
        <v>4</v>
      </c>
      <c r="B41">
        <v>2</v>
      </c>
      <c r="C41" t="s">
        <v>71</v>
      </c>
      <c r="D41" s="5">
        <v>45317</v>
      </c>
      <c r="E41" s="1">
        <v>22</v>
      </c>
      <c r="F41">
        <v>95</v>
      </c>
      <c r="G41">
        <v>30</v>
      </c>
      <c r="H41">
        <f>F41/G41</f>
        <v>3.1666666666666665</v>
      </c>
      <c r="I41">
        <v>5</v>
      </c>
      <c r="J41" s="1" t="s">
        <v>70</v>
      </c>
    </row>
    <row r="42" spans="1:10">
      <c r="A42">
        <v>4</v>
      </c>
      <c r="B42">
        <v>3</v>
      </c>
      <c r="C42" t="s">
        <v>90</v>
      </c>
      <c r="D42" s="5">
        <v>45317</v>
      </c>
      <c r="E42" s="1">
        <v>22</v>
      </c>
      <c r="F42" s="1">
        <v>44</v>
      </c>
      <c r="G42">
        <v>30</v>
      </c>
      <c r="H42">
        <f>F42/G42</f>
        <v>1.4666666666666666</v>
      </c>
      <c r="I42">
        <v>5</v>
      </c>
      <c r="J42" s="1" t="s">
        <v>70</v>
      </c>
    </row>
    <row r="43" spans="1:10">
      <c r="A43">
        <v>4</v>
      </c>
      <c r="B43">
        <v>4</v>
      </c>
      <c r="C43" t="s">
        <v>71</v>
      </c>
      <c r="D43" s="5">
        <v>45317</v>
      </c>
      <c r="E43" s="1">
        <v>22</v>
      </c>
      <c r="F43">
        <v>9</v>
      </c>
      <c r="G43">
        <v>30</v>
      </c>
      <c r="H43">
        <f>F43/G43</f>
        <v>0.3</v>
      </c>
      <c r="I43">
        <v>5</v>
      </c>
      <c r="J43" t="s">
        <v>70</v>
      </c>
    </row>
    <row r="44" spans="1:10">
      <c r="A44">
        <v>4</v>
      </c>
      <c r="B44">
        <v>5</v>
      </c>
      <c r="C44" t="s">
        <v>89</v>
      </c>
      <c r="D44" s="5">
        <v>45317</v>
      </c>
      <c r="E44" s="1">
        <v>22</v>
      </c>
      <c r="F44">
        <v>13</v>
      </c>
      <c r="G44">
        <v>10</v>
      </c>
      <c r="H44">
        <f>F44/G44</f>
        <v>1.3</v>
      </c>
      <c r="I44">
        <v>5</v>
      </c>
      <c r="J44" t="s">
        <v>70</v>
      </c>
    </row>
    <row r="45" spans="1:10">
      <c r="A45">
        <v>4</v>
      </c>
      <c r="B45">
        <v>8</v>
      </c>
      <c r="C45" t="s">
        <v>89</v>
      </c>
      <c r="D45" s="5">
        <v>45317</v>
      </c>
      <c r="E45" s="1">
        <v>22</v>
      </c>
      <c r="F45">
        <v>93</v>
      </c>
      <c r="G45">
        <v>30</v>
      </c>
      <c r="H45">
        <f>F45/G45</f>
        <v>3.1</v>
      </c>
      <c r="I45">
        <v>5</v>
      </c>
      <c r="J45" t="s">
        <v>70</v>
      </c>
    </row>
    <row r="46" spans="1:10">
      <c r="A46" s="1">
        <v>2</v>
      </c>
      <c r="B46" s="1">
        <v>3</v>
      </c>
      <c r="C46" s="1" t="s">
        <v>90</v>
      </c>
      <c r="D46" s="2">
        <v>45142</v>
      </c>
      <c r="E46" s="1">
        <v>22</v>
      </c>
      <c r="F46" s="1">
        <v>30</v>
      </c>
      <c r="G46">
        <v>30</v>
      </c>
      <c r="H46">
        <f>F46/G46</f>
        <v>1</v>
      </c>
      <c r="I46">
        <v>5</v>
      </c>
      <c r="J46" s="1" t="s">
        <v>70</v>
      </c>
    </row>
    <row r="47" spans="1:10">
      <c r="A47">
        <v>3</v>
      </c>
      <c r="B47">
        <v>2</v>
      </c>
      <c r="C47" t="s">
        <v>90</v>
      </c>
      <c r="D47" s="6">
        <v>45281</v>
      </c>
      <c r="E47">
        <v>23</v>
      </c>
      <c r="F47">
        <v>157</v>
      </c>
      <c r="G47">
        <v>30</v>
      </c>
      <c r="H47">
        <f>F47/G47</f>
        <v>5.2333333333333334</v>
      </c>
      <c r="I47">
        <v>5</v>
      </c>
      <c r="J47" t="s">
        <v>70</v>
      </c>
    </row>
    <row r="48" spans="1:10">
      <c r="A48">
        <v>3</v>
      </c>
      <c r="B48">
        <v>3</v>
      </c>
      <c r="C48" t="s">
        <v>89</v>
      </c>
      <c r="D48" s="6">
        <v>45281</v>
      </c>
      <c r="E48">
        <v>23</v>
      </c>
      <c r="F48">
        <v>91</v>
      </c>
      <c r="G48">
        <v>30</v>
      </c>
      <c r="H48">
        <f>F48/G48</f>
        <v>3.0333333333333332</v>
      </c>
      <c r="I48">
        <v>5</v>
      </c>
      <c r="J48" t="s">
        <v>70</v>
      </c>
    </row>
    <row r="49" spans="1:10">
      <c r="A49">
        <v>3</v>
      </c>
      <c r="B49">
        <v>4</v>
      </c>
      <c r="C49" t="s">
        <v>71</v>
      </c>
      <c r="D49" s="6">
        <v>45281</v>
      </c>
      <c r="E49">
        <v>23</v>
      </c>
      <c r="F49">
        <v>141</v>
      </c>
      <c r="G49">
        <v>30</v>
      </c>
      <c r="H49">
        <f>F49/G49</f>
        <v>4.7</v>
      </c>
      <c r="I49">
        <v>5</v>
      </c>
      <c r="J49" t="s">
        <v>70</v>
      </c>
    </row>
    <row r="50" spans="1:10">
      <c r="A50">
        <v>3</v>
      </c>
      <c r="B50">
        <v>5</v>
      </c>
      <c r="C50" t="s">
        <v>89</v>
      </c>
      <c r="D50" s="6">
        <v>45281</v>
      </c>
      <c r="E50">
        <v>23</v>
      </c>
      <c r="F50">
        <v>37</v>
      </c>
      <c r="G50">
        <v>16</v>
      </c>
      <c r="H50">
        <f>F50/G50</f>
        <v>2.3125</v>
      </c>
      <c r="I50">
        <v>5</v>
      </c>
      <c r="J50" t="s">
        <v>70</v>
      </c>
    </row>
    <row r="51" spans="1:10">
      <c r="A51">
        <v>3</v>
      </c>
      <c r="B51">
        <v>6</v>
      </c>
      <c r="C51" t="s">
        <v>89</v>
      </c>
      <c r="D51" s="6">
        <v>45281</v>
      </c>
      <c r="E51">
        <v>23</v>
      </c>
      <c r="F51">
        <v>89</v>
      </c>
      <c r="G51">
        <v>16</v>
      </c>
      <c r="H51">
        <f>F51/G51</f>
        <v>5.5625</v>
      </c>
      <c r="I51">
        <v>5</v>
      </c>
      <c r="J51" t="s">
        <v>70</v>
      </c>
    </row>
    <row r="52" spans="1:10">
      <c r="A52">
        <v>3</v>
      </c>
      <c r="B52">
        <v>2</v>
      </c>
      <c r="C52" t="s">
        <v>90</v>
      </c>
      <c r="D52" s="6">
        <v>45282</v>
      </c>
      <c r="E52">
        <v>24</v>
      </c>
      <c r="F52">
        <v>86</v>
      </c>
      <c r="G52">
        <v>30</v>
      </c>
      <c r="H52">
        <f>F52/G52</f>
        <v>2.8666666666666667</v>
      </c>
      <c r="I52">
        <v>5</v>
      </c>
      <c r="J52" t="s">
        <v>70</v>
      </c>
    </row>
    <row r="53" spans="1:10">
      <c r="A53">
        <v>3</v>
      </c>
      <c r="B53">
        <v>3</v>
      </c>
      <c r="C53" t="s">
        <v>89</v>
      </c>
      <c r="D53" s="6">
        <v>45282</v>
      </c>
      <c r="E53">
        <v>24</v>
      </c>
      <c r="F53">
        <v>50</v>
      </c>
      <c r="G53">
        <v>30</v>
      </c>
      <c r="H53">
        <f>F53/G53</f>
        <v>1.6666666666666667</v>
      </c>
      <c r="I53">
        <v>5</v>
      </c>
      <c r="J53" t="s">
        <v>70</v>
      </c>
    </row>
    <row r="54" spans="1:10">
      <c r="A54">
        <v>3</v>
      </c>
      <c r="B54">
        <v>4</v>
      </c>
      <c r="C54" t="s">
        <v>71</v>
      </c>
      <c r="D54" s="6">
        <v>45282</v>
      </c>
      <c r="E54">
        <v>24</v>
      </c>
      <c r="F54">
        <v>89</v>
      </c>
      <c r="G54">
        <v>30</v>
      </c>
      <c r="H54">
        <f>F54/G54</f>
        <v>2.9666666666666668</v>
      </c>
      <c r="I54">
        <v>5</v>
      </c>
      <c r="J54" t="s">
        <v>70</v>
      </c>
    </row>
    <row r="55" spans="1:10">
      <c r="A55">
        <v>3</v>
      </c>
      <c r="B55">
        <v>5</v>
      </c>
      <c r="C55" t="s">
        <v>89</v>
      </c>
      <c r="D55" s="6">
        <v>45282</v>
      </c>
      <c r="E55">
        <v>24</v>
      </c>
      <c r="F55">
        <v>23</v>
      </c>
      <c r="G55">
        <v>10</v>
      </c>
      <c r="H55">
        <f>F55/G55</f>
        <v>2.2999999999999998</v>
      </c>
      <c r="I55">
        <v>5</v>
      </c>
      <c r="J55" t="s">
        <v>70</v>
      </c>
    </row>
    <row r="56" spans="1:10">
      <c r="A56">
        <v>3</v>
      </c>
      <c r="B56">
        <v>6</v>
      </c>
      <c r="C56" t="s">
        <v>89</v>
      </c>
      <c r="D56" s="6">
        <v>45282</v>
      </c>
      <c r="E56">
        <v>24</v>
      </c>
      <c r="F56">
        <v>77</v>
      </c>
      <c r="G56">
        <v>10</v>
      </c>
      <c r="H56">
        <f>F56/G56</f>
        <v>7.7</v>
      </c>
      <c r="I56">
        <v>5</v>
      </c>
      <c r="J56" t="s">
        <v>70</v>
      </c>
    </row>
    <row r="57" spans="1:10">
      <c r="A57">
        <v>4</v>
      </c>
      <c r="B57">
        <v>1</v>
      </c>
      <c r="C57" t="s">
        <v>89</v>
      </c>
      <c r="D57" s="5">
        <v>45319</v>
      </c>
      <c r="E57" s="1">
        <v>24</v>
      </c>
      <c r="F57" s="1">
        <v>17</v>
      </c>
      <c r="G57">
        <v>30</v>
      </c>
      <c r="H57">
        <f>F57/G57</f>
        <v>0.56666666666666665</v>
      </c>
      <c r="I57">
        <v>5</v>
      </c>
      <c r="J57" s="1" t="s">
        <v>70</v>
      </c>
    </row>
    <row r="58" spans="1:10">
      <c r="A58">
        <v>4</v>
      </c>
      <c r="B58">
        <v>2</v>
      </c>
      <c r="C58" t="s">
        <v>71</v>
      </c>
      <c r="D58" s="5">
        <v>45319</v>
      </c>
      <c r="E58" s="1">
        <v>24</v>
      </c>
      <c r="F58">
        <v>24</v>
      </c>
      <c r="G58">
        <v>30</v>
      </c>
      <c r="H58">
        <f>F58/G58</f>
        <v>0.8</v>
      </c>
      <c r="I58">
        <v>5</v>
      </c>
      <c r="J58" s="1" t="s">
        <v>70</v>
      </c>
    </row>
    <row r="59" spans="1:10">
      <c r="A59">
        <v>4</v>
      </c>
      <c r="B59">
        <v>3</v>
      </c>
      <c r="C59" t="s">
        <v>90</v>
      </c>
      <c r="D59" s="5">
        <v>45319</v>
      </c>
      <c r="E59" s="1">
        <v>24</v>
      </c>
      <c r="F59">
        <v>174</v>
      </c>
      <c r="G59">
        <v>30</v>
      </c>
      <c r="H59">
        <f>F59/G59</f>
        <v>5.8</v>
      </c>
      <c r="I59">
        <v>5</v>
      </c>
      <c r="J59" s="1" t="s">
        <v>70</v>
      </c>
    </row>
    <row r="60" spans="1:10">
      <c r="A60">
        <v>4</v>
      </c>
      <c r="B60">
        <v>5</v>
      </c>
      <c r="C60" t="s">
        <v>89</v>
      </c>
      <c r="D60" s="5">
        <v>45319</v>
      </c>
      <c r="E60">
        <v>24</v>
      </c>
      <c r="F60">
        <v>26</v>
      </c>
      <c r="G60">
        <v>15</v>
      </c>
      <c r="H60">
        <f>F60/G60</f>
        <v>1.7333333333333334</v>
      </c>
      <c r="I60">
        <v>5</v>
      </c>
      <c r="J60" t="s">
        <v>70</v>
      </c>
    </row>
    <row r="61" spans="1:10">
      <c r="A61">
        <v>4</v>
      </c>
      <c r="B61">
        <v>8</v>
      </c>
      <c r="C61" t="s">
        <v>89</v>
      </c>
      <c r="D61" s="5">
        <v>45319</v>
      </c>
      <c r="E61">
        <v>24</v>
      </c>
      <c r="F61">
        <v>115</v>
      </c>
      <c r="G61">
        <v>30</v>
      </c>
      <c r="H61">
        <f>F61/G61</f>
        <v>3.8333333333333335</v>
      </c>
      <c r="I61">
        <v>5</v>
      </c>
      <c r="J61" t="s">
        <v>70</v>
      </c>
    </row>
    <row r="62" spans="1:10">
      <c r="A62" s="1">
        <v>2</v>
      </c>
      <c r="B62" s="1">
        <v>3</v>
      </c>
      <c r="C62" s="1" t="s">
        <v>90</v>
      </c>
      <c r="D62" s="2">
        <v>45144</v>
      </c>
      <c r="E62" s="1">
        <v>24</v>
      </c>
      <c r="F62" s="1">
        <v>85</v>
      </c>
      <c r="G62">
        <v>30</v>
      </c>
      <c r="H62">
        <f>F62/G62</f>
        <v>2.8333333333333335</v>
      </c>
      <c r="I62">
        <v>5</v>
      </c>
      <c r="J62" s="1" t="s">
        <v>70</v>
      </c>
    </row>
    <row r="63" spans="1:10">
      <c r="A63">
        <v>3</v>
      </c>
      <c r="B63">
        <v>3</v>
      </c>
      <c r="C63" t="s">
        <v>89</v>
      </c>
      <c r="D63" s="6">
        <v>45285</v>
      </c>
      <c r="E63">
        <v>27</v>
      </c>
      <c r="F63">
        <v>0</v>
      </c>
      <c r="G63">
        <v>30</v>
      </c>
      <c r="H63">
        <f>F63/G63</f>
        <v>0</v>
      </c>
      <c r="I63">
        <v>5</v>
      </c>
      <c r="J63" t="s">
        <v>70</v>
      </c>
    </row>
    <row r="64" spans="1:10">
      <c r="A64">
        <v>3</v>
      </c>
      <c r="B64">
        <v>4</v>
      </c>
      <c r="C64" t="s">
        <v>71</v>
      </c>
      <c r="D64" s="6">
        <v>45285</v>
      </c>
      <c r="E64">
        <v>27</v>
      </c>
      <c r="F64">
        <v>20</v>
      </c>
      <c r="G64">
        <v>30</v>
      </c>
      <c r="H64">
        <f>F64/G64</f>
        <v>0.66666666666666663</v>
      </c>
      <c r="I64">
        <v>5</v>
      </c>
      <c r="J64" t="s">
        <v>70</v>
      </c>
    </row>
    <row r="65" spans="1:10">
      <c r="A65">
        <v>4</v>
      </c>
      <c r="B65">
        <v>1</v>
      </c>
      <c r="C65" t="s">
        <v>89</v>
      </c>
      <c r="D65" s="6">
        <v>45322</v>
      </c>
      <c r="E65">
        <v>27</v>
      </c>
      <c r="F65">
        <v>8</v>
      </c>
      <c r="G65">
        <v>30</v>
      </c>
      <c r="H65">
        <f>F65/G65</f>
        <v>0.26666666666666666</v>
      </c>
      <c r="I65">
        <v>5</v>
      </c>
      <c r="J65" t="s">
        <v>70</v>
      </c>
    </row>
    <row r="66" spans="1:10">
      <c r="A66">
        <v>4</v>
      </c>
      <c r="B66">
        <v>2</v>
      </c>
      <c r="C66" t="s">
        <v>71</v>
      </c>
      <c r="D66" s="6">
        <v>45322</v>
      </c>
      <c r="E66">
        <v>27</v>
      </c>
      <c r="F66">
        <v>7</v>
      </c>
      <c r="G66">
        <v>30</v>
      </c>
      <c r="H66">
        <f>F66/G66</f>
        <v>0.23333333333333334</v>
      </c>
      <c r="I66">
        <v>5</v>
      </c>
      <c r="J66" t="s">
        <v>70</v>
      </c>
    </row>
    <row r="67" spans="1:10">
      <c r="A67">
        <v>4</v>
      </c>
      <c r="B67">
        <v>3</v>
      </c>
      <c r="C67" t="s">
        <v>90</v>
      </c>
      <c r="D67" s="6">
        <v>45322</v>
      </c>
      <c r="E67">
        <v>27</v>
      </c>
      <c r="F67">
        <v>169</v>
      </c>
      <c r="G67">
        <v>30</v>
      </c>
      <c r="H67">
        <f>F67/G67</f>
        <v>5.6333333333333337</v>
      </c>
      <c r="I67">
        <v>5</v>
      </c>
      <c r="J67" t="s">
        <v>70</v>
      </c>
    </row>
    <row r="68" spans="1:10">
      <c r="A68">
        <v>4</v>
      </c>
      <c r="B68">
        <v>4</v>
      </c>
      <c r="C68" t="s">
        <v>71</v>
      </c>
      <c r="D68" s="6">
        <v>45322</v>
      </c>
      <c r="E68">
        <v>27</v>
      </c>
      <c r="F68">
        <v>10</v>
      </c>
      <c r="G68">
        <v>30</v>
      </c>
      <c r="H68">
        <f>F68/G68</f>
        <v>0.33333333333333331</v>
      </c>
      <c r="I68">
        <v>5</v>
      </c>
      <c r="J68" t="s">
        <v>70</v>
      </c>
    </row>
    <row r="69" spans="1:10">
      <c r="A69">
        <v>4</v>
      </c>
      <c r="B69">
        <v>5</v>
      </c>
      <c r="C69" t="s">
        <v>89</v>
      </c>
      <c r="D69" s="6">
        <v>45322</v>
      </c>
      <c r="E69">
        <v>27</v>
      </c>
      <c r="F69">
        <v>8</v>
      </c>
      <c r="G69">
        <v>18</v>
      </c>
      <c r="H69">
        <f>F69/G69</f>
        <v>0.44444444444444442</v>
      </c>
      <c r="I69">
        <v>5</v>
      </c>
      <c r="J69" t="s">
        <v>70</v>
      </c>
    </row>
    <row r="70" spans="1:10">
      <c r="A70">
        <v>4</v>
      </c>
      <c r="B70">
        <v>8</v>
      </c>
      <c r="C70" t="s">
        <v>89</v>
      </c>
      <c r="D70" s="6">
        <v>45322</v>
      </c>
      <c r="E70">
        <v>27</v>
      </c>
      <c r="F70">
        <v>323</v>
      </c>
      <c r="G70">
        <v>30</v>
      </c>
      <c r="H70">
        <f>F70/G70</f>
        <v>10.766666666666667</v>
      </c>
      <c r="I70">
        <v>5</v>
      </c>
      <c r="J70" t="s">
        <v>70</v>
      </c>
    </row>
    <row r="71" spans="1:10">
      <c r="A71">
        <v>3</v>
      </c>
      <c r="B71">
        <v>3</v>
      </c>
      <c r="C71" t="s">
        <v>89</v>
      </c>
      <c r="D71" s="6">
        <v>45286</v>
      </c>
      <c r="E71">
        <v>28</v>
      </c>
      <c r="F71">
        <v>0</v>
      </c>
      <c r="G71">
        <v>30</v>
      </c>
      <c r="H71">
        <f>F71/G71</f>
        <v>0</v>
      </c>
      <c r="I71">
        <v>5</v>
      </c>
      <c r="J71" t="s">
        <v>70</v>
      </c>
    </row>
    <row r="72" spans="1:10">
      <c r="A72">
        <v>3</v>
      </c>
      <c r="B72">
        <v>4</v>
      </c>
      <c r="C72" t="s">
        <v>71</v>
      </c>
      <c r="D72" s="6">
        <v>45286</v>
      </c>
      <c r="E72">
        <v>28</v>
      </c>
      <c r="F72">
        <v>1</v>
      </c>
      <c r="G72">
        <v>30</v>
      </c>
      <c r="H72">
        <f>F72/G72</f>
        <v>3.3333333333333333E-2</v>
      </c>
      <c r="I72">
        <v>5</v>
      </c>
      <c r="J72" t="s">
        <v>70</v>
      </c>
    </row>
    <row r="73" spans="1:10">
      <c r="A73">
        <v>3</v>
      </c>
      <c r="B73">
        <v>3</v>
      </c>
      <c r="C73" t="s">
        <v>89</v>
      </c>
      <c r="D73" s="6">
        <v>45287</v>
      </c>
      <c r="E73">
        <v>29</v>
      </c>
      <c r="F73">
        <v>2</v>
      </c>
      <c r="G73">
        <v>30</v>
      </c>
      <c r="H73">
        <f>F73/G73</f>
        <v>6.6666666666666666E-2</v>
      </c>
      <c r="I73">
        <v>5</v>
      </c>
      <c r="J73" t="s">
        <v>70</v>
      </c>
    </row>
    <row r="74" spans="1:10">
      <c r="A74">
        <v>3</v>
      </c>
      <c r="B74">
        <v>4</v>
      </c>
      <c r="C74" t="s">
        <v>71</v>
      </c>
      <c r="D74" s="6">
        <v>45287</v>
      </c>
      <c r="E74">
        <v>29</v>
      </c>
      <c r="F74">
        <v>0</v>
      </c>
      <c r="G74">
        <v>30</v>
      </c>
      <c r="H74">
        <f>F74/G74</f>
        <v>0</v>
      </c>
      <c r="I74">
        <v>5</v>
      </c>
      <c r="J74" t="s">
        <v>70</v>
      </c>
    </row>
    <row r="75" spans="1:10">
      <c r="A75">
        <v>4</v>
      </c>
      <c r="B75">
        <v>1</v>
      </c>
      <c r="C75" t="s">
        <v>89</v>
      </c>
      <c r="D75" s="6">
        <v>45325</v>
      </c>
      <c r="E75">
        <v>30</v>
      </c>
      <c r="F75">
        <v>224</v>
      </c>
      <c r="G75">
        <v>30</v>
      </c>
      <c r="H75">
        <f>F75/G75</f>
        <v>7.4666666666666668</v>
      </c>
      <c r="I75">
        <v>5</v>
      </c>
      <c r="J75" t="s">
        <v>70</v>
      </c>
    </row>
    <row r="76" spans="1:10">
      <c r="A76">
        <v>4</v>
      </c>
      <c r="B76">
        <v>2</v>
      </c>
      <c r="C76" t="s">
        <v>71</v>
      </c>
      <c r="D76" s="6">
        <v>45325</v>
      </c>
      <c r="E76">
        <v>30</v>
      </c>
      <c r="F76">
        <v>130</v>
      </c>
      <c r="G76">
        <v>30</v>
      </c>
      <c r="H76">
        <f>F76/G76</f>
        <v>4.333333333333333</v>
      </c>
      <c r="I76">
        <v>5</v>
      </c>
      <c r="J76" t="s">
        <v>70</v>
      </c>
    </row>
    <row r="77" spans="1:10">
      <c r="A77">
        <v>4</v>
      </c>
      <c r="B77">
        <v>3</v>
      </c>
      <c r="C77" t="s">
        <v>90</v>
      </c>
      <c r="D77" s="6">
        <v>45325</v>
      </c>
      <c r="E77">
        <v>30</v>
      </c>
      <c r="F77">
        <v>197</v>
      </c>
      <c r="G77">
        <v>30</v>
      </c>
      <c r="H77">
        <f>F77/G77</f>
        <v>6.5666666666666664</v>
      </c>
      <c r="I77">
        <v>5</v>
      </c>
      <c r="J77" t="s">
        <v>70</v>
      </c>
    </row>
    <row r="78" spans="1:10">
      <c r="A78">
        <v>4</v>
      </c>
      <c r="B78">
        <v>4</v>
      </c>
      <c r="C78" t="s">
        <v>71</v>
      </c>
      <c r="D78" s="6">
        <v>45325</v>
      </c>
      <c r="E78">
        <v>30</v>
      </c>
      <c r="F78">
        <v>103</v>
      </c>
      <c r="G78">
        <v>30</v>
      </c>
      <c r="H78">
        <f>F78/G78</f>
        <v>3.4333333333333331</v>
      </c>
      <c r="I78">
        <v>5</v>
      </c>
      <c r="J78" t="s">
        <v>70</v>
      </c>
    </row>
    <row r="79" spans="1:10">
      <c r="A79">
        <v>4</v>
      </c>
      <c r="B79">
        <v>5</v>
      </c>
      <c r="C79" t="s">
        <v>89</v>
      </c>
      <c r="D79" s="6">
        <v>45325</v>
      </c>
      <c r="E79">
        <v>30</v>
      </c>
      <c r="F79">
        <v>71</v>
      </c>
      <c r="G79">
        <v>9</v>
      </c>
      <c r="H79">
        <f>F79/G79</f>
        <v>7.8888888888888893</v>
      </c>
      <c r="I79">
        <v>5</v>
      </c>
      <c r="J79" t="s">
        <v>70</v>
      </c>
    </row>
    <row r="80" spans="1:10">
      <c r="A80">
        <v>4</v>
      </c>
      <c r="B80">
        <v>8</v>
      </c>
      <c r="C80" t="s">
        <v>89</v>
      </c>
      <c r="D80" s="6">
        <v>45325</v>
      </c>
      <c r="E80">
        <v>30</v>
      </c>
      <c r="F80">
        <v>225</v>
      </c>
      <c r="G80">
        <v>30</v>
      </c>
      <c r="H80">
        <f>F80/G80</f>
        <v>7.5</v>
      </c>
      <c r="I80">
        <v>5</v>
      </c>
      <c r="J80" t="s">
        <v>70</v>
      </c>
    </row>
    <row r="81" spans="1:10">
      <c r="A81" s="1">
        <v>2</v>
      </c>
      <c r="B81" s="1">
        <v>3</v>
      </c>
      <c r="C81" s="1" t="s">
        <v>90</v>
      </c>
      <c r="D81" s="2">
        <v>45150</v>
      </c>
      <c r="E81" s="1">
        <v>30</v>
      </c>
      <c r="F81" s="1">
        <v>191</v>
      </c>
      <c r="G81">
        <v>30</v>
      </c>
      <c r="H81">
        <f>F81/G81</f>
        <v>6.3666666666666663</v>
      </c>
      <c r="I81">
        <v>5</v>
      </c>
      <c r="J81" s="1" t="s">
        <v>70</v>
      </c>
    </row>
    <row r="82" spans="1:10">
      <c r="A82">
        <v>3</v>
      </c>
      <c r="B82">
        <v>3</v>
      </c>
      <c r="C82" t="s">
        <v>89</v>
      </c>
      <c r="D82" s="6">
        <v>45289</v>
      </c>
      <c r="E82">
        <v>31</v>
      </c>
      <c r="F82">
        <v>169</v>
      </c>
      <c r="G82">
        <v>30</v>
      </c>
      <c r="H82">
        <f>F82/G82</f>
        <v>5.6333333333333337</v>
      </c>
      <c r="I82">
        <v>5</v>
      </c>
      <c r="J82" t="s">
        <v>70</v>
      </c>
    </row>
    <row r="83" spans="1:10">
      <c r="A83">
        <v>3</v>
      </c>
      <c r="B83">
        <v>4</v>
      </c>
      <c r="C83" t="s">
        <v>71</v>
      </c>
      <c r="D83" s="6">
        <v>45289</v>
      </c>
      <c r="E83">
        <v>31</v>
      </c>
      <c r="F83">
        <v>120</v>
      </c>
      <c r="G83">
        <v>30</v>
      </c>
      <c r="H83">
        <f>F83/G83</f>
        <v>4</v>
      </c>
      <c r="I83">
        <v>5</v>
      </c>
      <c r="J83" t="s">
        <v>70</v>
      </c>
    </row>
  </sheetData>
  <autoFilter ref="A1:J83" xr:uid="{73848F4E-C3E5-41B4-B9BD-C90E5D8A37A2}"/>
  <sortState xmlns:xlrd2="http://schemas.microsoft.com/office/spreadsheetml/2017/richdata2" ref="A2:J83">
    <sortCondition ref="E2:E8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A958-F01A-49EC-9713-95BC7FC2A000}">
  <dimension ref="A1:C11"/>
  <sheetViews>
    <sheetView workbookViewId="0">
      <selection activeCell="A11" sqref="A11:C11"/>
    </sheetView>
  </sheetViews>
  <sheetFormatPr defaultRowHeight="14.5"/>
  <cols>
    <col min="1" max="1" width="10.36328125" bestFit="1" customWidth="1"/>
  </cols>
  <sheetData>
    <row r="1" spans="1:3">
      <c r="A1" t="s">
        <v>49</v>
      </c>
      <c r="B1" t="s">
        <v>88</v>
      </c>
      <c r="C1" t="s">
        <v>51</v>
      </c>
    </row>
    <row r="2" spans="1:3">
      <c r="A2">
        <v>3</v>
      </c>
      <c r="B2">
        <v>2</v>
      </c>
      <c r="C2" t="s">
        <v>90</v>
      </c>
    </row>
    <row r="3" spans="1:3">
      <c r="A3">
        <v>3</v>
      </c>
      <c r="B3">
        <v>3</v>
      </c>
      <c r="C3" t="s">
        <v>89</v>
      </c>
    </row>
    <row r="4" spans="1:3">
      <c r="A4">
        <v>3</v>
      </c>
      <c r="B4">
        <v>4</v>
      </c>
      <c r="C4" t="s">
        <v>71</v>
      </c>
    </row>
    <row r="5" spans="1:3">
      <c r="A5">
        <v>4</v>
      </c>
      <c r="B5">
        <v>1</v>
      </c>
      <c r="C5" t="s">
        <v>89</v>
      </c>
    </row>
    <row r="6" spans="1:3">
      <c r="A6">
        <v>4</v>
      </c>
      <c r="B6">
        <v>2</v>
      </c>
      <c r="C6" t="s">
        <v>71</v>
      </c>
    </row>
    <row r="7" spans="1:3">
      <c r="A7">
        <v>4</v>
      </c>
      <c r="B7">
        <v>3</v>
      </c>
      <c r="C7" t="s">
        <v>90</v>
      </c>
    </row>
    <row r="8" spans="1:3">
      <c r="A8">
        <v>4</v>
      </c>
      <c r="B8">
        <v>4</v>
      </c>
      <c r="C8" t="s">
        <v>71</v>
      </c>
    </row>
    <row r="9" spans="1:3">
      <c r="A9">
        <v>4</v>
      </c>
      <c r="B9">
        <v>5</v>
      </c>
      <c r="C9" t="s">
        <v>89</v>
      </c>
    </row>
    <row r="10" spans="1:3">
      <c r="A10">
        <v>4</v>
      </c>
      <c r="B10">
        <v>8</v>
      </c>
      <c r="C10" t="s">
        <v>89</v>
      </c>
    </row>
    <row r="11" spans="1:3">
      <c r="A11">
        <v>2</v>
      </c>
      <c r="B11">
        <v>3</v>
      </c>
      <c r="C11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B2DC-13EF-4F64-A121-0DFA93ECA0AB}">
  <sheetPr filterMode="1"/>
  <dimension ref="A1:S71"/>
  <sheetViews>
    <sheetView zoomScale="83" zoomScaleNormal="83" workbookViewId="0">
      <pane ySplit="1" topLeftCell="A26" activePane="bottomLeft" state="frozen"/>
      <selection pane="bottomLeft" activeCell="G58" sqref="G58"/>
    </sheetView>
  </sheetViews>
  <sheetFormatPr defaultRowHeight="14.5"/>
  <cols>
    <col min="5" max="5" width="10.453125" bestFit="1" customWidth="1"/>
    <col min="17" max="17" width="10.453125" bestFit="1" customWidth="1"/>
    <col min="19" max="19" width="10.453125" bestFit="1" customWidth="1"/>
  </cols>
  <sheetData>
    <row r="1" spans="1:19">
      <c r="A1" t="s">
        <v>49</v>
      </c>
      <c r="B1" s="1" t="s">
        <v>50</v>
      </c>
      <c r="C1" s="1" t="s">
        <v>88</v>
      </c>
      <c r="D1" s="1" t="s">
        <v>51</v>
      </c>
      <c r="E1" s="1" t="s">
        <v>8</v>
      </c>
      <c r="F1" s="1" t="s">
        <v>0</v>
      </c>
      <c r="G1" s="1" t="s">
        <v>53</v>
      </c>
      <c r="H1" t="s">
        <v>94</v>
      </c>
      <c r="I1" t="s">
        <v>91</v>
      </c>
      <c r="J1" t="s">
        <v>93</v>
      </c>
      <c r="K1" t="s">
        <v>95</v>
      </c>
      <c r="L1" t="s">
        <v>92</v>
      </c>
      <c r="M1" s="1" t="s">
        <v>67</v>
      </c>
      <c r="N1" s="1" t="s">
        <v>68</v>
      </c>
      <c r="O1" s="1" t="s">
        <v>69</v>
      </c>
      <c r="Q1" s="1"/>
      <c r="R1" s="1"/>
      <c r="S1" s="1"/>
    </row>
    <row r="2" spans="1:19" hidden="1">
      <c r="A2">
        <v>2</v>
      </c>
      <c r="B2" s="1">
        <v>2</v>
      </c>
      <c r="C2" s="1">
        <v>3</v>
      </c>
      <c r="D2" s="1" t="s">
        <v>90</v>
      </c>
      <c r="E2" s="2">
        <v>45142</v>
      </c>
      <c r="F2" s="1">
        <v>22</v>
      </c>
      <c r="G2" s="1">
        <v>30</v>
      </c>
      <c r="H2">
        <v>0</v>
      </c>
      <c r="I2">
        <v>29</v>
      </c>
      <c r="J2">
        <v>0</v>
      </c>
      <c r="K2">
        <v>0</v>
      </c>
      <c r="L2">
        <v>1</v>
      </c>
      <c r="M2">
        <v>30</v>
      </c>
      <c r="N2">
        <v>5</v>
      </c>
      <c r="O2" s="1" t="s">
        <v>70</v>
      </c>
      <c r="Q2" s="2"/>
      <c r="R2" s="1"/>
      <c r="S2" s="2"/>
    </row>
    <row r="3" spans="1:19" hidden="1">
      <c r="A3">
        <v>2</v>
      </c>
      <c r="B3" s="1">
        <v>2</v>
      </c>
      <c r="C3" s="1">
        <v>3</v>
      </c>
      <c r="D3" s="1" t="s">
        <v>90</v>
      </c>
      <c r="E3" s="2">
        <v>45144</v>
      </c>
      <c r="F3" s="1">
        <v>24</v>
      </c>
      <c r="G3" s="1">
        <v>85</v>
      </c>
      <c r="H3">
        <v>0</v>
      </c>
      <c r="I3">
        <v>82</v>
      </c>
      <c r="J3">
        <v>1</v>
      </c>
      <c r="K3">
        <v>0</v>
      </c>
      <c r="L3">
        <v>2</v>
      </c>
      <c r="M3">
        <v>30</v>
      </c>
      <c r="N3">
        <v>5</v>
      </c>
      <c r="O3" s="1" t="s">
        <v>70</v>
      </c>
      <c r="Q3" s="2"/>
      <c r="R3" s="1"/>
      <c r="S3" s="2"/>
    </row>
    <row r="4" spans="1:19" hidden="1">
      <c r="A4">
        <v>2</v>
      </c>
      <c r="B4" s="1">
        <v>2</v>
      </c>
      <c r="C4" s="1">
        <v>3</v>
      </c>
      <c r="D4" s="1" t="s">
        <v>90</v>
      </c>
      <c r="E4" s="2">
        <v>45150</v>
      </c>
      <c r="F4" s="1">
        <v>30</v>
      </c>
      <c r="G4" s="1">
        <v>191</v>
      </c>
      <c r="H4">
        <v>0</v>
      </c>
      <c r="I4">
        <v>185</v>
      </c>
      <c r="J4">
        <v>2</v>
      </c>
      <c r="K4">
        <v>0</v>
      </c>
      <c r="L4">
        <v>4</v>
      </c>
      <c r="M4">
        <v>30</v>
      </c>
      <c r="N4">
        <v>5</v>
      </c>
      <c r="O4" s="1" t="s">
        <v>70</v>
      </c>
      <c r="Q4" s="2"/>
      <c r="R4" s="1"/>
      <c r="S4" s="2"/>
    </row>
    <row r="5" spans="1:19" hidden="1">
      <c r="A5">
        <v>3</v>
      </c>
      <c r="B5">
        <v>1</v>
      </c>
      <c r="C5">
        <v>1</v>
      </c>
      <c r="D5" t="s">
        <v>90</v>
      </c>
      <c r="E5" s="6">
        <v>45273</v>
      </c>
      <c r="F5">
        <v>15</v>
      </c>
      <c r="G5">
        <v>3</v>
      </c>
      <c r="H5">
        <v>2</v>
      </c>
      <c r="I5">
        <v>1</v>
      </c>
      <c r="J5">
        <v>0</v>
      </c>
      <c r="K5">
        <v>0</v>
      </c>
      <c r="L5">
        <v>0</v>
      </c>
      <c r="M5">
        <v>30</v>
      </c>
      <c r="N5">
        <v>5</v>
      </c>
      <c r="O5" t="s">
        <v>70</v>
      </c>
      <c r="Q5" s="6"/>
      <c r="S5" s="6"/>
    </row>
    <row r="6" spans="1:19" hidden="1">
      <c r="A6">
        <v>3</v>
      </c>
      <c r="B6">
        <v>2</v>
      </c>
      <c r="C6">
        <v>4</v>
      </c>
      <c r="D6" t="s">
        <v>71</v>
      </c>
      <c r="E6" s="6">
        <v>45273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5</v>
      </c>
      <c r="O6" t="s">
        <v>70</v>
      </c>
      <c r="Q6" s="6"/>
      <c r="S6" s="6"/>
    </row>
    <row r="7" spans="1:19" hidden="1">
      <c r="A7">
        <v>3</v>
      </c>
      <c r="B7">
        <v>1</v>
      </c>
      <c r="C7">
        <v>1</v>
      </c>
      <c r="D7" t="s">
        <v>90</v>
      </c>
      <c r="E7" s="6">
        <v>45275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5</v>
      </c>
      <c r="O7" t="s">
        <v>70</v>
      </c>
      <c r="Q7" s="6"/>
      <c r="S7" s="6"/>
    </row>
    <row r="8" spans="1:19" hidden="1">
      <c r="A8">
        <v>3</v>
      </c>
      <c r="B8">
        <v>1</v>
      </c>
      <c r="C8">
        <v>2</v>
      </c>
      <c r="D8" t="s">
        <v>90</v>
      </c>
      <c r="E8" s="6">
        <v>45275</v>
      </c>
      <c r="F8">
        <v>17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30</v>
      </c>
      <c r="N8">
        <v>5</v>
      </c>
      <c r="O8" t="s">
        <v>70</v>
      </c>
      <c r="Q8" s="6"/>
      <c r="S8" s="6"/>
    </row>
    <row r="9" spans="1:19" hidden="1">
      <c r="A9">
        <v>3</v>
      </c>
      <c r="B9">
        <v>2</v>
      </c>
      <c r="C9">
        <v>3</v>
      </c>
      <c r="D9" t="s">
        <v>89</v>
      </c>
      <c r="E9" s="6">
        <v>45275</v>
      </c>
      <c r="F9">
        <v>17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30</v>
      </c>
      <c r="N9">
        <v>5</v>
      </c>
      <c r="O9" t="s">
        <v>70</v>
      </c>
      <c r="Q9" s="6"/>
    </row>
    <row r="10" spans="1:19" hidden="1">
      <c r="A10">
        <v>3</v>
      </c>
      <c r="B10">
        <v>2</v>
      </c>
      <c r="C10">
        <v>4</v>
      </c>
      <c r="D10" t="s">
        <v>71</v>
      </c>
      <c r="E10" s="6">
        <v>45275</v>
      </c>
      <c r="F10">
        <v>17</v>
      </c>
      <c r="G10">
        <v>7</v>
      </c>
      <c r="H10">
        <v>0</v>
      </c>
      <c r="I10">
        <v>7</v>
      </c>
      <c r="J10">
        <v>0</v>
      </c>
      <c r="K10">
        <v>0</v>
      </c>
      <c r="L10">
        <v>0</v>
      </c>
      <c r="M10">
        <v>30</v>
      </c>
      <c r="N10">
        <v>5</v>
      </c>
      <c r="O10" t="s">
        <v>70</v>
      </c>
      <c r="Q10" s="6"/>
      <c r="S10" s="6"/>
    </row>
    <row r="11" spans="1:19" hidden="1">
      <c r="A11">
        <v>3</v>
      </c>
      <c r="B11">
        <v>4</v>
      </c>
      <c r="C11">
        <v>7</v>
      </c>
      <c r="D11" t="s">
        <v>90</v>
      </c>
      <c r="E11" s="6">
        <v>45275</v>
      </c>
      <c r="F11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5</v>
      </c>
      <c r="O11" t="s">
        <v>70</v>
      </c>
      <c r="Q11" s="6"/>
      <c r="S11" s="6"/>
    </row>
    <row r="12" spans="1:19" hidden="1">
      <c r="A12">
        <v>3</v>
      </c>
      <c r="B12">
        <v>4</v>
      </c>
      <c r="C12">
        <v>8</v>
      </c>
      <c r="D12" t="s">
        <v>71</v>
      </c>
      <c r="E12" s="6">
        <v>45275</v>
      </c>
      <c r="F12">
        <v>17</v>
      </c>
      <c r="G12">
        <v>2</v>
      </c>
      <c r="H12">
        <v>0</v>
      </c>
      <c r="I12">
        <v>2</v>
      </c>
      <c r="J12">
        <v>0</v>
      </c>
      <c r="K12">
        <v>0</v>
      </c>
      <c r="L12">
        <v>0</v>
      </c>
      <c r="M12">
        <v>30</v>
      </c>
      <c r="N12">
        <v>5</v>
      </c>
      <c r="O12" t="s">
        <v>70</v>
      </c>
      <c r="Q12" s="6"/>
      <c r="S12" s="6"/>
    </row>
    <row r="13" spans="1:19" hidden="1">
      <c r="A13">
        <v>3</v>
      </c>
      <c r="B13">
        <v>1</v>
      </c>
      <c r="C13">
        <v>2</v>
      </c>
      <c r="D13" t="s">
        <v>90</v>
      </c>
      <c r="E13" s="6">
        <v>45278</v>
      </c>
      <c r="F13">
        <v>20</v>
      </c>
      <c r="G13">
        <v>48</v>
      </c>
      <c r="H13">
        <v>1</v>
      </c>
      <c r="I13">
        <v>45</v>
      </c>
      <c r="J13">
        <v>2</v>
      </c>
      <c r="K13">
        <v>0</v>
      </c>
      <c r="L13">
        <v>0</v>
      </c>
      <c r="M13">
        <v>30</v>
      </c>
      <c r="N13">
        <v>5</v>
      </c>
      <c r="O13" t="s">
        <v>70</v>
      </c>
      <c r="Q13" s="6"/>
      <c r="S13" s="6"/>
    </row>
    <row r="14" spans="1:19" hidden="1">
      <c r="A14">
        <v>3</v>
      </c>
      <c r="B14">
        <v>2</v>
      </c>
      <c r="C14">
        <v>3</v>
      </c>
      <c r="D14" t="s">
        <v>89</v>
      </c>
      <c r="E14" s="6">
        <v>45278</v>
      </c>
      <c r="F14">
        <v>20</v>
      </c>
      <c r="G14">
        <v>34</v>
      </c>
      <c r="H14">
        <v>0</v>
      </c>
      <c r="I14">
        <v>30</v>
      </c>
      <c r="J14">
        <v>4</v>
      </c>
      <c r="K14">
        <v>0</v>
      </c>
      <c r="L14">
        <v>0</v>
      </c>
      <c r="M14">
        <v>30</v>
      </c>
      <c r="N14">
        <v>5</v>
      </c>
      <c r="O14" t="s">
        <v>70</v>
      </c>
      <c r="Q14" s="5"/>
      <c r="S14" s="6"/>
    </row>
    <row r="15" spans="1:19" hidden="1">
      <c r="A15">
        <v>3</v>
      </c>
      <c r="B15">
        <v>2</v>
      </c>
      <c r="C15">
        <v>4</v>
      </c>
      <c r="D15" t="s">
        <v>71</v>
      </c>
      <c r="E15" s="6">
        <v>45278</v>
      </c>
      <c r="F15">
        <v>20</v>
      </c>
      <c r="G15">
        <v>76</v>
      </c>
      <c r="H15">
        <v>0</v>
      </c>
      <c r="I15">
        <v>72</v>
      </c>
      <c r="J15">
        <v>3</v>
      </c>
      <c r="K15">
        <v>0</v>
      </c>
      <c r="L15">
        <v>1</v>
      </c>
      <c r="M15">
        <v>30</v>
      </c>
      <c r="N15">
        <v>5</v>
      </c>
      <c r="O15" t="s">
        <v>70</v>
      </c>
      <c r="Q15" s="5"/>
      <c r="S15" s="6"/>
    </row>
    <row r="16" spans="1:19" hidden="1">
      <c r="A16">
        <v>3</v>
      </c>
      <c r="B16">
        <v>3</v>
      </c>
      <c r="C16">
        <v>5</v>
      </c>
      <c r="D16" t="s">
        <v>89</v>
      </c>
      <c r="E16" s="6">
        <v>45278</v>
      </c>
      <c r="F16">
        <v>20</v>
      </c>
      <c r="G16">
        <v>47</v>
      </c>
      <c r="H16">
        <v>0</v>
      </c>
      <c r="I16">
        <v>45</v>
      </c>
      <c r="J16">
        <v>0</v>
      </c>
      <c r="K16">
        <v>0</v>
      </c>
      <c r="L16">
        <v>2</v>
      </c>
      <c r="M16">
        <v>30</v>
      </c>
      <c r="N16">
        <v>5</v>
      </c>
      <c r="O16" t="s">
        <v>70</v>
      </c>
      <c r="Q16" s="5"/>
      <c r="S16" s="6"/>
    </row>
    <row r="17" spans="1:19" hidden="1">
      <c r="A17">
        <v>3</v>
      </c>
      <c r="B17">
        <v>3</v>
      </c>
      <c r="C17">
        <v>6</v>
      </c>
      <c r="D17" t="s">
        <v>89</v>
      </c>
      <c r="E17" s="6">
        <v>45278</v>
      </c>
      <c r="F17">
        <v>20</v>
      </c>
      <c r="G17">
        <v>59</v>
      </c>
      <c r="H17">
        <v>0</v>
      </c>
      <c r="I17">
        <v>51</v>
      </c>
      <c r="J17">
        <v>1</v>
      </c>
      <c r="K17">
        <v>0</v>
      </c>
      <c r="L17">
        <v>7</v>
      </c>
      <c r="M17">
        <v>30</v>
      </c>
      <c r="N17">
        <v>5</v>
      </c>
      <c r="O17" t="s">
        <v>70</v>
      </c>
      <c r="Q17" s="5"/>
      <c r="S17" s="6"/>
    </row>
    <row r="18" spans="1:19" hidden="1">
      <c r="A18">
        <v>3</v>
      </c>
      <c r="B18">
        <v>4</v>
      </c>
      <c r="C18">
        <v>7</v>
      </c>
      <c r="D18" t="s">
        <v>90</v>
      </c>
      <c r="E18" s="6">
        <v>45278</v>
      </c>
      <c r="F18">
        <v>20</v>
      </c>
      <c r="G18">
        <v>81</v>
      </c>
      <c r="H18">
        <v>0</v>
      </c>
      <c r="I18">
        <v>76</v>
      </c>
      <c r="J18">
        <v>0</v>
      </c>
      <c r="K18">
        <v>0</v>
      </c>
      <c r="L18">
        <v>6</v>
      </c>
      <c r="M18">
        <v>30</v>
      </c>
      <c r="N18">
        <v>5</v>
      </c>
      <c r="O18" t="s">
        <v>70</v>
      </c>
      <c r="Q18" s="5"/>
      <c r="S18" s="6"/>
    </row>
    <row r="19" spans="1:19" hidden="1">
      <c r="A19">
        <v>3</v>
      </c>
      <c r="B19">
        <v>4</v>
      </c>
      <c r="C19">
        <v>8</v>
      </c>
      <c r="D19" t="s">
        <v>71</v>
      </c>
      <c r="E19" s="6">
        <v>45278</v>
      </c>
      <c r="F19">
        <v>20</v>
      </c>
      <c r="G19">
        <v>13</v>
      </c>
      <c r="H19">
        <v>2</v>
      </c>
      <c r="I19">
        <v>10</v>
      </c>
      <c r="J19">
        <v>0</v>
      </c>
      <c r="K19">
        <v>0</v>
      </c>
      <c r="L19">
        <v>1</v>
      </c>
      <c r="M19">
        <v>30</v>
      </c>
      <c r="N19">
        <v>5</v>
      </c>
      <c r="O19" t="s">
        <v>70</v>
      </c>
      <c r="Q19" s="6"/>
      <c r="S19" s="6"/>
    </row>
    <row r="20" spans="1:19" hidden="1">
      <c r="A20">
        <v>3</v>
      </c>
      <c r="B20">
        <v>1</v>
      </c>
      <c r="C20">
        <v>2</v>
      </c>
      <c r="D20" t="s">
        <v>90</v>
      </c>
      <c r="E20" s="6">
        <v>45281</v>
      </c>
      <c r="F20">
        <v>23</v>
      </c>
      <c r="G20">
        <v>157</v>
      </c>
      <c r="H20">
        <v>1</v>
      </c>
      <c r="I20">
        <v>138</v>
      </c>
      <c r="J20">
        <v>14</v>
      </c>
      <c r="K20">
        <v>0</v>
      </c>
      <c r="L20">
        <v>4</v>
      </c>
      <c r="M20">
        <v>30</v>
      </c>
      <c r="N20">
        <v>5</v>
      </c>
      <c r="O20" t="s">
        <v>70</v>
      </c>
      <c r="Q20" s="6"/>
      <c r="S20" s="6"/>
    </row>
    <row r="21" spans="1:19" hidden="1">
      <c r="A21">
        <v>3</v>
      </c>
      <c r="B21">
        <v>2</v>
      </c>
      <c r="C21">
        <v>3</v>
      </c>
      <c r="D21" t="s">
        <v>89</v>
      </c>
      <c r="E21" s="6">
        <v>45281</v>
      </c>
      <c r="F21">
        <v>23</v>
      </c>
      <c r="G21">
        <v>91</v>
      </c>
      <c r="H21">
        <v>2</v>
      </c>
      <c r="I21">
        <v>86</v>
      </c>
      <c r="J21">
        <v>2</v>
      </c>
      <c r="K21">
        <v>0</v>
      </c>
      <c r="L21">
        <v>1</v>
      </c>
      <c r="M21">
        <v>30</v>
      </c>
      <c r="N21">
        <v>5</v>
      </c>
      <c r="O21" t="s">
        <v>70</v>
      </c>
      <c r="Q21" s="2"/>
      <c r="S21" s="6"/>
    </row>
    <row r="22" spans="1:19" hidden="1">
      <c r="A22">
        <v>3</v>
      </c>
      <c r="B22">
        <v>2</v>
      </c>
      <c r="C22">
        <v>4</v>
      </c>
      <c r="D22" t="s">
        <v>71</v>
      </c>
      <c r="E22" s="6">
        <v>45281</v>
      </c>
      <c r="F22">
        <v>23</v>
      </c>
      <c r="G22">
        <v>141</v>
      </c>
      <c r="H22">
        <v>1</v>
      </c>
      <c r="I22">
        <v>127</v>
      </c>
      <c r="J22">
        <v>7</v>
      </c>
      <c r="K22">
        <v>0</v>
      </c>
      <c r="L22">
        <v>6</v>
      </c>
      <c r="M22">
        <v>30</v>
      </c>
      <c r="N22">
        <v>5</v>
      </c>
      <c r="O22" t="s">
        <v>70</v>
      </c>
      <c r="S22" s="6"/>
    </row>
    <row r="23" spans="1:19" hidden="1">
      <c r="A23">
        <v>3</v>
      </c>
      <c r="B23">
        <v>1</v>
      </c>
      <c r="C23">
        <v>2</v>
      </c>
      <c r="D23" t="s">
        <v>90</v>
      </c>
      <c r="E23" s="6">
        <v>45282</v>
      </c>
      <c r="F23">
        <v>24</v>
      </c>
      <c r="G23">
        <v>86</v>
      </c>
      <c r="H23">
        <v>0</v>
      </c>
      <c r="I23">
        <v>79</v>
      </c>
      <c r="J23">
        <v>4</v>
      </c>
      <c r="K23">
        <v>0</v>
      </c>
      <c r="L23">
        <v>3</v>
      </c>
      <c r="M23">
        <v>30</v>
      </c>
      <c r="N23">
        <v>5</v>
      </c>
      <c r="O23" t="s">
        <v>70</v>
      </c>
      <c r="S23" s="6"/>
    </row>
    <row r="24" spans="1:19" hidden="1">
      <c r="A24">
        <v>3</v>
      </c>
      <c r="B24">
        <v>2</v>
      </c>
      <c r="C24">
        <v>3</v>
      </c>
      <c r="D24" t="s">
        <v>89</v>
      </c>
      <c r="E24" s="6">
        <v>45282</v>
      </c>
      <c r="F24">
        <v>24</v>
      </c>
      <c r="G24">
        <v>50</v>
      </c>
      <c r="H24">
        <v>0</v>
      </c>
      <c r="I24">
        <v>45</v>
      </c>
      <c r="J24">
        <v>4</v>
      </c>
      <c r="K24">
        <v>0</v>
      </c>
      <c r="L24">
        <v>1</v>
      </c>
      <c r="M24">
        <v>30</v>
      </c>
      <c r="N24">
        <v>5</v>
      </c>
      <c r="O24" t="s">
        <v>70</v>
      </c>
      <c r="S24" s="6"/>
    </row>
    <row r="25" spans="1:19" hidden="1">
      <c r="A25">
        <v>3</v>
      </c>
      <c r="B25">
        <v>2</v>
      </c>
      <c r="C25">
        <v>4</v>
      </c>
      <c r="D25" t="s">
        <v>71</v>
      </c>
      <c r="E25" s="6">
        <v>45282</v>
      </c>
      <c r="F25">
        <v>24</v>
      </c>
      <c r="G25">
        <v>89</v>
      </c>
      <c r="H25">
        <v>0</v>
      </c>
      <c r="I25">
        <v>85</v>
      </c>
      <c r="J25">
        <v>0</v>
      </c>
      <c r="K25">
        <v>0</v>
      </c>
      <c r="L25">
        <v>4</v>
      </c>
      <c r="M25">
        <v>30</v>
      </c>
      <c r="N25">
        <v>5</v>
      </c>
      <c r="O25" t="s">
        <v>70</v>
      </c>
      <c r="S25" s="6"/>
    </row>
    <row r="26" spans="1:19">
      <c r="A26">
        <v>3</v>
      </c>
      <c r="B26">
        <v>2</v>
      </c>
      <c r="C26">
        <v>3</v>
      </c>
      <c r="D26" t="s">
        <v>89</v>
      </c>
      <c r="E26" s="6">
        <v>45285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5</v>
      </c>
      <c r="O26" t="s">
        <v>70</v>
      </c>
      <c r="S26" s="6"/>
    </row>
    <row r="27" spans="1:19">
      <c r="A27">
        <v>3</v>
      </c>
      <c r="B27">
        <v>2</v>
      </c>
      <c r="C27">
        <v>4</v>
      </c>
      <c r="D27" t="s">
        <v>71</v>
      </c>
      <c r="E27" s="6">
        <v>45285</v>
      </c>
      <c r="F27">
        <v>27</v>
      </c>
      <c r="G27">
        <v>20</v>
      </c>
      <c r="H27">
        <v>0</v>
      </c>
      <c r="I27">
        <v>13</v>
      </c>
      <c r="J27">
        <v>1</v>
      </c>
      <c r="K27">
        <v>0</v>
      </c>
      <c r="L27">
        <v>6</v>
      </c>
      <c r="M27">
        <v>30</v>
      </c>
      <c r="N27">
        <v>5</v>
      </c>
      <c r="O27" t="s">
        <v>70</v>
      </c>
      <c r="S27" s="6"/>
    </row>
    <row r="28" spans="1:19" hidden="1">
      <c r="A28">
        <v>3</v>
      </c>
      <c r="B28">
        <v>2</v>
      </c>
      <c r="C28">
        <v>3</v>
      </c>
      <c r="D28" t="s">
        <v>89</v>
      </c>
      <c r="E28" s="6">
        <v>45286</v>
      </c>
      <c r="F28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</v>
      </c>
      <c r="N28">
        <v>5</v>
      </c>
      <c r="O28" t="s">
        <v>70</v>
      </c>
      <c r="S28" s="6"/>
    </row>
    <row r="29" spans="1:19" hidden="1">
      <c r="A29">
        <v>3</v>
      </c>
      <c r="B29">
        <v>2</v>
      </c>
      <c r="C29">
        <v>4</v>
      </c>
      <c r="D29" t="s">
        <v>71</v>
      </c>
      <c r="E29" s="6">
        <v>45286</v>
      </c>
      <c r="F29">
        <v>28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30</v>
      </c>
      <c r="N29">
        <v>5</v>
      </c>
      <c r="O29" t="s">
        <v>70</v>
      </c>
      <c r="S29" s="6"/>
    </row>
    <row r="30" spans="1:19" hidden="1">
      <c r="A30">
        <v>3</v>
      </c>
      <c r="B30">
        <v>2</v>
      </c>
      <c r="C30">
        <v>3</v>
      </c>
      <c r="D30" t="s">
        <v>89</v>
      </c>
      <c r="E30" s="6">
        <v>45287</v>
      </c>
      <c r="F30">
        <v>29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30</v>
      </c>
      <c r="N30">
        <v>5</v>
      </c>
      <c r="O30" t="s">
        <v>70</v>
      </c>
      <c r="S30" s="6"/>
    </row>
    <row r="31" spans="1:19" hidden="1">
      <c r="A31">
        <v>3</v>
      </c>
      <c r="B31">
        <v>2</v>
      </c>
      <c r="C31">
        <v>4</v>
      </c>
      <c r="D31" t="s">
        <v>71</v>
      </c>
      <c r="E31" s="6">
        <v>45287</v>
      </c>
      <c r="F31">
        <v>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5</v>
      </c>
      <c r="O31" t="s">
        <v>70</v>
      </c>
      <c r="S31" s="6"/>
    </row>
    <row r="32" spans="1:19" hidden="1">
      <c r="A32">
        <v>3</v>
      </c>
      <c r="B32">
        <v>2</v>
      </c>
      <c r="C32">
        <v>3</v>
      </c>
      <c r="D32" t="s">
        <v>89</v>
      </c>
      <c r="E32" s="6">
        <v>45289</v>
      </c>
      <c r="F32">
        <v>31</v>
      </c>
      <c r="G32">
        <v>169</v>
      </c>
      <c r="H32">
        <v>0</v>
      </c>
      <c r="I32">
        <v>165</v>
      </c>
      <c r="J32">
        <v>1</v>
      </c>
      <c r="K32">
        <v>0</v>
      </c>
      <c r="L32">
        <v>3</v>
      </c>
      <c r="M32">
        <v>30</v>
      </c>
      <c r="N32">
        <v>5</v>
      </c>
      <c r="O32" t="s">
        <v>70</v>
      </c>
      <c r="S32" s="6"/>
    </row>
    <row r="33" spans="1:19" hidden="1">
      <c r="A33">
        <v>3</v>
      </c>
      <c r="B33">
        <v>2</v>
      </c>
      <c r="C33">
        <v>4</v>
      </c>
      <c r="D33" t="s">
        <v>71</v>
      </c>
      <c r="E33" s="6">
        <v>45289</v>
      </c>
      <c r="F33">
        <v>31</v>
      </c>
      <c r="G33">
        <v>120</v>
      </c>
      <c r="H33">
        <v>1</v>
      </c>
      <c r="I33">
        <v>114</v>
      </c>
      <c r="J33">
        <v>0</v>
      </c>
      <c r="K33">
        <v>0</v>
      </c>
      <c r="L33">
        <v>5</v>
      </c>
      <c r="M33">
        <v>30</v>
      </c>
      <c r="N33">
        <v>5</v>
      </c>
      <c r="O33" t="s">
        <v>70</v>
      </c>
      <c r="S33" s="6"/>
    </row>
    <row r="34" spans="1:19" hidden="1">
      <c r="A34">
        <v>4</v>
      </c>
      <c r="B34">
        <v>1</v>
      </c>
      <c r="C34">
        <v>1</v>
      </c>
      <c r="D34" t="s">
        <v>89</v>
      </c>
      <c r="E34" s="5">
        <v>45310</v>
      </c>
      <c r="F34" s="1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5</v>
      </c>
      <c r="O34" s="1" t="s">
        <v>70</v>
      </c>
      <c r="S34" s="5"/>
    </row>
    <row r="35" spans="1:19" hidden="1">
      <c r="A35">
        <v>4</v>
      </c>
      <c r="B35">
        <v>1</v>
      </c>
      <c r="C35">
        <v>2</v>
      </c>
      <c r="D35" t="s">
        <v>71</v>
      </c>
      <c r="E35" s="5">
        <v>45310</v>
      </c>
      <c r="F35" s="1">
        <v>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30</v>
      </c>
      <c r="N35">
        <v>5</v>
      </c>
      <c r="O35" s="1" t="s">
        <v>70</v>
      </c>
      <c r="S35" s="5"/>
    </row>
    <row r="36" spans="1:19" hidden="1">
      <c r="A36">
        <v>4</v>
      </c>
      <c r="B36">
        <v>2</v>
      </c>
      <c r="C36">
        <v>3</v>
      </c>
      <c r="D36" t="s">
        <v>90</v>
      </c>
      <c r="E36" s="5">
        <v>45310</v>
      </c>
      <c r="F36" s="1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</v>
      </c>
      <c r="N36">
        <v>5</v>
      </c>
      <c r="O36" s="1" t="s">
        <v>70</v>
      </c>
      <c r="S36" s="5"/>
    </row>
    <row r="37" spans="1:19" hidden="1">
      <c r="A37">
        <v>4</v>
      </c>
      <c r="B37">
        <v>2</v>
      </c>
      <c r="C37">
        <v>4</v>
      </c>
      <c r="D37" t="s">
        <v>71</v>
      </c>
      <c r="E37" s="5">
        <v>45310</v>
      </c>
      <c r="F37" s="1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5</v>
      </c>
      <c r="O37" t="s">
        <v>70</v>
      </c>
      <c r="S37" s="5"/>
    </row>
    <row r="38" spans="1:19" hidden="1">
      <c r="A38">
        <v>4</v>
      </c>
      <c r="B38">
        <v>4</v>
      </c>
      <c r="C38">
        <v>8</v>
      </c>
      <c r="D38" t="s">
        <v>89</v>
      </c>
      <c r="E38" s="5">
        <v>45310</v>
      </c>
      <c r="F38" s="1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</v>
      </c>
      <c r="N38">
        <v>5</v>
      </c>
      <c r="O38" t="s">
        <v>70</v>
      </c>
      <c r="S38" s="5"/>
    </row>
    <row r="39" spans="1:19" hidden="1">
      <c r="A39">
        <v>4</v>
      </c>
      <c r="B39">
        <v>1</v>
      </c>
      <c r="C39">
        <v>1</v>
      </c>
      <c r="D39" t="s">
        <v>89</v>
      </c>
      <c r="E39" s="5">
        <v>45312</v>
      </c>
      <c r="F39" s="1">
        <v>17</v>
      </c>
      <c r="G39">
        <v>4</v>
      </c>
      <c r="H39">
        <v>0</v>
      </c>
      <c r="I39">
        <v>4</v>
      </c>
      <c r="J39">
        <v>0</v>
      </c>
      <c r="K39">
        <v>0</v>
      </c>
      <c r="L39">
        <v>0</v>
      </c>
      <c r="M39">
        <v>30</v>
      </c>
      <c r="N39">
        <v>5</v>
      </c>
      <c r="O39" s="1" t="s">
        <v>70</v>
      </c>
      <c r="S39" s="5"/>
    </row>
    <row r="40" spans="1:19" hidden="1">
      <c r="A40">
        <v>4</v>
      </c>
      <c r="B40">
        <v>1</v>
      </c>
      <c r="C40">
        <v>2</v>
      </c>
      <c r="D40" t="s">
        <v>71</v>
      </c>
      <c r="E40" s="5">
        <v>45312</v>
      </c>
      <c r="F40" s="1">
        <v>17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30</v>
      </c>
      <c r="N40">
        <v>5</v>
      </c>
      <c r="O40" s="1" t="s">
        <v>70</v>
      </c>
      <c r="S40" s="5"/>
    </row>
    <row r="41" spans="1:19" hidden="1">
      <c r="A41">
        <v>4</v>
      </c>
      <c r="B41">
        <v>2</v>
      </c>
      <c r="C41">
        <v>3</v>
      </c>
      <c r="D41" t="s">
        <v>90</v>
      </c>
      <c r="E41" s="5">
        <v>45312</v>
      </c>
      <c r="F41" s="1">
        <v>17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30</v>
      </c>
      <c r="N41">
        <v>5</v>
      </c>
      <c r="O41" s="1" t="s">
        <v>70</v>
      </c>
      <c r="S41" s="5"/>
    </row>
    <row r="42" spans="1:19" hidden="1">
      <c r="A42">
        <v>4</v>
      </c>
      <c r="B42">
        <v>2</v>
      </c>
      <c r="C42">
        <v>4</v>
      </c>
      <c r="D42" t="s">
        <v>71</v>
      </c>
      <c r="E42" s="5">
        <v>45312</v>
      </c>
      <c r="F42" s="1">
        <v>17</v>
      </c>
      <c r="G42">
        <v>2</v>
      </c>
      <c r="H42">
        <v>0</v>
      </c>
      <c r="I42">
        <v>1</v>
      </c>
      <c r="J42">
        <v>0</v>
      </c>
      <c r="K42">
        <v>0</v>
      </c>
      <c r="L42">
        <v>1</v>
      </c>
      <c r="M42">
        <v>30</v>
      </c>
      <c r="N42">
        <v>5</v>
      </c>
      <c r="O42" t="s">
        <v>70</v>
      </c>
      <c r="S42" s="5"/>
    </row>
    <row r="43" spans="1:19" hidden="1">
      <c r="A43">
        <v>4</v>
      </c>
      <c r="B43">
        <v>3</v>
      </c>
      <c r="C43">
        <v>5</v>
      </c>
      <c r="D43" t="s">
        <v>89</v>
      </c>
      <c r="E43" s="5">
        <v>45312</v>
      </c>
      <c r="F43" s="1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</v>
      </c>
      <c r="N43">
        <v>5</v>
      </c>
      <c r="O43" t="s">
        <v>70</v>
      </c>
      <c r="S43" s="5"/>
    </row>
    <row r="44" spans="1:19" hidden="1">
      <c r="A44">
        <v>4</v>
      </c>
      <c r="B44">
        <v>4</v>
      </c>
      <c r="C44">
        <v>8</v>
      </c>
      <c r="D44" t="s">
        <v>89</v>
      </c>
      <c r="E44" s="5">
        <v>45312</v>
      </c>
      <c r="F44" s="1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</v>
      </c>
      <c r="N44">
        <v>5</v>
      </c>
      <c r="O44" t="s">
        <v>70</v>
      </c>
      <c r="S44" s="5"/>
    </row>
    <row r="45" spans="1:19" hidden="1">
      <c r="A45">
        <v>4</v>
      </c>
      <c r="B45">
        <v>1</v>
      </c>
      <c r="C45">
        <v>1</v>
      </c>
      <c r="D45" t="s">
        <v>89</v>
      </c>
      <c r="E45" s="5">
        <v>45315</v>
      </c>
      <c r="F45" s="1">
        <v>20</v>
      </c>
      <c r="G45">
        <v>169</v>
      </c>
      <c r="H45">
        <v>1</v>
      </c>
      <c r="I45">
        <v>165</v>
      </c>
      <c r="J45">
        <v>1</v>
      </c>
      <c r="K45">
        <v>0</v>
      </c>
      <c r="L45">
        <v>2</v>
      </c>
      <c r="M45">
        <v>30</v>
      </c>
      <c r="N45">
        <v>5</v>
      </c>
      <c r="O45" s="1" t="s">
        <v>70</v>
      </c>
      <c r="S45" s="5"/>
    </row>
    <row r="46" spans="1:19" hidden="1">
      <c r="A46">
        <v>4</v>
      </c>
      <c r="B46">
        <v>1</v>
      </c>
      <c r="C46">
        <v>2</v>
      </c>
      <c r="D46" t="s">
        <v>71</v>
      </c>
      <c r="E46" s="5">
        <v>45315</v>
      </c>
      <c r="F46" s="1">
        <v>20</v>
      </c>
      <c r="G46">
        <v>136</v>
      </c>
      <c r="H46">
        <v>2</v>
      </c>
      <c r="I46">
        <v>133</v>
      </c>
      <c r="J46">
        <v>0</v>
      </c>
      <c r="K46">
        <v>0</v>
      </c>
      <c r="L46">
        <v>1</v>
      </c>
      <c r="M46">
        <v>30</v>
      </c>
      <c r="N46">
        <v>5</v>
      </c>
      <c r="O46" s="1" t="s">
        <v>70</v>
      </c>
      <c r="S46" s="5"/>
    </row>
    <row r="47" spans="1:19" hidden="1">
      <c r="A47">
        <v>4</v>
      </c>
      <c r="B47">
        <v>2</v>
      </c>
      <c r="C47">
        <v>3</v>
      </c>
      <c r="D47" t="s">
        <v>90</v>
      </c>
      <c r="E47" s="5">
        <v>45315</v>
      </c>
      <c r="F47" s="1">
        <v>20</v>
      </c>
      <c r="G47">
        <v>147</v>
      </c>
      <c r="H47">
        <v>0</v>
      </c>
      <c r="I47">
        <v>145</v>
      </c>
      <c r="J47">
        <v>2</v>
      </c>
      <c r="K47">
        <v>0</v>
      </c>
      <c r="L47">
        <v>0</v>
      </c>
      <c r="M47">
        <v>30</v>
      </c>
      <c r="N47">
        <v>5</v>
      </c>
      <c r="O47" s="1" t="s">
        <v>70</v>
      </c>
      <c r="S47" s="5"/>
    </row>
    <row r="48" spans="1:19" hidden="1">
      <c r="A48">
        <v>4</v>
      </c>
      <c r="B48">
        <v>4</v>
      </c>
      <c r="C48">
        <v>8</v>
      </c>
      <c r="D48" t="s">
        <v>89</v>
      </c>
      <c r="E48" s="5">
        <v>45315</v>
      </c>
      <c r="F48" s="1">
        <v>20</v>
      </c>
      <c r="G48">
        <v>32</v>
      </c>
      <c r="H48">
        <v>0</v>
      </c>
      <c r="I48">
        <v>32</v>
      </c>
      <c r="J48">
        <v>0</v>
      </c>
      <c r="K48">
        <v>0</v>
      </c>
      <c r="L48">
        <v>0</v>
      </c>
      <c r="M48">
        <v>30</v>
      </c>
      <c r="N48">
        <v>5</v>
      </c>
      <c r="O48" t="s">
        <v>70</v>
      </c>
      <c r="S48" s="5"/>
    </row>
    <row r="49" spans="1:19" hidden="1">
      <c r="A49">
        <v>4</v>
      </c>
      <c r="B49">
        <v>1</v>
      </c>
      <c r="C49">
        <v>1</v>
      </c>
      <c r="D49" t="s">
        <v>89</v>
      </c>
      <c r="E49" s="5">
        <v>45317</v>
      </c>
      <c r="F49" s="1">
        <v>22</v>
      </c>
      <c r="G49">
        <v>28</v>
      </c>
      <c r="H49">
        <v>2</v>
      </c>
      <c r="I49">
        <v>26</v>
      </c>
      <c r="J49">
        <v>0</v>
      </c>
      <c r="K49">
        <v>0</v>
      </c>
      <c r="L49">
        <v>0</v>
      </c>
      <c r="M49">
        <v>30</v>
      </c>
      <c r="N49">
        <v>5</v>
      </c>
      <c r="O49" s="1" t="s">
        <v>70</v>
      </c>
      <c r="S49" s="5"/>
    </row>
    <row r="50" spans="1:19" hidden="1">
      <c r="A50">
        <v>4</v>
      </c>
      <c r="B50">
        <v>1</v>
      </c>
      <c r="C50">
        <v>2</v>
      </c>
      <c r="D50" t="s">
        <v>71</v>
      </c>
      <c r="E50" s="5">
        <v>45317</v>
      </c>
      <c r="F50" s="1">
        <v>22</v>
      </c>
      <c r="G50">
        <v>95</v>
      </c>
      <c r="H50">
        <v>0</v>
      </c>
      <c r="I50">
        <v>90</v>
      </c>
      <c r="J50">
        <v>2</v>
      </c>
      <c r="K50">
        <v>0</v>
      </c>
      <c r="L50">
        <v>3</v>
      </c>
      <c r="M50">
        <v>30</v>
      </c>
      <c r="N50">
        <v>5</v>
      </c>
      <c r="O50" s="1" t="s">
        <v>70</v>
      </c>
      <c r="S50" s="5"/>
    </row>
    <row r="51" spans="1:19" hidden="1">
      <c r="A51">
        <v>4</v>
      </c>
      <c r="B51">
        <v>2</v>
      </c>
      <c r="C51">
        <v>3</v>
      </c>
      <c r="D51" t="s">
        <v>90</v>
      </c>
      <c r="E51" s="5">
        <v>45317</v>
      </c>
      <c r="F51" s="1">
        <v>22</v>
      </c>
      <c r="G51" s="1">
        <v>44</v>
      </c>
      <c r="H51">
        <v>0</v>
      </c>
      <c r="I51">
        <v>42</v>
      </c>
      <c r="J51">
        <v>1</v>
      </c>
      <c r="K51">
        <v>0</v>
      </c>
      <c r="L51">
        <v>1</v>
      </c>
      <c r="M51">
        <v>30</v>
      </c>
      <c r="N51">
        <v>5</v>
      </c>
      <c r="O51" s="1" t="s">
        <v>70</v>
      </c>
      <c r="S51" s="5"/>
    </row>
    <row r="52" spans="1:19" hidden="1">
      <c r="A52">
        <v>4</v>
      </c>
      <c r="B52">
        <v>2</v>
      </c>
      <c r="C52">
        <v>4</v>
      </c>
      <c r="D52" t="s">
        <v>71</v>
      </c>
      <c r="E52" s="5">
        <v>45317</v>
      </c>
      <c r="F52" s="1">
        <v>22</v>
      </c>
      <c r="G52">
        <v>9</v>
      </c>
      <c r="H52">
        <v>1</v>
      </c>
      <c r="I52">
        <v>8</v>
      </c>
      <c r="J52">
        <v>0</v>
      </c>
      <c r="K52">
        <v>0</v>
      </c>
      <c r="L52">
        <v>0</v>
      </c>
      <c r="M52">
        <v>30</v>
      </c>
      <c r="N52">
        <v>5</v>
      </c>
      <c r="O52" t="s">
        <v>70</v>
      </c>
      <c r="S52" s="5"/>
    </row>
    <row r="53" spans="1:19" hidden="1">
      <c r="A53">
        <v>4</v>
      </c>
      <c r="B53">
        <v>4</v>
      </c>
      <c r="C53">
        <v>8</v>
      </c>
      <c r="D53" t="s">
        <v>89</v>
      </c>
      <c r="E53" s="5">
        <v>45317</v>
      </c>
      <c r="F53" s="1">
        <v>22</v>
      </c>
      <c r="G53">
        <v>93</v>
      </c>
      <c r="H53">
        <v>0</v>
      </c>
      <c r="I53">
        <v>93</v>
      </c>
      <c r="J53">
        <v>0</v>
      </c>
      <c r="K53">
        <v>0</v>
      </c>
      <c r="L53">
        <v>0</v>
      </c>
      <c r="M53">
        <v>30</v>
      </c>
      <c r="N53">
        <v>5</v>
      </c>
      <c r="O53" t="s">
        <v>70</v>
      </c>
      <c r="S53" s="5"/>
    </row>
    <row r="54" spans="1:19" hidden="1">
      <c r="A54">
        <v>4</v>
      </c>
      <c r="B54">
        <v>1</v>
      </c>
      <c r="C54">
        <v>1</v>
      </c>
      <c r="D54" t="s">
        <v>89</v>
      </c>
      <c r="E54" s="5">
        <v>45319</v>
      </c>
      <c r="F54" s="1">
        <v>24</v>
      </c>
      <c r="G54" s="1">
        <v>17</v>
      </c>
      <c r="H54">
        <v>0</v>
      </c>
      <c r="I54">
        <v>17</v>
      </c>
      <c r="J54">
        <v>0</v>
      </c>
      <c r="K54">
        <v>0</v>
      </c>
      <c r="L54">
        <v>0</v>
      </c>
      <c r="M54">
        <v>30</v>
      </c>
      <c r="N54">
        <v>5</v>
      </c>
      <c r="O54" s="1" t="s">
        <v>70</v>
      </c>
      <c r="S54" s="5"/>
    </row>
    <row r="55" spans="1:19" hidden="1">
      <c r="A55">
        <v>4</v>
      </c>
      <c r="B55">
        <v>1</v>
      </c>
      <c r="C55">
        <v>2</v>
      </c>
      <c r="D55" t="s">
        <v>71</v>
      </c>
      <c r="E55" s="5">
        <v>45319</v>
      </c>
      <c r="F55" s="1">
        <v>24</v>
      </c>
      <c r="G55">
        <v>24</v>
      </c>
      <c r="H55">
        <v>2</v>
      </c>
      <c r="I55">
        <v>20</v>
      </c>
      <c r="J55">
        <v>0</v>
      </c>
      <c r="K55">
        <v>0</v>
      </c>
      <c r="L55">
        <v>2</v>
      </c>
      <c r="M55">
        <v>30</v>
      </c>
      <c r="N55">
        <v>5</v>
      </c>
      <c r="O55" s="1" t="s">
        <v>70</v>
      </c>
      <c r="S55" s="5"/>
    </row>
    <row r="56" spans="1:19" hidden="1">
      <c r="A56">
        <v>4</v>
      </c>
      <c r="B56">
        <v>2</v>
      </c>
      <c r="C56">
        <v>3</v>
      </c>
      <c r="D56" t="s">
        <v>90</v>
      </c>
      <c r="E56" s="5">
        <v>45319</v>
      </c>
      <c r="F56" s="1">
        <v>24</v>
      </c>
      <c r="G56">
        <v>174</v>
      </c>
      <c r="H56">
        <v>0</v>
      </c>
      <c r="I56">
        <v>168</v>
      </c>
      <c r="J56">
        <v>6</v>
      </c>
      <c r="K56">
        <v>0</v>
      </c>
      <c r="L56">
        <v>0</v>
      </c>
      <c r="M56">
        <v>30</v>
      </c>
      <c r="N56">
        <v>5</v>
      </c>
      <c r="O56" s="1" t="s">
        <v>70</v>
      </c>
      <c r="S56" s="5"/>
    </row>
    <row r="57" spans="1:19" hidden="1">
      <c r="A57">
        <v>4</v>
      </c>
      <c r="B57">
        <v>4</v>
      </c>
      <c r="C57">
        <v>8</v>
      </c>
      <c r="D57" t="s">
        <v>89</v>
      </c>
      <c r="E57" s="5">
        <v>45319</v>
      </c>
      <c r="F57">
        <v>24</v>
      </c>
      <c r="G57">
        <v>115</v>
      </c>
      <c r="H57">
        <v>0</v>
      </c>
      <c r="I57">
        <v>111</v>
      </c>
      <c r="J57">
        <v>0</v>
      </c>
      <c r="K57">
        <v>0</v>
      </c>
      <c r="L57">
        <v>4</v>
      </c>
      <c r="M57">
        <v>30</v>
      </c>
      <c r="N57">
        <v>5</v>
      </c>
      <c r="O57" t="s">
        <v>70</v>
      </c>
      <c r="S57" s="5"/>
    </row>
    <row r="58" spans="1:19">
      <c r="A58">
        <v>4</v>
      </c>
      <c r="B58">
        <v>1</v>
      </c>
      <c r="C58">
        <v>1</v>
      </c>
      <c r="D58" t="s">
        <v>89</v>
      </c>
      <c r="E58" s="6">
        <v>45322</v>
      </c>
      <c r="F58">
        <v>27</v>
      </c>
      <c r="G58">
        <v>8</v>
      </c>
      <c r="H58">
        <v>0</v>
      </c>
      <c r="I58">
        <v>7</v>
      </c>
      <c r="J58">
        <v>0</v>
      </c>
      <c r="K58">
        <v>0</v>
      </c>
      <c r="L58">
        <v>1</v>
      </c>
      <c r="M58">
        <v>30</v>
      </c>
      <c r="N58">
        <v>5</v>
      </c>
      <c r="O58" t="s">
        <v>70</v>
      </c>
      <c r="S58" s="6"/>
    </row>
    <row r="59" spans="1:19">
      <c r="A59">
        <v>4</v>
      </c>
      <c r="B59">
        <v>1</v>
      </c>
      <c r="C59">
        <v>2</v>
      </c>
      <c r="D59" t="s">
        <v>71</v>
      </c>
      <c r="E59" s="6">
        <v>45322</v>
      </c>
      <c r="F59">
        <v>27</v>
      </c>
      <c r="G59">
        <v>7</v>
      </c>
      <c r="H59">
        <v>0</v>
      </c>
      <c r="I59">
        <v>5</v>
      </c>
      <c r="J59">
        <v>0</v>
      </c>
      <c r="K59">
        <v>0</v>
      </c>
      <c r="L59">
        <v>2</v>
      </c>
      <c r="M59">
        <v>30</v>
      </c>
      <c r="N59">
        <v>5</v>
      </c>
      <c r="O59" t="s">
        <v>70</v>
      </c>
      <c r="S59" s="6"/>
    </row>
    <row r="60" spans="1:19">
      <c r="A60">
        <v>4</v>
      </c>
      <c r="B60">
        <v>2</v>
      </c>
      <c r="C60">
        <v>3</v>
      </c>
      <c r="D60" t="s">
        <v>90</v>
      </c>
      <c r="E60" s="6">
        <v>45322</v>
      </c>
      <c r="F60">
        <v>27</v>
      </c>
      <c r="G60">
        <v>169</v>
      </c>
      <c r="H60">
        <v>0</v>
      </c>
      <c r="I60">
        <v>162</v>
      </c>
      <c r="J60">
        <v>7</v>
      </c>
      <c r="K60">
        <v>0</v>
      </c>
      <c r="L60">
        <v>0</v>
      </c>
      <c r="M60">
        <v>30</v>
      </c>
      <c r="N60">
        <v>5</v>
      </c>
      <c r="O60" t="s">
        <v>70</v>
      </c>
      <c r="S60" s="6"/>
    </row>
    <row r="61" spans="1:19">
      <c r="A61">
        <v>4</v>
      </c>
      <c r="B61">
        <v>2</v>
      </c>
      <c r="C61">
        <v>4</v>
      </c>
      <c r="D61" t="s">
        <v>71</v>
      </c>
      <c r="E61" s="6">
        <v>45322</v>
      </c>
      <c r="F61">
        <v>27</v>
      </c>
      <c r="G61">
        <v>10</v>
      </c>
      <c r="H61">
        <v>1</v>
      </c>
      <c r="I61">
        <v>8</v>
      </c>
      <c r="J61">
        <v>0</v>
      </c>
      <c r="K61">
        <v>0</v>
      </c>
      <c r="L61">
        <v>1</v>
      </c>
      <c r="M61">
        <v>30</v>
      </c>
      <c r="N61">
        <v>5</v>
      </c>
      <c r="O61" t="s">
        <v>70</v>
      </c>
      <c r="S61" s="6"/>
    </row>
    <row r="62" spans="1:19">
      <c r="A62">
        <v>4</v>
      </c>
      <c r="B62">
        <v>4</v>
      </c>
      <c r="C62">
        <v>8</v>
      </c>
      <c r="D62" t="s">
        <v>89</v>
      </c>
      <c r="E62" s="6">
        <v>45322</v>
      </c>
      <c r="F62">
        <v>27</v>
      </c>
      <c r="G62">
        <v>323</v>
      </c>
      <c r="H62">
        <v>0</v>
      </c>
      <c r="I62">
        <v>307</v>
      </c>
      <c r="J62">
        <v>11</v>
      </c>
      <c r="K62">
        <v>0</v>
      </c>
      <c r="L62">
        <v>5</v>
      </c>
      <c r="M62">
        <v>30</v>
      </c>
      <c r="N62">
        <v>5</v>
      </c>
      <c r="O62" t="s">
        <v>70</v>
      </c>
      <c r="S62" s="6"/>
    </row>
    <row r="63" spans="1:19" hidden="1">
      <c r="A63">
        <v>4</v>
      </c>
      <c r="B63">
        <v>1</v>
      </c>
      <c r="C63">
        <v>1</v>
      </c>
      <c r="D63" t="s">
        <v>89</v>
      </c>
      <c r="E63" s="6">
        <v>45325</v>
      </c>
      <c r="F63">
        <v>30</v>
      </c>
      <c r="G63">
        <v>224</v>
      </c>
      <c r="H63">
        <v>2</v>
      </c>
      <c r="I63">
        <v>213</v>
      </c>
      <c r="J63">
        <v>2</v>
      </c>
      <c r="K63">
        <v>0</v>
      </c>
      <c r="L63">
        <v>7</v>
      </c>
      <c r="M63">
        <v>30</v>
      </c>
      <c r="N63">
        <v>5</v>
      </c>
      <c r="O63" t="s">
        <v>70</v>
      </c>
      <c r="S63" s="6"/>
    </row>
    <row r="64" spans="1:19" hidden="1">
      <c r="A64">
        <v>4</v>
      </c>
      <c r="B64">
        <v>1</v>
      </c>
      <c r="C64">
        <v>2</v>
      </c>
      <c r="D64" t="s">
        <v>71</v>
      </c>
      <c r="E64" s="6">
        <v>45325</v>
      </c>
      <c r="F64">
        <v>30</v>
      </c>
      <c r="G64">
        <v>130</v>
      </c>
      <c r="H64">
        <v>1</v>
      </c>
      <c r="I64">
        <v>124</v>
      </c>
      <c r="J64">
        <v>0</v>
      </c>
      <c r="K64">
        <v>0</v>
      </c>
      <c r="L64">
        <v>5</v>
      </c>
      <c r="M64">
        <v>30</v>
      </c>
      <c r="N64">
        <v>5</v>
      </c>
      <c r="O64" t="s">
        <v>70</v>
      </c>
      <c r="S64" s="6"/>
    </row>
    <row r="65" spans="1:19" hidden="1">
      <c r="A65">
        <v>4</v>
      </c>
      <c r="B65">
        <v>2</v>
      </c>
      <c r="C65">
        <v>3</v>
      </c>
      <c r="D65" t="s">
        <v>90</v>
      </c>
      <c r="E65" s="6">
        <v>45325</v>
      </c>
      <c r="F65">
        <v>30</v>
      </c>
      <c r="G65">
        <v>197</v>
      </c>
      <c r="H65">
        <v>0</v>
      </c>
      <c r="I65">
        <v>185</v>
      </c>
      <c r="J65">
        <v>7</v>
      </c>
      <c r="K65">
        <v>0</v>
      </c>
      <c r="L65">
        <v>5</v>
      </c>
      <c r="M65">
        <v>30</v>
      </c>
      <c r="N65">
        <v>5</v>
      </c>
      <c r="O65" t="s">
        <v>70</v>
      </c>
      <c r="S65" s="6"/>
    </row>
    <row r="66" spans="1:19" hidden="1">
      <c r="A66">
        <v>4</v>
      </c>
      <c r="B66">
        <v>2</v>
      </c>
      <c r="C66">
        <v>4</v>
      </c>
      <c r="D66" t="s">
        <v>71</v>
      </c>
      <c r="E66" s="6">
        <v>45325</v>
      </c>
      <c r="F66">
        <v>30</v>
      </c>
      <c r="G66">
        <v>103</v>
      </c>
      <c r="H66">
        <v>1</v>
      </c>
      <c r="I66">
        <v>85</v>
      </c>
      <c r="J66">
        <v>2</v>
      </c>
      <c r="K66">
        <v>1</v>
      </c>
      <c r="L66">
        <v>14</v>
      </c>
      <c r="M66">
        <v>30</v>
      </c>
      <c r="N66">
        <v>5</v>
      </c>
      <c r="O66" t="s">
        <v>70</v>
      </c>
      <c r="S66" s="6"/>
    </row>
    <row r="67" spans="1:19" hidden="1">
      <c r="A67">
        <v>4</v>
      </c>
      <c r="B67">
        <v>4</v>
      </c>
      <c r="C67">
        <v>8</v>
      </c>
      <c r="D67" t="s">
        <v>89</v>
      </c>
      <c r="E67" s="6">
        <v>45325</v>
      </c>
      <c r="F67">
        <v>30</v>
      </c>
      <c r="G67">
        <v>225</v>
      </c>
      <c r="H67">
        <v>0</v>
      </c>
      <c r="I67">
        <v>213</v>
      </c>
      <c r="J67">
        <v>2</v>
      </c>
      <c r="K67">
        <v>0</v>
      </c>
      <c r="L67">
        <v>10</v>
      </c>
      <c r="M67">
        <v>30</v>
      </c>
      <c r="N67">
        <v>5</v>
      </c>
      <c r="O67" t="s">
        <v>70</v>
      </c>
      <c r="S67" s="6"/>
    </row>
    <row r="68" spans="1:19"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O68" s="1"/>
      <c r="R68" s="1"/>
      <c r="S68" s="2"/>
    </row>
    <row r="69" spans="1:19"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O69" s="1"/>
      <c r="R69" s="1"/>
      <c r="S69" s="2"/>
    </row>
    <row r="70" spans="1:19"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O70" s="1"/>
      <c r="R70" s="1"/>
      <c r="S70" s="2"/>
    </row>
    <row r="71" spans="1:19"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O71" s="1"/>
      <c r="R71" s="1"/>
      <c r="S71" s="2"/>
    </row>
  </sheetData>
  <autoFilter ref="A1:S67" xr:uid="{ECCAB2DC-13EF-4F64-A121-0DFA93ECA0AB}">
    <filterColumn colId="5">
      <filters>
        <filter val="27"/>
      </filters>
    </filterColumn>
  </autoFilter>
  <sortState xmlns:xlrd2="http://schemas.microsoft.com/office/spreadsheetml/2017/richdata2" ref="A2:O79">
    <sortCondition ref="E2:E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Summer Pilot Breakdown_WT</vt:lpstr>
      <vt:lpstr>Summer Pilot_WT</vt:lpstr>
      <vt:lpstr>Natural Habitat_WT_Fall2022</vt:lpstr>
      <vt:lpstr>Natural Habitat2_WT_Winter23</vt:lpstr>
      <vt:lpstr>ARA Knockouts</vt:lpstr>
      <vt:lpstr>ARD Knockouts</vt:lpstr>
      <vt:lpstr>11KT Bath Pilot</vt:lpstr>
      <vt:lpstr>11KT Feed</vt:lpstr>
      <vt:lpstr>11KT Feed Novel Environment</vt:lpstr>
      <vt:lpstr>Hormone Bath Dosing</vt:lpstr>
      <vt:lpstr>Hormone Bath Dosing 2</vt:lpstr>
      <vt:lpstr>Hormone Bath Dosing 3</vt:lpstr>
      <vt:lpstr>Hormone Bath Dosing 4</vt:lpstr>
      <vt:lpstr>Sub-30DatasetsIncluded</vt:lpstr>
      <vt:lpstr>HormoneDosing_Sub30VidsIncluded</vt:lpstr>
      <vt:lpstr>Final Combined Data Summary</vt:lpstr>
      <vt:lpstr>FinalHormoneDataRawCounts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Westbrook</dc:creator>
  <cp:lastModifiedBy>Molly Elizabeth Westbrook</cp:lastModifiedBy>
  <dcterms:created xsi:type="dcterms:W3CDTF">2022-11-30T20:15:58Z</dcterms:created>
  <dcterms:modified xsi:type="dcterms:W3CDTF">2024-03-19T20:07:55Z</dcterms:modified>
</cp:coreProperties>
</file>