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emc/mma/"/>
    </mc:Choice>
  </mc:AlternateContent>
  <xr:revisionPtr revIDLastSave="0" documentId="13_ncr:1_{E2D010B4-38BC-D546-8481-1217A1993449}" xr6:coauthVersionLast="47" xr6:coauthVersionMax="47" xr10:uidLastSave="{00000000-0000-0000-0000-000000000000}"/>
  <bookViews>
    <workbookView xWindow="0" yWindow="1140" windowWidth="28800" windowHeight="16540" xr2:uid="{4D01774F-9620-334E-AEDA-F71C67D39665}"/>
  </bookViews>
  <sheets>
    <sheet name="fish" sheetId="1" r:id="rId1"/>
    <sheet name="lookups" sheetId="3" r:id="rId2"/>
  </sheets>
  <definedNames>
    <definedName name="_xlnm._FilterDatabase" localSheetId="1" hidden="1">lookups!$A$1:$I$110</definedName>
    <definedName name="fish.list" localSheetId="1">lookups!$A$1:$I$110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K35" i="1"/>
  <c r="L35" i="1"/>
  <c r="M35" i="1"/>
  <c r="N35" i="1"/>
  <c r="O35" i="1"/>
  <c r="P35" i="1"/>
  <c r="J36" i="1"/>
  <c r="K36" i="1"/>
  <c r="L36" i="1"/>
  <c r="M36" i="1"/>
  <c r="N36" i="1"/>
  <c r="P36" i="1" s="1"/>
  <c r="O36" i="1"/>
  <c r="J37" i="1"/>
  <c r="K37" i="1"/>
  <c r="L37" i="1"/>
  <c r="M37" i="1"/>
  <c r="N37" i="1"/>
  <c r="P37" i="1" s="1"/>
  <c r="O37" i="1"/>
  <c r="J38" i="1"/>
  <c r="K38" i="1"/>
  <c r="L38" i="1"/>
  <c r="M38" i="1"/>
  <c r="N38" i="1"/>
  <c r="P38" i="1" s="1"/>
  <c r="O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P42" i="1" s="1"/>
  <c r="O42" i="1"/>
  <c r="J43" i="1"/>
  <c r="K43" i="1"/>
  <c r="L43" i="1"/>
  <c r="M43" i="1"/>
  <c r="N43" i="1"/>
  <c r="P43" i="1" s="1"/>
  <c r="O43" i="1"/>
  <c r="J44" i="1"/>
  <c r="K44" i="1"/>
  <c r="L44" i="1"/>
  <c r="M44" i="1"/>
  <c r="N44" i="1"/>
  <c r="P44" i="1" s="1"/>
  <c r="O44" i="1"/>
  <c r="J45" i="1"/>
  <c r="K45" i="1"/>
  <c r="L45" i="1"/>
  <c r="M45" i="1"/>
  <c r="N45" i="1"/>
  <c r="P45" i="1" s="1"/>
  <c r="O45" i="1"/>
  <c r="J46" i="1"/>
  <c r="K46" i="1"/>
  <c r="L46" i="1"/>
  <c r="M46" i="1"/>
  <c r="N46" i="1"/>
  <c r="P46" i="1" s="1"/>
  <c r="O46" i="1"/>
  <c r="J47" i="1"/>
  <c r="K47" i="1"/>
  <c r="L47" i="1"/>
  <c r="M47" i="1"/>
  <c r="N47" i="1"/>
  <c r="P47" i="1" s="1"/>
  <c r="O47" i="1"/>
  <c r="J48" i="1"/>
  <c r="K48" i="1"/>
  <c r="L48" i="1"/>
  <c r="M48" i="1"/>
  <c r="N48" i="1"/>
  <c r="O48" i="1"/>
  <c r="J49" i="1"/>
  <c r="K49" i="1"/>
  <c r="L49" i="1"/>
  <c r="M49" i="1"/>
  <c r="N49" i="1"/>
  <c r="P49" i="1" s="1"/>
  <c r="O49" i="1"/>
  <c r="J50" i="1"/>
  <c r="K50" i="1"/>
  <c r="L50" i="1"/>
  <c r="M50" i="1"/>
  <c r="N50" i="1"/>
  <c r="P50" i="1" s="1"/>
  <c r="O50" i="1"/>
  <c r="J51" i="1"/>
  <c r="K51" i="1"/>
  <c r="L51" i="1"/>
  <c r="M51" i="1"/>
  <c r="N51" i="1"/>
  <c r="P51" i="1" s="1"/>
  <c r="O51" i="1"/>
  <c r="J52" i="1"/>
  <c r="K52" i="1"/>
  <c r="L52" i="1"/>
  <c r="M52" i="1"/>
  <c r="N52" i="1"/>
  <c r="P52" i="1" s="1"/>
  <c r="O52" i="1"/>
  <c r="J53" i="1"/>
  <c r="K53" i="1"/>
  <c r="L53" i="1"/>
  <c r="M53" i="1"/>
  <c r="N53" i="1"/>
  <c r="P53" i="1" s="1"/>
  <c r="O53" i="1"/>
  <c r="J54" i="1"/>
  <c r="K54" i="1"/>
  <c r="L54" i="1"/>
  <c r="M54" i="1"/>
  <c r="N54" i="1"/>
  <c r="P54" i="1" s="1"/>
  <c r="O54" i="1"/>
  <c r="J55" i="1"/>
  <c r="K55" i="1"/>
  <c r="L55" i="1"/>
  <c r="M55" i="1"/>
  <c r="N55" i="1"/>
  <c r="P55" i="1" s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P58" i="1" s="1"/>
  <c r="O58" i="1"/>
  <c r="J59" i="1"/>
  <c r="K59" i="1"/>
  <c r="L59" i="1"/>
  <c r="M59" i="1"/>
  <c r="N59" i="1"/>
  <c r="P59" i="1" s="1"/>
  <c r="O59" i="1"/>
  <c r="J60" i="1"/>
  <c r="K60" i="1"/>
  <c r="L60" i="1"/>
  <c r="M60" i="1"/>
  <c r="N60" i="1"/>
  <c r="P60" i="1" s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P63" i="1" s="1"/>
  <c r="O63" i="1"/>
  <c r="J64" i="1"/>
  <c r="K64" i="1"/>
  <c r="L64" i="1"/>
  <c r="M64" i="1"/>
  <c r="N64" i="1"/>
  <c r="O64" i="1"/>
  <c r="J65" i="1"/>
  <c r="K65" i="1"/>
  <c r="L65" i="1"/>
  <c r="M65" i="1"/>
  <c r="N65" i="1"/>
  <c r="P65" i="1" s="1"/>
  <c r="O65" i="1"/>
  <c r="J66" i="1"/>
  <c r="K66" i="1"/>
  <c r="L66" i="1"/>
  <c r="M66" i="1"/>
  <c r="N66" i="1"/>
  <c r="O66" i="1"/>
  <c r="P66" i="1"/>
  <c r="J67" i="1"/>
  <c r="K67" i="1"/>
  <c r="L67" i="1"/>
  <c r="M67" i="1"/>
  <c r="N67" i="1"/>
  <c r="P67" i="1" s="1"/>
  <c r="O67" i="1"/>
  <c r="J68" i="1"/>
  <c r="K68" i="1"/>
  <c r="L68" i="1"/>
  <c r="M68" i="1"/>
  <c r="N68" i="1"/>
  <c r="O68" i="1"/>
  <c r="J69" i="1"/>
  <c r="K69" i="1"/>
  <c r="L69" i="1"/>
  <c r="M69" i="1"/>
  <c r="N69" i="1"/>
  <c r="P69" i="1" s="1"/>
  <c r="O69" i="1"/>
  <c r="J70" i="1"/>
  <c r="K70" i="1"/>
  <c r="L70" i="1"/>
  <c r="M70" i="1"/>
  <c r="N70" i="1"/>
  <c r="O70" i="1"/>
  <c r="J71" i="1"/>
  <c r="K71" i="1"/>
  <c r="L71" i="1"/>
  <c r="M71" i="1"/>
  <c r="N71" i="1"/>
  <c r="P71" i="1" s="1"/>
  <c r="O71" i="1"/>
  <c r="J72" i="1"/>
  <c r="K72" i="1"/>
  <c r="L72" i="1"/>
  <c r="M72" i="1"/>
  <c r="N72" i="1"/>
  <c r="O72" i="1"/>
  <c r="J73" i="1"/>
  <c r="K73" i="1"/>
  <c r="L73" i="1"/>
  <c r="M73" i="1"/>
  <c r="N73" i="1"/>
  <c r="P73" i="1" s="1"/>
  <c r="O73" i="1"/>
  <c r="J74" i="1"/>
  <c r="K74" i="1"/>
  <c r="L74" i="1"/>
  <c r="M74" i="1"/>
  <c r="N74" i="1"/>
  <c r="P74" i="1" s="1"/>
  <c r="O74" i="1"/>
  <c r="J75" i="1"/>
  <c r="K75" i="1"/>
  <c r="L75" i="1"/>
  <c r="M75" i="1"/>
  <c r="N75" i="1"/>
  <c r="P75" i="1" s="1"/>
  <c r="O75" i="1"/>
  <c r="J76" i="1"/>
  <c r="K76" i="1"/>
  <c r="L76" i="1"/>
  <c r="M76" i="1"/>
  <c r="N76" i="1"/>
  <c r="O76" i="1"/>
  <c r="J77" i="1"/>
  <c r="K77" i="1"/>
  <c r="L77" i="1"/>
  <c r="M77" i="1"/>
  <c r="N77" i="1"/>
  <c r="P77" i="1" s="1"/>
  <c r="O77" i="1"/>
  <c r="J78" i="1"/>
  <c r="K78" i="1"/>
  <c r="L78" i="1"/>
  <c r="M78" i="1"/>
  <c r="N78" i="1"/>
  <c r="P78" i="1" s="1"/>
  <c r="O78" i="1"/>
  <c r="J79" i="1"/>
  <c r="K79" i="1"/>
  <c r="L79" i="1"/>
  <c r="M79" i="1"/>
  <c r="N79" i="1"/>
  <c r="P79" i="1" s="1"/>
  <c r="O79" i="1"/>
  <c r="J80" i="1"/>
  <c r="K80" i="1"/>
  <c r="L80" i="1"/>
  <c r="M80" i="1"/>
  <c r="N80" i="1"/>
  <c r="O80" i="1"/>
  <c r="J81" i="1"/>
  <c r="K81" i="1"/>
  <c r="L81" i="1"/>
  <c r="M81" i="1"/>
  <c r="N81" i="1"/>
  <c r="P81" i="1" s="1"/>
  <c r="O81" i="1"/>
  <c r="J82" i="1"/>
  <c r="K82" i="1"/>
  <c r="L82" i="1"/>
  <c r="M82" i="1"/>
  <c r="N82" i="1"/>
  <c r="P82" i="1" s="1"/>
  <c r="O82" i="1"/>
  <c r="J83" i="1"/>
  <c r="K83" i="1"/>
  <c r="L83" i="1"/>
  <c r="M83" i="1"/>
  <c r="N83" i="1"/>
  <c r="P83" i="1" s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P86" i="1" s="1"/>
  <c r="O86" i="1"/>
  <c r="J87" i="1"/>
  <c r="K87" i="1"/>
  <c r="L87" i="1"/>
  <c r="M87" i="1"/>
  <c r="N87" i="1"/>
  <c r="P87" i="1" s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P90" i="1" s="1"/>
  <c r="O90" i="1"/>
  <c r="J91" i="1"/>
  <c r="K91" i="1"/>
  <c r="L91" i="1"/>
  <c r="M91" i="1"/>
  <c r="N91" i="1"/>
  <c r="P91" i="1" s="1"/>
  <c r="O91" i="1"/>
  <c r="J92" i="1"/>
  <c r="K92" i="1"/>
  <c r="L92" i="1"/>
  <c r="M92" i="1"/>
  <c r="N92" i="1"/>
  <c r="P92" i="1" s="1"/>
  <c r="O92" i="1"/>
  <c r="J93" i="1"/>
  <c r="K93" i="1"/>
  <c r="L93" i="1"/>
  <c r="M93" i="1"/>
  <c r="N93" i="1"/>
  <c r="P93" i="1" s="1"/>
  <c r="O93" i="1"/>
  <c r="J94" i="1"/>
  <c r="K94" i="1"/>
  <c r="L94" i="1"/>
  <c r="M94" i="1"/>
  <c r="N94" i="1"/>
  <c r="O94" i="1"/>
  <c r="P94" i="1" s="1"/>
  <c r="J95" i="1"/>
  <c r="K95" i="1"/>
  <c r="L95" i="1"/>
  <c r="M95" i="1"/>
  <c r="N95" i="1"/>
  <c r="O95" i="1"/>
  <c r="P95" i="1"/>
  <c r="J96" i="1"/>
  <c r="K96" i="1"/>
  <c r="L96" i="1"/>
  <c r="M96" i="1"/>
  <c r="N96" i="1"/>
  <c r="P96" i="1" s="1"/>
  <c r="O96" i="1"/>
  <c r="J97" i="1"/>
  <c r="K97" i="1"/>
  <c r="L97" i="1"/>
  <c r="M97" i="1"/>
  <c r="N97" i="1"/>
  <c r="P97" i="1" s="1"/>
  <c r="O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P100" i="1" s="1"/>
  <c r="O100" i="1"/>
  <c r="J101" i="1"/>
  <c r="K101" i="1"/>
  <c r="L101" i="1"/>
  <c r="M101" i="1"/>
  <c r="N101" i="1"/>
  <c r="P101" i="1" s="1"/>
  <c r="O101" i="1"/>
  <c r="J102" i="1"/>
  <c r="K102" i="1"/>
  <c r="L102" i="1"/>
  <c r="M102" i="1"/>
  <c r="N102" i="1"/>
  <c r="O102" i="1"/>
  <c r="P102" i="1" s="1"/>
  <c r="J103" i="1"/>
  <c r="K103" i="1"/>
  <c r="L103" i="1"/>
  <c r="M103" i="1"/>
  <c r="N103" i="1"/>
  <c r="O103" i="1"/>
  <c r="P103" i="1"/>
  <c r="J104" i="1"/>
  <c r="K104" i="1"/>
  <c r="L104" i="1"/>
  <c r="M104" i="1"/>
  <c r="N104" i="1"/>
  <c r="P104" i="1" s="1"/>
  <c r="O104" i="1"/>
  <c r="J105" i="1"/>
  <c r="K105" i="1"/>
  <c r="L105" i="1"/>
  <c r="M105" i="1"/>
  <c r="N105" i="1"/>
  <c r="P105" i="1" s="1"/>
  <c r="O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P108" i="1" s="1"/>
  <c r="O108" i="1"/>
  <c r="J109" i="1"/>
  <c r="K109" i="1"/>
  <c r="L109" i="1"/>
  <c r="M109" i="1"/>
  <c r="N109" i="1"/>
  <c r="P109" i="1" s="1"/>
  <c r="O109" i="1"/>
  <c r="J110" i="1"/>
  <c r="K110" i="1"/>
  <c r="L110" i="1"/>
  <c r="M110" i="1"/>
  <c r="N110" i="1"/>
  <c r="O110" i="1"/>
  <c r="P110" i="1" s="1"/>
  <c r="J111" i="1"/>
  <c r="K111" i="1"/>
  <c r="L111" i="1"/>
  <c r="M111" i="1"/>
  <c r="N111" i="1"/>
  <c r="O111" i="1"/>
  <c r="P111" i="1"/>
  <c r="J112" i="1"/>
  <c r="K112" i="1"/>
  <c r="L112" i="1"/>
  <c r="M112" i="1"/>
  <c r="N112" i="1"/>
  <c r="P112" i="1" s="1"/>
  <c r="O112" i="1"/>
  <c r="J113" i="1"/>
  <c r="K113" i="1"/>
  <c r="L113" i="1"/>
  <c r="M113" i="1"/>
  <c r="N113" i="1"/>
  <c r="P113" i="1" s="1"/>
  <c r="O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P116" i="1" s="1"/>
  <c r="O116" i="1"/>
  <c r="J117" i="1"/>
  <c r="K117" i="1"/>
  <c r="L117" i="1"/>
  <c r="M117" i="1"/>
  <c r="N117" i="1"/>
  <c r="P117" i="1" s="1"/>
  <c r="O117" i="1"/>
  <c r="J118" i="1"/>
  <c r="K118" i="1"/>
  <c r="L118" i="1"/>
  <c r="M118" i="1"/>
  <c r="N118" i="1"/>
  <c r="P118" i="1" s="1"/>
  <c r="O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P121" i="1" s="1"/>
  <c r="O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P124" i="1" s="1"/>
  <c r="O124" i="1"/>
  <c r="J125" i="1"/>
  <c r="K125" i="1"/>
  <c r="L125" i="1"/>
  <c r="M125" i="1"/>
  <c r="N125" i="1"/>
  <c r="P125" i="1" s="1"/>
  <c r="O125" i="1"/>
  <c r="J126" i="1"/>
  <c r="K126" i="1"/>
  <c r="L126" i="1"/>
  <c r="M126" i="1"/>
  <c r="N126" i="1"/>
  <c r="P126" i="1" s="1"/>
  <c r="O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P129" i="1" s="1"/>
  <c r="O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P132" i="1" s="1"/>
  <c r="O132" i="1"/>
  <c r="J133" i="1"/>
  <c r="K133" i="1"/>
  <c r="L133" i="1"/>
  <c r="M133" i="1"/>
  <c r="N133" i="1"/>
  <c r="P133" i="1" s="1"/>
  <c r="O133" i="1"/>
  <c r="J134" i="1"/>
  <c r="K134" i="1"/>
  <c r="L134" i="1"/>
  <c r="M134" i="1"/>
  <c r="N134" i="1"/>
  <c r="P134" i="1" s="1"/>
  <c r="O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P137" i="1" s="1"/>
  <c r="O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P141" i="1" s="1"/>
  <c r="O141" i="1"/>
  <c r="J142" i="1"/>
  <c r="K142" i="1"/>
  <c r="L142" i="1"/>
  <c r="M142" i="1"/>
  <c r="N142" i="1"/>
  <c r="P142" i="1" s="1"/>
  <c r="O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P145" i="1" s="1"/>
  <c r="O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P148" i="1" s="1"/>
  <c r="O148" i="1"/>
  <c r="J149" i="1"/>
  <c r="K149" i="1"/>
  <c r="L149" i="1"/>
  <c r="M149" i="1"/>
  <c r="N149" i="1"/>
  <c r="P149" i="1" s="1"/>
  <c r="O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P153" i="1" s="1"/>
  <c r="O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P156" i="1" s="1"/>
  <c r="O156" i="1"/>
  <c r="J157" i="1"/>
  <c r="K157" i="1"/>
  <c r="L157" i="1"/>
  <c r="M157" i="1"/>
  <c r="N157" i="1"/>
  <c r="P157" i="1" s="1"/>
  <c r="O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 s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P164" i="1" s="1"/>
  <c r="O164" i="1"/>
  <c r="J165" i="1"/>
  <c r="K165" i="1"/>
  <c r="L165" i="1"/>
  <c r="M165" i="1"/>
  <c r="N165" i="1"/>
  <c r="P165" i="1" s="1"/>
  <c r="O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6" i="1"/>
  <c r="K6" i="1"/>
  <c r="L6" i="1"/>
  <c r="M6" i="1"/>
  <c r="N6" i="1"/>
  <c r="O6" i="1"/>
  <c r="P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P12" i="1" s="1"/>
  <c r="O12" i="1"/>
  <c r="J13" i="1"/>
  <c r="K13" i="1"/>
  <c r="L13" i="1"/>
  <c r="M13" i="1"/>
  <c r="N13" i="1"/>
  <c r="P13" i="1" s="1"/>
  <c r="O13" i="1"/>
  <c r="J14" i="1"/>
  <c r="K14" i="1"/>
  <c r="L14" i="1"/>
  <c r="M14" i="1"/>
  <c r="N14" i="1"/>
  <c r="O14" i="1"/>
  <c r="P14" i="1" s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P17" i="1" s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P20" i="1"/>
  <c r="J21" i="1"/>
  <c r="K21" i="1"/>
  <c r="L21" i="1"/>
  <c r="M21" i="1"/>
  <c r="N21" i="1"/>
  <c r="P21" i="1" s="1"/>
  <c r="O21" i="1"/>
  <c r="J22" i="1"/>
  <c r="K22" i="1"/>
  <c r="L22" i="1"/>
  <c r="M22" i="1"/>
  <c r="N22" i="1"/>
  <c r="P22" i="1" s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P26" i="1" s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P28" i="1" s="1"/>
  <c r="J29" i="1"/>
  <c r="K29" i="1"/>
  <c r="L29" i="1"/>
  <c r="M29" i="1"/>
  <c r="N29" i="1"/>
  <c r="P29" i="1" s="1"/>
  <c r="O29" i="1"/>
  <c r="J30" i="1"/>
  <c r="K30" i="1"/>
  <c r="L30" i="1"/>
  <c r="M30" i="1"/>
  <c r="N30" i="1"/>
  <c r="P30" i="1" s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P34" i="1" s="1"/>
  <c r="O34" i="1"/>
  <c r="J3" i="1"/>
  <c r="K3" i="1"/>
  <c r="L3" i="1"/>
  <c r="M3" i="1"/>
  <c r="N3" i="1"/>
  <c r="O3" i="1"/>
  <c r="P3" i="1" s="1"/>
  <c r="J4" i="1"/>
  <c r="K4" i="1"/>
  <c r="L4" i="1"/>
  <c r="M4" i="1"/>
  <c r="N4" i="1"/>
  <c r="O4" i="1"/>
  <c r="P4" i="1" s="1"/>
  <c r="J5" i="1"/>
  <c r="K5" i="1"/>
  <c r="L5" i="1"/>
  <c r="M5" i="1"/>
  <c r="N5" i="1"/>
  <c r="O5" i="1"/>
  <c r="P5" i="1" s="1"/>
  <c r="J2" i="1"/>
  <c r="K2" i="1"/>
  <c r="L2" i="1"/>
  <c r="M2" i="1"/>
  <c r="N2" i="1"/>
  <c r="O2" i="1"/>
  <c r="P9" i="1" l="1"/>
  <c r="P89" i="1"/>
  <c r="P88" i="1"/>
  <c r="P85" i="1"/>
  <c r="P84" i="1"/>
  <c r="P80" i="1"/>
  <c r="P76" i="1"/>
  <c r="P72" i="1"/>
  <c r="P70" i="1"/>
  <c r="P68" i="1"/>
  <c r="P64" i="1"/>
  <c r="P62" i="1"/>
  <c r="P61" i="1"/>
  <c r="P57" i="1"/>
  <c r="P56" i="1"/>
  <c r="P48" i="1"/>
  <c r="P41" i="1"/>
  <c r="P40" i="1"/>
  <c r="P31" i="1"/>
  <c r="P23" i="1"/>
  <c r="P10" i="1"/>
  <c r="P32" i="1"/>
  <c r="P24" i="1"/>
  <c r="P19" i="1"/>
  <c r="P11" i="1"/>
  <c r="P7" i="1"/>
  <c r="P33" i="1"/>
  <c r="P25" i="1"/>
  <c r="P27" i="1"/>
  <c r="P18" i="1"/>
  <c r="P15" i="1"/>
  <c r="P16" i="1"/>
  <c r="P8" i="1"/>
  <c r="P2" i="1"/>
</calcChain>
</file>

<file path=xl/sharedStrings.xml><?xml version="1.0" encoding="utf-8"?>
<sst xmlns="http://schemas.openxmlformats.org/spreadsheetml/2006/main" count="979" uniqueCount="394">
  <si>
    <t>date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</si>
  <si>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</si>
  <si>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</si>
  <si>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</si>
  <si>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</si>
  <si>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</si>
  <si>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</si>
  <si>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</si>
  <si>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</si>
  <si>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</si>
  <si>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</si>
  <si>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</si>
  <si>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</si>
  <si>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</si>
  <si>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</si>
  <si>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</si>
  <si>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</si>
  <si>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</si>
  <si>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</si>
  <si>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</si>
  <si>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</si>
  <si>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</si>
  <si>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</si>
  <si>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</si>
  <si>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</si>
  <si>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</si>
  <si>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</si>
  <si>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</si>
  <si>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</si>
  <si>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</si>
  <si>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</si>
  <si>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</si>
  <si>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</si>
  <si>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</si>
  <si>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</si>
  <si>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</si>
  <si>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</si>
  <si>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</si>
  <si>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</si>
  <si>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</si>
  <si>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</si>
  <si>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</si>
  <si>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</si>
  <si>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</si>
  <si>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</si>
  <si>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</si>
  <si>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</si>
  <si>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</si>
  <si>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</si>
  <si>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</si>
  <si>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</si>
  <si>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</si>
  <si>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</si>
  <si>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</si>
  <si>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</si>
  <si>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</si>
  <si>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</si>
  <si>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</si>
  <si>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</si>
  <si>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</si>
  <si>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</si>
  <si>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</si>
  <si>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</si>
  <si>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</si>
  <si>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</si>
  <si>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</si>
  <si>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</si>
  <si>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</si>
  <si>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</si>
  <si>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</si>
  <si>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</si>
  <si>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</si>
  <si>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</si>
  <si>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</si>
  <si>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</si>
  <si>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</si>
  <si>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</si>
  <si>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</si>
  <si>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</si>
  <si>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</si>
  <si>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</si>
  <si>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</si>
  <si>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</si>
  <si>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</si>
  <si>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</si>
  <si>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</si>
  <si>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</si>
  <si>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</si>
  <si>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</si>
  <si>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</si>
  <si>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</si>
  <si>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</si>
  <si>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</si>
  <si>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</si>
  <si>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</si>
  <si>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</si>
  <si>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</si>
  <si>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</si>
  <si>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</si>
  <si>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</si>
  <si>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</si>
  <si>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</si>
  <si>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</si>
  <si>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</si>
  <si>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</si>
  <si>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</si>
  <si>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</si>
  <si>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</si>
  <si>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</si>
  <si>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</si>
  <si>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</si>
  <si>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</si>
  <si>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</si>
  <si>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</si>
  <si>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</si>
  <si>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</si>
  <si>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</si>
  <si>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</si>
  <si>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</si>
  <si>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</si>
  <si>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</si>
  <si>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</si>
  <si>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</si>
  <si>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</si>
  <si>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</si>
  <si>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</si>
  <si>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</si>
  <si>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</si>
  <si>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</si>
  <si>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</si>
  <si>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</si>
  <si>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</si>
  <si>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</si>
  <si>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</si>
  <si>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</si>
  <si>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</si>
  <si>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</si>
  <si>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</si>
  <si>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</si>
  <si>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</si>
  <si>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</si>
  <si>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</si>
  <si>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</si>
  <si>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</si>
  <si>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</si>
  <si>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</si>
  <si>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</si>
  <si>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</si>
  <si>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</si>
  <si>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</si>
  <si>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</si>
  <si>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</si>
  <si>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</si>
  <si>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</si>
  <si>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</si>
  <si>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</si>
  <si>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</si>
  <si>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</si>
  <si>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</si>
  <si>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</si>
  <si>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</si>
  <si>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</si>
  <si>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</si>
  <si>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</si>
  <si>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</si>
  <si>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</si>
  <si>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</si>
  <si>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</si>
  <si>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</si>
  <si>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</si>
  <si>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</si>
  <si>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</si>
  <si>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</si>
  <si>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</si>
  <si>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</si>
  <si>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</si>
  <si>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</si>
  <si>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</si>
  <si>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</si>
  <si>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</si>
  <si>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</si>
  <si>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</si>
  <si>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</si>
  <si>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</si>
  <si>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</si>
  <si>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</si>
  <si>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</si>
  <si>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</si>
  <si>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</si>
  <si>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</si>
  <si>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</si>
  <si>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</si>
  <si>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</si>
  <si>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</si>
  <si>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</si>
  <si>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</si>
  <si>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</si>
  <si>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</si>
  <si>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</si>
  <si>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</si>
  <si>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</si>
  <si>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</si>
  <si>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</si>
  <si>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</si>
  <si>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</si>
  <si>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</si>
  <si>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</si>
  <si>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</si>
  <si>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</si>
  <si>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</si>
  <si>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</si>
  <si>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</si>
  <si>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</si>
  <si>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</si>
  <si>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</si>
  <si>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</si>
  <si>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</si>
  <si>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</si>
  <si>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</si>
  <si>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</si>
  <si>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</si>
  <si>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</si>
  <si>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</si>
  <si>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</si>
  <si>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</si>
  <si>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</si>
  <si>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</si>
  <si>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</si>
  <si>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</si>
  <si>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</si>
  <si>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</si>
  <si>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</si>
  <si>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</si>
  <si>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</si>
  <si>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</si>
  <si>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</si>
  <si>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</si>
  <si>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</si>
  <si>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</si>
  <si>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</si>
  <si>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</si>
  <si>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</si>
  <si>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</si>
  <si>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</si>
  <si>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</si>
  <si>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</si>
  <si>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</si>
  <si>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</si>
  <si>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</si>
  <si>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</si>
  <si>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</si>
  <si>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</si>
  <si>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</si>
  <si>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</si>
  <si>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</si>
  <si>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</si>
  <si>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</si>
  <si>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</si>
  <si>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</si>
  <si>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</si>
  <si>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</si>
  <si>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</si>
  <si>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</si>
  <si>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</si>
  <si>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</si>
  <si>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</si>
  <si>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</si>
  <si>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</si>
  <si>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</si>
  <si>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</si>
  <si>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</si>
  <si>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</si>
  <si>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</si>
  <si>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</si>
  <si>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</si>
  <si>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</si>
  <si>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</si>
  <si>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</si>
  <si>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</si>
  <si>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</si>
  <si>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</si>
  <si>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</si>
  <si>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</si>
  <si>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</si>
  <si>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</si>
  <si>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</si>
  <si>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</si>
  <si>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</si>
  <si>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</si>
  <si>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</si>
  <si>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</si>
  <si>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</si>
  <si>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</si>
  <si>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</si>
  <si>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</si>
  <si>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</si>
  <si>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</si>
  <si>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</si>
  <si>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</si>
  <si>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</si>
  <si>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</si>
  <si>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</si>
  <si>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</si>
  <si>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</si>
  <si>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</si>
  <si>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</si>
  <si>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</si>
  <si>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</si>
  <si>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</si>
  <si>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</si>
  <si>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</si>
  <si>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</si>
  <si>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</si>
  <si>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</si>
  <si>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</si>
  <si>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</si>
  <si>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</si>
  <si>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</si>
  <si>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</si>
  <si>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</si>
  <si>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</si>
  <si>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</si>
  <si>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</si>
  <si>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</si>
  <si>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</si>
  <si>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</si>
  <si>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</si>
  <si>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</si>
  <si>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</si>
  <si>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</si>
  <si>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</si>
  <si>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</si>
  <si>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</si>
  <si>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</si>
  <si>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</si>
  <si>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</si>
  <si>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</si>
  <si>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</si>
  <si>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</si>
  <si>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</si>
  <si>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</si>
  <si>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</si>
  <si>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</si>
  <si>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</si>
  <si>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</si>
  <si>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</si>
  <si>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</si>
  <si>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</si>
  <si>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</si>
  <si>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</si>
  <si>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</si>
  <si>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</si>
  <si>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</si>
  <si>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</si>
  <si>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</si>
  <si>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</si>
  <si>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</si>
  <si>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</si>
  <si>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</si>
  <si>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</si>
  <si>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</si>
  <si>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</si>
  <si>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</si>
  <si>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</si>
  <si>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</si>
  <si>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</si>
  <si>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</si>
  <si>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</si>
  <si>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</si>
  <si>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</si>
  <si>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</si>
  <si>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</si>
  <si>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</si>
  <si>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</si>
  <si>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</si>
  <si>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</si>
  <si>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</si>
  <si>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</si>
  <si>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</si>
  <si>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MWW</t>
  </si>
  <si>
    <t>j</t>
  </si>
  <si>
    <t>i</t>
  </si>
  <si>
    <t>sdv</t>
  </si>
  <si>
    <t>Blue runner</t>
  </si>
  <si>
    <t>blr</t>
  </si>
  <si>
    <t>Caranx crysos</t>
  </si>
  <si>
    <t>Scarus iserti</t>
  </si>
  <si>
    <t>Emerald Cove</t>
  </si>
  <si>
    <t>grs</t>
  </si>
  <si>
    <t>Schoolmaster Snapper</t>
  </si>
  <si>
    <t>Gray snapper</t>
  </si>
  <si>
    <t>Lutjanis griseus</t>
  </si>
  <si>
    <t>fry</t>
  </si>
  <si>
    <t>Balloonfish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</si>
</sst>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P1475"/>
  <sheetViews>
    <sheetView tabSelected="1" workbookViewId="0">
      <pane ySplit="1" topLeftCell="A60" activePane="bottomLeft" state="frozen"/>
      <selection pane="bottomLeft" activeCell="F52" sqref="F52"/>
    </sheetView>
  </sheetViews>
  <sheetFormatPr baseColWidth="10" defaultRowHeight="16" x14ac:dyDescent="0.2"/>
  <sheetData>
    <row r="1" spans="1:16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378</v>
      </c>
      <c r="F1" s="31" t="s">
        <v>4</v>
      </c>
      <c r="G1" s="31" t="s">
        <v>8</v>
      </c>
      <c r="H1" s="31" t="s">
        <v>9</v>
      </c>
      <c r="I1" s="31" t="s">
        <v>10</v>
      </c>
      <c r="J1" s="31" t="s">
        <v>5</v>
      </c>
      <c r="K1" s="31" t="s">
        <v>374</v>
      </c>
      <c r="L1" s="31" t="s">
        <v>6</v>
      </c>
      <c r="M1" s="31" t="s">
        <v>7</v>
      </c>
      <c r="N1" s="31" t="s">
        <v>11</v>
      </c>
      <c r="O1" s="31" t="s">
        <v>12</v>
      </c>
      <c r="P1" s="31" t="s">
        <v>13</v>
      </c>
    </row>
    <row r="2" spans="1:16" x14ac:dyDescent="0.2">
      <c r="A2" s="32">
        <v>44609</v>
      </c>
      <c r="B2" t="s">
        <v>387</v>
      </c>
      <c r="C2" t="s">
        <v>379</v>
      </c>
      <c r="D2">
        <v>1</v>
      </c>
      <c r="F2" t="s">
        <v>388</v>
      </c>
      <c r="G2">
        <v>10</v>
      </c>
      <c r="H2">
        <v>3</v>
      </c>
      <c r="J2" t="str">
        <f>VLOOKUP(F2,lookups!$A$2:$I$109,2,0)</f>
        <v>Gray snapper</v>
      </c>
      <c r="K2" t="str">
        <f>VLOOKUP(F2,lookups!$A$2:$I$109,3,0)</f>
        <v>Lutjanis griseus</v>
      </c>
      <c r="L2" t="str">
        <f>VLOOKUP(F2,lookups!$A$2:$I$109,4,0)</f>
        <v>Lutjanidae</v>
      </c>
      <c r="M2" t="str">
        <f>VLOOKUP(F2,lookups!$A$2:$I$109,5,0)</f>
        <v>Carnivores</v>
      </c>
      <c r="N2">
        <f>VLOOKUP(F2,lookups!$A$2:$I$109,6,0)</f>
        <v>0</v>
      </c>
      <c r="O2">
        <f>VLOOKUP(F2,lookups!$A$2:$I$109,7,0)</f>
        <v>0</v>
      </c>
      <c r="P2">
        <f>N2*G2^O2</f>
        <v>0</v>
      </c>
    </row>
    <row r="3" spans="1:16" x14ac:dyDescent="0.2">
      <c r="A3" s="32">
        <v>44609</v>
      </c>
      <c r="B3" t="s">
        <v>387</v>
      </c>
      <c r="C3" t="s">
        <v>379</v>
      </c>
      <c r="D3">
        <v>1</v>
      </c>
      <c r="F3" t="s">
        <v>392</v>
      </c>
      <c r="G3">
        <v>2</v>
      </c>
      <c r="H3">
        <v>200</v>
      </c>
      <c r="J3" t="e">
        <f>VLOOKUP(F3,lookups!$A$2:$I$109,2,0)</f>
        <v>#N/A</v>
      </c>
      <c r="K3" t="e">
        <f>VLOOKUP(F3,lookups!$A$2:$I$109,3,0)</f>
        <v>#N/A</v>
      </c>
      <c r="L3" t="e">
        <f>VLOOKUP(F3,lookups!$A$2:$I$109,4,0)</f>
        <v>#N/A</v>
      </c>
      <c r="M3" t="e">
        <f>VLOOKUP(F3,lookups!$A$2:$I$109,5,0)</f>
        <v>#N/A</v>
      </c>
      <c r="N3" t="e">
        <f>VLOOKUP(F3,lookups!$A$2:$I$109,6,0)</f>
        <v>#N/A</v>
      </c>
      <c r="O3" t="e">
        <f>VLOOKUP(F3,lookups!$A$2:$I$109,7,0)</f>
        <v>#N/A</v>
      </c>
      <c r="P3" t="e">
        <f t="shared" ref="P3:P5" si="0">N3*G3^O3</f>
        <v>#N/A</v>
      </c>
    </row>
    <row r="4" spans="1:16" x14ac:dyDescent="0.2">
      <c r="A4" s="32">
        <v>44609</v>
      </c>
      <c r="B4" t="s">
        <v>387</v>
      </c>
      <c r="C4" t="s">
        <v>379</v>
      </c>
      <c r="D4">
        <v>1</v>
      </c>
      <c r="F4" t="s">
        <v>186</v>
      </c>
      <c r="G4">
        <v>10</v>
      </c>
      <c r="H4">
        <v>2</v>
      </c>
      <c r="J4" t="str">
        <f>VLOOKUP(F4,lookups!$A$2:$I$109,2,0)</f>
        <v>Tomate</v>
      </c>
      <c r="K4" t="str">
        <f>VLOOKUP(F4,lookups!$A$2:$I$109,3,0)</f>
        <v>Haemulon aurolineatum</v>
      </c>
      <c r="L4" t="str">
        <f>VLOOKUP(F4,lookups!$A$2:$I$109,4,0)</f>
        <v>Haemulidae</v>
      </c>
      <c r="M4" t="str">
        <f>VLOOKUP(F4,lookups!$A$2:$I$109,5,0)</f>
        <v>Carnivores</v>
      </c>
      <c r="N4">
        <f>VLOOKUP(F4,lookups!$A$2:$I$109,6,0)</f>
        <v>0.01</v>
      </c>
      <c r="O4">
        <f>VLOOKUP(F4,lookups!$A$2:$I$109,7,0)</f>
        <v>3.2077</v>
      </c>
      <c r="P4">
        <f t="shared" si="0"/>
        <v>16.13243782515913</v>
      </c>
    </row>
    <row r="5" spans="1:16" x14ac:dyDescent="0.2">
      <c r="A5" s="32">
        <v>44609</v>
      </c>
      <c r="B5" t="s">
        <v>387</v>
      </c>
      <c r="C5" t="s">
        <v>379</v>
      </c>
      <c r="D5">
        <v>1</v>
      </c>
      <c r="F5" t="s">
        <v>182</v>
      </c>
      <c r="G5">
        <v>8</v>
      </c>
      <c r="I5" t="s">
        <v>380</v>
      </c>
      <c r="J5" t="str">
        <f>VLOOKUP(F5,lookups!$A$2:$I$109,2,0)</f>
        <v>Grunt (juvenile)</v>
      </c>
      <c r="K5" t="str">
        <f>VLOOKUP(F5,lookups!$A$2:$I$109,3,0)</f>
        <v>Haemulon spp.</v>
      </c>
      <c r="L5" t="str">
        <f>VLOOKUP(F5,lookups!$A$2:$I$109,4,0)</f>
        <v>Haemulidae</v>
      </c>
      <c r="M5" t="str">
        <f>VLOOKUP(F5,lookups!$A$2:$I$109,5,0)</f>
        <v>Carnivores</v>
      </c>
      <c r="N5">
        <f>VLOOKUP(F5,lookups!$A$2:$I$109,6,0)</f>
        <v>1.2699999999999999E-2</v>
      </c>
      <c r="O5">
        <f>VLOOKUP(F5,lookups!$A$2:$I$109,7,0)</f>
        <v>3.1581000000000001</v>
      </c>
      <c r="P5">
        <f t="shared" si="0"/>
        <v>9.0334201264139971</v>
      </c>
    </row>
    <row r="6" spans="1:16" x14ac:dyDescent="0.2">
      <c r="A6" s="32">
        <v>44609</v>
      </c>
      <c r="B6" t="s">
        <v>387</v>
      </c>
      <c r="C6" t="s">
        <v>379</v>
      </c>
      <c r="D6">
        <v>1</v>
      </c>
      <c r="F6" t="s">
        <v>245</v>
      </c>
      <c r="G6">
        <v>15</v>
      </c>
      <c r="H6">
        <v>2</v>
      </c>
      <c r="J6" t="str">
        <f>VLOOKUP(F6,lookups!$A$2:$I$109,2,0)</f>
        <v>Schoolmaster Snapper</v>
      </c>
      <c r="K6" t="str">
        <f>VLOOKUP(F6,lookups!$A$2:$I$109,3,0)</f>
        <v>Lutjanus apodus</v>
      </c>
      <c r="L6" t="str">
        <f>VLOOKUP(F6,lookups!$A$2:$I$109,4,0)</f>
        <v>Lutjanidae</v>
      </c>
      <c r="M6" t="str">
        <f>VLOOKUP(F6,lookups!$A$2:$I$109,5,0)</f>
        <v>Carnivores</v>
      </c>
      <c r="N6">
        <f>VLOOKUP(F6,lookups!$A$2:$I$109,6,0)</f>
        <v>1.9400000000000001E-2</v>
      </c>
      <c r="O6">
        <f>VLOOKUP(F6,lookups!$A$2:$I$109,7,0)</f>
        <v>2.9779</v>
      </c>
      <c r="P6">
        <f t="shared" ref="P6:P34" si="1">N6*G6^O6</f>
        <v>61.671411762469752</v>
      </c>
    </row>
    <row r="7" spans="1:16" x14ac:dyDescent="0.2">
      <c r="A7" s="32">
        <v>44609</v>
      </c>
      <c r="B7" t="s">
        <v>387</v>
      </c>
      <c r="C7" t="s">
        <v>379</v>
      </c>
      <c r="D7">
        <v>1</v>
      </c>
      <c r="F7" t="s">
        <v>388</v>
      </c>
      <c r="G7">
        <v>12</v>
      </c>
      <c r="H7">
        <v>2</v>
      </c>
      <c r="J7" t="str">
        <f>VLOOKUP(F7,lookups!$A$2:$I$109,2,0)</f>
        <v>Gray snapper</v>
      </c>
      <c r="K7" t="str">
        <f>VLOOKUP(F7,lookups!$A$2:$I$109,3,0)</f>
        <v>Lutjanis griseus</v>
      </c>
      <c r="L7" t="str">
        <f>VLOOKUP(F7,lookups!$A$2:$I$109,4,0)</f>
        <v>Lutjanidae</v>
      </c>
      <c r="M7" t="str">
        <f>VLOOKUP(F7,lookups!$A$2:$I$109,5,0)</f>
        <v>Carnivores</v>
      </c>
      <c r="N7">
        <f>VLOOKUP(F7,lookups!$A$2:$I$109,6,0)</f>
        <v>0</v>
      </c>
      <c r="O7">
        <f>VLOOKUP(F7,lookups!$A$2:$I$109,7,0)</f>
        <v>0</v>
      </c>
      <c r="P7">
        <f t="shared" si="1"/>
        <v>0</v>
      </c>
    </row>
    <row r="8" spans="1:16" x14ac:dyDescent="0.2">
      <c r="A8" s="32">
        <v>44609</v>
      </c>
      <c r="B8" t="s">
        <v>387</v>
      </c>
      <c r="C8" t="s">
        <v>379</v>
      </c>
      <c r="D8">
        <v>1</v>
      </c>
      <c r="F8" t="s">
        <v>388</v>
      </c>
      <c r="G8">
        <v>15</v>
      </c>
      <c r="J8" t="str">
        <f>VLOOKUP(F8,lookups!$A$2:$I$109,2,0)</f>
        <v>Gray snapper</v>
      </c>
      <c r="K8" t="str">
        <f>VLOOKUP(F8,lookups!$A$2:$I$109,3,0)</f>
        <v>Lutjanis griseus</v>
      </c>
      <c r="L8" t="str">
        <f>VLOOKUP(F8,lookups!$A$2:$I$109,4,0)</f>
        <v>Lutjanidae</v>
      </c>
      <c r="M8" t="str">
        <f>VLOOKUP(F8,lookups!$A$2:$I$109,5,0)</f>
        <v>Carnivores</v>
      </c>
      <c r="N8">
        <f>VLOOKUP(F8,lookups!$A$2:$I$109,6,0)</f>
        <v>0</v>
      </c>
      <c r="O8">
        <f>VLOOKUP(F8,lookups!$A$2:$I$109,7,0)</f>
        <v>0</v>
      </c>
      <c r="P8">
        <f t="shared" si="1"/>
        <v>0</v>
      </c>
    </row>
    <row r="9" spans="1:16" x14ac:dyDescent="0.2">
      <c r="A9" s="32">
        <v>44609</v>
      </c>
      <c r="B9" t="s">
        <v>387</v>
      </c>
      <c r="C9" t="s">
        <v>379</v>
      </c>
      <c r="D9">
        <v>1</v>
      </c>
      <c r="F9" t="s">
        <v>388</v>
      </c>
      <c r="G9">
        <v>10</v>
      </c>
      <c r="J9" t="str">
        <f>VLOOKUP(F9,lookups!$A$2:$I$109,2,0)</f>
        <v>Gray snapper</v>
      </c>
      <c r="K9" t="str">
        <f>VLOOKUP(F9,lookups!$A$2:$I$109,3,0)</f>
        <v>Lutjanis griseus</v>
      </c>
      <c r="L9" t="str">
        <f>VLOOKUP(F9,lookups!$A$2:$I$109,4,0)</f>
        <v>Lutjanidae</v>
      </c>
      <c r="M9" t="str">
        <f>VLOOKUP(F9,lookups!$A$2:$I$109,5,0)</f>
        <v>Carnivores</v>
      </c>
      <c r="N9">
        <f>VLOOKUP(F9,lookups!$A$2:$I$109,6,0)</f>
        <v>0</v>
      </c>
      <c r="O9">
        <f>VLOOKUP(F9,lookups!$A$2:$I$109,7,0)</f>
        <v>0</v>
      </c>
      <c r="P9">
        <f t="shared" si="1"/>
        <v>0</v>
      </c>
    </row>
    <row r="10" spans="1:16" x14ac:dyDescent="0.2">
      <c r="A10" s="32">
        <v>44609</v>
      </c>
      <c r="B10" t="s">
        <v>387</v>
      </c>
      <c r="C10" t="s">
        <v>379</v>
      </c>
      <c r="D10">
        <v>1</v>
      </c>
      <c r="F10" t="s">
        <v>35</v>
      </c>
      <c r="G10">
        <v>10</v>
      </c>
      <c r="J10" t="str">
        <f>VLOOKUP(F10,lookups!$A$2:$I$109,2,0)</f>
        <v>Doctorfish</v>
      </c>
      <c r="K10" t="str">
        <f>VLOOKUP(F10,lookups!$A$2:$I$109,3,0)</f>
        <v>Acanthurus chirurgus</v>
      </c>
      <c r="L10" t="str">
        <f>VLOOKUP(F10,lookups!$A$2:$I$109,4,0)</f>
        <v>Acanthuridae</v>
      </c>
      <c r="M10" t="str">
        <f>VLOOKUP(F10,lookups!$A$2:$I$109,5,0)</f>
        <v>Herbivores</v>
      </c>
      <c r="N10">
        <f>VLOOKUP(F10,lookups!$A$2:$I$109,6,0)</f>
        <v>4.0000000000000001E-3</v>
      </c>
      <c r="O10">
        <f>VLOOKUP(F10,lookups!$A$2:$I$109,7,0)</f>
        <v>3.5327999999999999</v>
      </c>
      <c r="P10">
        <f t="shared" si="1"/>
        <v>13.641432906133977</v>
      </c>
    </row>
    <row r="11" spans="1:16" x14ac:dyDescent="0.2">
      <c r="A11" s="32">
        <v>44609</v>
      </c>
      <c r="B11" t="s">
        <v>387</v>
      </c>
      <c r="C11" t="s">
        <v>379</v>
      </c>
      <c r="D11">
        <v>1</v>
      </c>
      <c r="F11" t="s">
        <v>339</v>
      </c>
      <c r="G11">
        <v>6</v>
      </c>
      <c r="I11" t="s">
        <v>380</v>
      </c>
      <c r="J11" t="str">
        <f>VLOOKUP(F11,lookups!$A$2:$I$109,2,0)</f>
        <v>Yellowtail parrotfish</v>
      </c>
      <c r="K11" t="str">
        <f>VLOOKUP(F11,lookups!$A$2:$I$109,3,0)</f>
        <v>Sparisoma rubiprinne</v>
      </c>
      <c r="L11" t="str">
        <f>VLOOKUP(F11,lookups!$A$2:$I$109,4,0)</f>
        <v>Scaridae</v>
      </c>
      <c r="M11" t="str">
        <f>VLOOKUP(F11,lookups!$A$2:$I$109,5,0)</f>
        <v>Herbivores</v>
      </c>
      <c r="N11">
        <f>VLOOKUP(F11,lookups!$A$2:$I$109,6,0)</f>
        <v>1.5599999999999999E-2</v>
      </c>
      <c r="O11">
        <f>VLOOKUP(F11,lookups!$A$2:$I$109,7,0)</f>
        <v>3.0640999999999998</v>
      </c>
      <c r="P11">
        <f t="shared" si="1"/>
        <v>3.7797044734003626</v>
      </c>
    </row>
    <row r="12" spans="1:16" x14ac:dyDescent="0.2">
      <c r="A12" s="32">
        <v>44609</v>
      </c>
      <c r="B12" t="s">
        <v>387</v>
      </c>
      <c r="C12" t="s">
        <v>379</v>
      </c>
      <c r="D12">
        <v>1</v>
      </c>
      <c r="F12" t="s">
        <v>361</v>
      </c>
      <c r="G12">
        <v>8</v>
      </c>
      <c r="H12">
        <v>4</v>
      </c>
      <c r="J12" t="str">
        <f>VLOOKUP(F12,lookups!$A$2:$I$109,2,0)</f>
        <v>3-spot Damselfish</v>
      </c>
      <c r="K12" t="str">
        <f>VLOOKUP(F12,lookups!$A$2:$I$109,3,0)</f>
        <v>Stegastes planifrons</v>
      </c>
      <c r="L12" t="str">
        <f>VLOOKUP(F12,lookups!$A$2:$I$109,4,0)</f>
        <v>Pomacentridae</v>
      </c>
      <c r="M12" t="str">
        <f>VLOOKUP(F12,lookups!$A$2:$I$109,5,0)</f>
        <v>Omnivores</v>
      </c>
      <c r="N12">
        <f>VLOOKUP(F12,lookups!$A$2:$I$109,6,0)</f>
        <v>2.188E-2</v>
      </c>
      <c r="O12">
        <f>VLOOKUP(F12,lookups!$A$2:$I$109,7,0)</f>
        <v>2.96</v>
      </c>
      <c r="P12">
        <f t="shared" si="1"/>
        <v>10.308457367384195</v>
      </c>
    </row>
    <row r="13" spans="1:16" x14ac:dyDescent="0.2">
      <c r="A13" s="32">
        <v>44609</v>
      </c>
      <c r="B13" t="s">
        <v>387</v>
      </c>
      <c r="C13" t="s">
        <v>379</v>
      </c>
      <c r="D13">
        <v>2</v>
      </c>
      <c r="F13" t="s">
        <v>170</v>
      </c>
      <c r="G13">
        <v>10</v>
      </c>
      <c r="H13">
        <v>9</v>
      </c>
      <c r="I13" t="s">
        <v>380</v>
      </c>
      <c r="J13" t="str">
        <f>VLOOKUP(F13,lookups!$A$2:$I$109,2,0)</f>
        <v>French Grunt</v>
      </c>
      <c r="K13" t="str">
        <f>VLOOKUP(F13,lookups!$A$2:$I$109,3,0)</f>
        <v>Haemulon flavolineatum</v>
      </c>
      <c r="L13" t="str">
        <f>VLOOKUP(F13,lookups!$A$2:$I$109,4,0)</f>
        <v>Haemulidae</v>
      </c>
      <c r="M13" t="str">
        <f>VLOOKUP(F13,lookups!$A$2:$I$109,5,0)</f>
        <v>Carnivores</v>
      </c>
      <c r="N13">
        <f>VLOOKUP(F13,lookups!$A$2:$I$109,6,0)</f>
        <v>1.2699999999999999E-2</v>
      </c>
      <c r="O13">
        <f>VLOOKUP(F13,lookups!$A$2:$I$109,7,0)</f>
        <v>3.1581000000000001</v>
      </c>
      <c r="P13">
        <f t="shared" si="1"/>
        <v>18.276949882608324</v>
      </c>
    </row>
    <row r="14" spans="1:16" x14ac:dyDescent="0.2">
      <c r="A14" s="32">
        <v>44609</v>
      </c>
      <c r="B14" t="s">
        <v>387</v>
      </c>
      <c r="C14" t="s">
        <v>379</v>
      </c>
      <c r="D14">
        <v>2</v>
      </c>
      <c r="F14" t="s">
        <v>170</v>
      </c>
      <c r="G14">
        <v>8</v>
      </c>
      <c r="H14">
        <v>20</v>
      </c>
      <c r="I14" t="s">
        <v>380</v>
      </c>
      <c r="J14" t="str">
        <f>VLOOKUP(F14,lookups!$A$2:$I$109,2,0)</f>
        <v>French Grunt</v>
      </c>
      <c r="K14" t="str">
        <f>VLOOKUP(F14,lookups!$A$2:$I$109,3,0)</f>
        <v>Haemulon flavolineatum</v>
      </c>
      <c r="L14" t="str">
        <f>VLOOKUP(F14,lookups!$A$2:$I$109,4,0)</f>
        <v>Haemulidae</v>
      </c>
      <c r="M14" t="str">
        <f>VLOOKUP(F14,lookups!$A$2:$I$109,5,0)</f>
        <v>Carnivores</v>
      </c>
      <c r="N14">
        <f>VLOOKUP(F14,lookups!$A$2:$I$109,6,0)</f>
        <v>1.2699999999999999E-2</v>
      </c>
      <c r="O14">
        <f>VLOOKUP(F14,lookups!$A$2:$I$109,7,0)</f>
        <v>3.1581000000000001</v>
      </c>
      <c r="P14">
        <f t="shared" si="1"/>
        <v>9.0334201264139971</v>
      </c>
    </row>
    <row r="15" spans="1:16" x14ac:dyDescent="0.2">
      <c r="A15" s="32">
        <v>44609</v>
      </c>
      <c r="B15" t="s">
        <v>387</v>
      </c>
      <c r="C15" t="s">
        <v>379</v>
      </c>
      <c r="D15">
        <v>2</v>
      </c>
      <c r="F15" t="s">
        <v>170</v>
      </c>
      <c r="G15">
        <v>6</v>
      </c>
      <c r="H15">
        <v>4</v>
      </c>
      <c r="I15" t="s">
        <v>380</v>
      </c>
      <c r="J15" t="str">
        <f>VLOOKUP(F15,lookups!$A$2:$I$109,2,0)</f>
        <v>French Grunt</v>
      </c>
      <c r="K15" t="str">
        <f>VLOOKUP(F15,lookups!$A$2:$I$109,3,0)</f>
        <v>Haemulon flavolineatum</v>
      </c>
      <c r="L15" t="str">
        <f>VLOOKUP(F15,lookups!$A$2:$I$109,4,0)</f>
        <v>Haemulidae</v>
      </c>
      <c r="M15" t="str">
        <f>VLOOKUP(F15,lookups!$A$2:$I$109,5,0)</f>
        <v>Carnivores</v>
      </c>
      <c r="N15">
        <f>VLOOKUP(F15,lookups!$A$2:$I$109,6,0)</f>
        <v>1.2699999999999999E-2</v>
      </c>
      <c r="O15">
        <f>VLOOKUP(F15,lookups!$A$2:$I$109,7,0)</f>
        <v>3.1581000000000001</v>
      </c>
      <c r="P15">
        <f t="shared" si="1"/>
        <v>3.6415240688494404</v>
      </c>
    </row>
    <row r="16" spans="1:16" x14ac:dyDescent="0.2">
      <c r="A16" s="32">
        <v>44609</v>
      </c>
      <c r="B16" t="s">
        <v>387</v>
      </c>
      <c r="C16" t="s">
        <v>379</v>
      </c>
      <c r="D16">
        <v>2</v>
      </c>
      <c r="F16" t="s">
        <v>170</v>
      </c>
      <c r="G16">
        <v>5</v>
      </c>
      <c r="H16">
        <v>8</v>
      </c>
      <c r="I16" t="s">
        <v>380</v>
      </c>
      <c r="J16" t="str">
        <f>VLOOKUP(F16,lookups!$A$2:$I$109,2,0)</f>
        <v>French Grunt</v>
      </c>
      <c r="K16" t="str">
        <f>VLOOKUP(F16,lookups!$A$2:$I$109,3,0)</f>
        <v>Haemulon flavolineatum</v>
      </c>
      <c r="L16" t="str">
        <f>VLOOKUP(F16,lookups!$A$2:$I$109,4,0)</f>
        <v>Haemulidae</v>
      </c>
      <c r="M16" t="str">
        <f>VLOOKUP(F16,lookups!$A$2:$I$109,5,0)</f>
        <v>Carnivores</v>
      </c>
      <c r="N16">
        <f>VLOOKUP(F16,lookups!$A$2:$I$109,6,0)</f>
        <v>1.2699999999999999E-2</v>
      </c>
      <c r="O16">
        <f>VLOOKUP(F16,lookups!$A$2:$I$109,7,0)</f>
        <v>3.1581000000000001</v>
      </c>
      <c r="P16">
        <f t="shared" si="1"/>
        <v>2.0474857678676552</v>
      </c>
    </row>
    <row r="17" spans="1:16" x14ac:dyDescent="0.2">
      <c r="A17" s="32">
        <v>44609</v>
      </c>
      <c r="B17" t="s">
        <v>387</v>
      </c>
      <c r="C17" t="s">
        <v>379</v>
      </c>
      <c r="D17">
        <v>2</v>
      </c>
      <c r="F17" t="s">
        <v>245</v>
      </c>
      <c r="G17">
        <v>6</v>
      </c>
      <c r="I17" t="s">
        <v>380</v>
      </c>
      <c r="J17" t="str">
        <f>VLOOKUP(F17,lookups!$A$2:$I$109,2,0)</f>
        <v>Schoolmaster Snapper</v>
      </c>
      <c r="K17" t="str">
        <f>VLOOKUP(F17,lookups!$A$2:$I$109,3,0)</f>
        <v>Lutjanus apodus</v>
      </c>
      <c r="L17" t="str">
        <f>VLOOKUP(F17,lookups!$A$2:$I$109,4,0)</f>
        <v>Lutjanidae</v>
      </c>
      <c r="M17" t="str">
        <f>VLOOKUP(F17,lookups!$A$2:$I$109,5,0)</f>
        <v>Carnivores</v>
      </c>
      <c r="N17">
        <f>VLOOKUP(F17,lookups!$A$2:$I$109,6,0)</f>
        <v>1.9400000000000001E-2</v>
      </c>
      <c r="O17">
        <f>VLOOKUP(F17,lookups!$A$2:$I$109,7,0)</f>
        <v>2.9779</v>
      </c>
      <c r="P17">
        <f t="shared" si="1"/>
        <v>4.0277113463214924</v>
      </c>
    </row>
    <row r="18" spans="1:16" x14ac:dyDescent="0.2">
      <c r="A18" s="32">
        <v>44609</v>
      </c>
      <c r="B18" t="s">
        <v>387</v>
      </c>
      <c r="C18" t="s">
        <v>379</v>
      </c>
      <c r="D18">
        <v>2</v>
      </c>
      <c r="F18" t="s">
        <v>245</v>
      </c>
      <c r="G18">
        <v>10</v>
      </c>
      <c r="I18" t="s">
        <v>380</v>
      </c>
      <c r="J18" t="str">
        <f>VLOOKUP(F18,lookups!$A$2:$I$109,2,0)</f>
        <v>Schoolmaster Snapper</v>
      </c>
      <c r="K18" t="str">
        <f>VLOOKUP(F18,lookups!$A$2:$I$109,3,0)</f>
        <v>Lutjanus apodus</v>
      </c>
      <c r="L18" t="str">
        <f>VLOOKUP(F18,lookups!$A$2:$I$109,4,0)</f>
        <v>Lutjanidae</v>
      </c>
      <c r="M18" t="str">
        <f>VLOOKUP(F18,lookups!$A$2:$I$109,5,0)</f>
        <v>Carnivores</v>
      </c>
      <c r="N18">
        <f>VLOOKUP(F18,lookups!$A$2:$I$109,6,0)</f>
        <v>1.9400000000000001E-2</v>
      </c>
      <c r="O18">
        <f>VLOOKUP(F18,lookups!$A$2:$I$109,7,0)</f>
        <v>2.9779</v>
      </c>
      <c r="P18">
        <f t="shared" si="1"/>
        <v>18.437487119826521</v>
      </c>
    </row>
    <row r="19" spans="1:16" x14ac:dyDescent="0.2">
      <c r="A19" s="32">
        <v>44609</v>
      </c>
      <c r="B19" t="s">
        <v>387</v>
      </c>
      <c r="C19" t="s">
        <v>379</v>
      </c>
      <c r="D19">
        <v>2</v>
      </c>
      <c r="F19" t="s">
        <v>245</v>
      </c>
      <c r="G19">
        <v>12</v>
      </c>
      <c r="I19" t="s">
        <v>380</v>
      </c>
      <c r="J19" t="str">
        <f>VLOOKUP(F19,lookups!$A$2:$I$109,2,0)</f>
        <v>Schoolmaster Snapper</v>
      </c>
      <c r="K19" t="str">
        <f>VLOOKUP(F19,lookups!$A$2:$I$109,3,0)</f>
        <v>Lutjanus apodus</v>
      </c>
      <c r="L19" t="str">
        <f>VLOOKUP(F19,lookups!$A$2:$I$109,4,0)</f>
        <v>Lutjanidae</v>
      </c>
      <c r="M19" t="str">
        <f>VLOOKUP(F19,lookups!$A$2:$I$109,5,0)</f>
        <v>Carnivores</v>
      </c>
      <c r="N19">
        <f>VLOOKUP(F19,lookups!$A$2:$I$109,6,0)</f>
        <v>1.9400000000000001E-2</v>
      </c>
      <c r="O19">
        <f>VLOOKUP(F19,lookups!$A$2:$I$109,7,0)</f>
        <v>2.9779</v>
      </c>
      <c r="P19">
        <f t="shared" si="1"/>
        <v>31.731862411966997</v>
      </c>
    </row>
    <row r="20" spans="1:16" x14ac:dyDescent="0.2">
      <c r="A20" s="32">
        <v>44609</v>
      </c>
      <c r="B20" t="s">
        <v>387</v>
      </c>
      <c r="C20" t="s">
        <v>379</v>
      </c>
      <c r="D20">
        <v>2</v>
      </c>
      <c r="F20" t="s">
        <v>245</v>
      </c>
      <c r="G20">
        <v>5</v>
      </c>
      <c r="I20" t="s">
        <v>380</v>
      </c>
      <c r="J20" t="str">
        <f>VLOOKUP(F20,lookups!$A$2:$I$109,2,0)</f>
        <v>Schoolmaster Snapper</v>
      </c>
      <c r="K20" t="str">
        <f>VLOOKUP(F20,lookups!$A$2:$I$109,3,0)</f>
        <v>Lutjanus apodus</v>
      </c>
      <c r="L20" t="str">
        <f>VLOOKUP(F20,lookups!$A$2:$I$109,4,0)</f>
        <v>Lutjanidae</v>
      </c>
      <c r="M20" t="str">
        <f>VLOOKUP(F20,lookups!$A$2:$I$109,5,0)</f>
        <v>Carnivores</v>
      </c>
      <c r="N20">
        <f>VLOOKUP(F20,lookups!$A$2:$I$109,6,0)</f>
        <v>1.9400000000000001E-2</v>
      </c>
      <c r="O20">
        <f>VLOOKUP(F20,lookups!$A$2:$I$109,7,0)</f>
        <v>2.9779</v>
      </c>
      <c r="P20">
        <f t="shared" si="1"/>
        <v>2.3402621348243233</v>
      </c>
    </row>
    <row r="21" spans="1:16" x14ac:dyDescent="0.2">
      <c r="A21" s="32">
        <v>44609</v>
      </c>
      <c r="B21" t="s">
        <v>387</v>
      </c>
      <c r="C21" t="s">
        <v>379</v>
      </c>
      <c r="D21">
        <v>2</v>
      </c>
      <c r="F21" t="s">
        <v>388</v>
      </c>
      <c r="G21">
        <v>12</v>
      </c>
      <c r="J21" t="str">
        <f>VLOOKUP(F21,lookups!$A$2:$I$109,2,0)</f>
        <v>Gray snapper</v>
      </c>
      <c r="K21" t="str">
        <f>VLOOKUP(F21,lookups!$A$2:$I$109,3,0)</f>
        <v>Lutjanis griseus</v>
      </c>
      <c r="L21" t="str">
        <f>VLOOKUP(F21,lookups!$A$2:$I$109,4,0)</f>
        <v>Lutjanidae</v>
      </c>
      <c r="M21" t="str">
        <f>VLOOKUP(F21,lookups!$A$2:$I$109,5,0)</f>
        <v>Carnivores</v>
      </c>
      <c r="N21">
        <f>VLOOKUP(F21,lookups!$A$2:$I$109,6,0)</f>
        <v>0</v>
      </c>
      <c r="O21">
        <f>VLOOKUP(F21,lookups!$A$2:$I$109,7,0)</f>
        <v>0</v>
      </c>
      <c r="P21">
        <f t="shared" si="1"/>
        <v>0</v>
      </c>
    </row>
    <row r="22" spans="1:16" x14ac:dyDescent="0.2">
      <c r="A22" s="32">
        <v>44609</v>
      </c>
      <c r="B22" t="s">
        <v>387</v>
      </c>
      <c r="C22" t="s">
        <v>379</v>
      </c>
      <c r="D22">
        <v>2</v>
      </c>
      <c r="F22" t="s">
        <v>330</v>
      </c>
      <c r="G22">
        <v>7</v>
      </c>
      <c r="I22" t="s">
        <v>380</v>
      </c>
      <c r="J22" t="str">
        <f>VLOOKUP(F22,lookups!$A$2:$I$109,2,0)</f>
        <v>Redband Parrotfish</v>
      </c>
      <c r="K22" t="str">
        <f>VLOOKUP(F22,lookups!$A$2:$I$109,3,0)</f>
        <v>Sparisoma aurofrenatum</v>
      </c>
      <c r="L22" t="str">
        <f>VLOOKUP(F22,lookups!$A$2:$I$109,4,0)</f>
        <v>Scaridae</v>
      </c>
      <c r="M22" t="str">
        <f>VLOOKUP(F22,lookups!$A$2:$I$109,5,0)</f>
        <v>Herbivores</v>
      </c>
      <c r="N22">
        <f>VLOOKUP(F22,lookups!$A$2:$I$109,6,0)</f>
        <v>4.5999999999999999E-3</v>
      </c>
      <c r="O22">
        <f>VLOOKUP(F22,lookups!$A$2:$I$109,7,0)</f>
        <v>3.4291</v>
      </c>
      <c r="P22">
        <f t="shared" si="1"/>
        <v>3.6364994037087026</v>
      </c>
    </row>
    <row r="23" spans="1:16" x14ac:dyDescent="0.2">
      <c r="A23" s="32">
        <v>44609</v>
      </c>
      <c r="B23" t="s">
        <v>387</v>
      </c>
      <c r="C23" t="s">
        <v>379</v>
      </c>
      <c r="D23">
        <v>2</v>
      </c>
      <c r="F23" t="s">
        <v>317</v>
      </c>
      <c r="G23">
        <v>8</v>
      </c>
      <c r="H23">
        <v>10</v>
      </c>
      <c r="I23" t="s">
        <v>380</v>
      </c>
      <c r="J23" t="str">
        <f>VLOOKUP(F23,lookups!$A$2:$I$109,2,0)</f>
        <v>Princess Parrotfish</v>
      </c>
      <c r="K23" t="str">
        <f>VLOOKUP(F23,lookups!$A$2:$I$109,3,0)</f>
        <v>Scarus taeniopterus</v>
      </c>
      <c r="L23" t="str">
        <f>VLOOKUP(F23,lookups!$A$2:$I$109,4,0)</f>
        <v>Scaridae</v>
      </c>
      <c r="M23" t="str">
        <f>VLOOKUP(F23,lookups!$A$2:$I$109,5,0)</f>
        <v>Herbivores</v>
      </c>
      <c r="N23">
        <f>VLOOKUP(F23,lookups!$A$2:$I$109,6,0)</f>
        <v>3.3500000000000002E-2</v>
      </c>
      <c r="O23">
        <f>VLOOKUP(F23,lookups!$A$2:$I$109,7,0)</f>
        <v>2.7086000000000001</v>
      </c>
      <c r="P23">
        <f t="shared" si="1"/>
        <v>9.3573817111532165</v>
      </c>
    </row>
    <row r="24" spans="1:16" x14ac:dyDescent="0.2">
      <c r="A24" s="32">
        <v>44609</v>
      </c>
      <c r="B24" t="s">
        <v>387</v>
      </c>
      <c r="C24" t="s">
        <v>379</v>
      </c>
      <c r="D24">
        <v>2</v>
      </c>
      <c r="F24" t="s">
        <v>317</v>
      </c>
      <c r="G24">
        <v>6</v>
      </c>
      <c r="H24">
        <v>2</v>
      </c>
      <c r="I24" t="s">
        <v>380</v>
      </c>
      <c r="J24" t="str">
        <f>VLOOKUP(F24,lookups!$A$2:$I$109,2,0)</f>
        <v>Princess Parrotfish</v>
      </c>
      <c r="K24" t="str">
        <f>VLOOKUP(F24,lookups!$A$2:$I$109,3,0)</f>
        <v>Scarus taeniopterus</v>
      </c>
      <c r="L24" t="str">
        <f>VLOOKUP(F24,lookups!$A$2:$I$109,4,0)</f>
        <v>Scaridae</v>
      </c>
      <c r="M24" t="str">
        <f>VLOOKUP(F24,lookups!$A$2:$I$109,5,0)</f>
        <v>Herbivores</v>
      </c>
      <c r="N24">
        <f>VLOOKUP(F24,lookups!$A$2:$I$109,6,0)</f>
        <v>3.3500000000000002E-2</v>
      </c>
      <c r="O24">
        <f>VLOOKUP(F24,lookups!$A$2:$I$109,7,0)</f>
        <v>2.7086000000000001</v>
      </c>
      <c r="P24">
        <f t="shared" si="1"/>
        <v>4.2928457508060323</v>
      </c>
    </row>
    <row r="25" spans="1:16" x14ac:dyDescent="0.2">
      <c r="A25" s="32">
        <v>44609</v>
      </c>
      <c r="B25" t="s">
        <v>387</v>
      </c>
      <c r="C25" t="s">
        <v>379</v>
      </c>
      <c r="D25">
        <v>2</v>
      </c>
      <c r="F25" t="s">
        <v>361</v>
      </c>
      <c r="G25">
        <v>6</v>
      </c>
      <c r="H25">
        <v>7</v>
      </c>
      <c r="J25" t="str">
        <f>VLOOKUP(F25,lookups!$A$2:$I$109,2,0)</f>
        <v>3-spot Damselfish</v>
      </c>
      <c r="K25" t="str">
        <f>VLOOKUP(F25,lookups!$A$2:$I$109,3,0)</f>
        <v>Stegastes planifrons</v>
      </c>
      <c r="L25" t="str">
        <f>VLOOKUP(F25,lookups!$A$2:$I$109,4,0)</f>
        <v>Pomacentridae</v>
      </c>
      <c r="M25" t="str">
        <f>VLOOKUP(F25,lookups!$A$2:$I$109,5,0)</f>
        <v>Omnivores</v>
      </c>
      <c r="N25">
        <f>VLOOKUP(F25,lookups!$A$2:$I$109,6,0)</f>
        <v>2.188E-2</v>
      </c>
      <c r="O25">
        <f>VLOOKUP(F25,lookups!$A$2:$I$109,7,0)</f>
        <v>2.96</v>
      </c>
      <c r="P25">
        <f t="shared" si="1"/>
        <v>4.3992132912140169</v>
      </c>
    </row>
    <row r="26" spans="1:16" x14ac:dyDescent="0.2">
      <c r="A26" s="32">
        <v>44609</v>
      </c>
      <c r="B26" t="s">
        <v>387</v>
      </c>
      <c r="C26" t="s">
        <v>379</v>
      </c>
      <c r="D26">
        <v>2</v>
      </c>
      <c r="F26" t="s">
        <v>253</v>
      </c>
      <c r="G26">
        <v>18</v>
      </c>
      <c r="J26" t="str">
        <f>VLOOKUP(F26,lookups!$A$2:$I$109,2,0)</f>
        <v>Mahogany Snapper</v>
      </c>
      <c r="K26" t="str">
        <f>VLOOKUP(F26,lookups!$A$2:$I$109,3,0)</f>
        <v>Lutjanus mahogoni</v>
      </c>
      <c r="L26" t="str">
        <f>VLOOKUP(F26,lookups!$A$2:$I$109,4,0)</f>
        <v>Lutjanidae</v>
      </c>
      <c r="M26" t="str">
        <f>VLOOKUP(F26,lookups!$A$2:$I$109,5,0)</f>
        <v>Carnivores</v>
      </c>
      <c r="N26">
        <f>VLOOKUP(F26,lookups!$A$2:$I$109,6,0)</f>
        <v>4.2900000000000001E-2</v>
      </c>
      <c r="O26">
        <f>VLOOKUP(F26,lookups!$A$2:$I$109,7,0)</f>
        <v>2.7189999999999999</v>
      </c>
      <c r="P26">
        <f t="shared" si="1"/>
        <v>111.05630852224553</v>
      </c>
    </row>
    <row r="27" spans="1:16" x14ac:dyDescent="0.2">
      <c r="A27" s="32">
        <v>44609</v>
      </c>
      <c r="B27" t="s">
        <v>387</v>
      </c>
      <c r="C27" t="s">
        <v>379</v>
      </c>
      <c r="D27">
        <v>2</v>
      </c>
      <c r="F27" t="s">
        <v>253</v>
      </c>
      <c r="G27">
        <v>12</v>
      </c>
      <c r="J27" t="str">
        <f>VLOOKUP(F27,lookups!$A$2:$I$109,2,0)</f>
        <v>Mahogany Snapper</v>
      </c>
      <c r="K27" t="str">
        <f>VLOOKUP(F27,lookups!$A$2:$I$109,3,0)</f>
        <v>Lutjanus mahogoni</v>
      </c>
      <c r="L27" t="str">
        <f>VLOOKUP(F27,lookups!$A$2:$I$109,4,0)</f>
        <v>Lutjanidae</v>
      </c>
      <c r="M27" t="str">
        <f>VLOOKUP(F27,lookups!$A$2:$I$109,5,0)</f>
        <v>Carnivores</v>
      </c>
      <c r="N27">
        <f>VLOOKUP(F27,lookups!$A$2:$I$109,6,0)</f>
        <v>4.2900000000000001E-2</v>
      </c>
      <c r="O27">
        <f>VLOOKUP(F27,lookups!$A$2:$I$109,7,0)</f>
        <v>2.7189999999999999</v>
      </c>
      <c r="P27">
        <f t="shared" si="1"/>
        <v>36.876619329842086</v>
      </c>
    </row>
    <row r="28" spans="1:16" x14ac:dyDescent="0.2">
      <c r="A28" s="32">
        <v>44609</v>
      </c>
      <c r="B28" t="s">
        <v>387</v>
      </c>
      <c r="C28" t="s">
        <v>379</v>
      </c>
      <c r="D28">
        <v>2</v>
      </c>
      <c r="F28" t="s">
        <v>253</v>
      </c>
      <c r="G28">
        <v>15</v>
      </c>
      <c r="J28" t="str">
        <f>VLOOKUP(F28,lookups!$A$2:$I$109,2,0)</f>
        <v>Mahogany Snapper</v>
      </c>
      <c r="K28" t="str">
        <f>VLOOKUP(F28,lookups!$A$2:$I$109,3,0)</f>
        <v>Lutjanus mahogoni</v>
      </c>
      <c r="L28" t="str">
        <f>VLOOKUP(F28,lookups!$A$2:$I$109,4,0)</f>
        <v>Lutjanidae</v>
      </c>
      <c r="M28" t="str">
        <f>VLOOKUP(F28,lookups!$A$2:$I$109,5,0)</f>
        <v>Carnivores</v>
      </c>
      <c r="N28">
        <f>VLOOKUP(F28,lookups!$A$2:$I$109,6,0)</f>
        <v>4.2900000000000001E-2</v>
      </c>
      <c r="O28">
        <f>VLOOKUP(F28,lookups!$A$2:$I$109,7,0)</f>
        <v>2.7189999999999999</v>
      </c>
      <c r="P28">
        <f t="shared" si="1"/>
        <v>67.647137730329121</v>
      </c>
    </row>
    <row r="29" spans="1:16" x14ac:dyDescent="0.2">
      <c r="A29" s="32">
        <v>44609</v>
      </c>
      <c r="B29" t="s">
        <v>387</v>
      </c>
      <c r="C29" t="s">
        <v>379</v>
      </c>
      <c r="D29">
        <v>2</v>
      </c>
      <c r="F29" t="s">
        <v>253</v>
      </c>
      <c r="G29">
        <v>4</v>
      </c>
      <c r="I29" t="s">
        <v>380</v>
      </c>
      <c r="J29" t="str">
        <f>VLOOKUP(F29,lookups!$A$2:$I$109,2,0)</f>
        <v>Mahogany Snapper</v>
      </c>
      <c r="K29" t="str">
        <f>VLOOKUP(F29,lookups!$A$2:$I$109,3,0)</f>
        <v>Lutjanus mahogoni</v>
      </c>
      <c r="L29" t="str">
        <f>VLOOKUP(F29,lookups!$A$2:$I$109,4,0)</f>
        <v>Lutjanidae</v>
      </c>
      <c r="M29" t="str">
        <f>VLOOKUP(F29,lookups!$A$2:$I$109,5,0)</f>
        <v>Carnivores</v>
      </c>
      <c r="N29">
        <f>VLOOKUP(F29,lookups!$A$2:$I$109,6,0)</f>
        <v>4.2900000000000001E-2</v>
      </c>
      <c r="O29">
        <f>VLOOKUP(F29,lookups!$A$2:$I$109,7,0)</f>
        <v>2.7189999999999999</v>
      </c>
      <c r="P29">
        <f t="shared" si="1"/>
        <v>1.8597664490919124</v>
      </c>
    </row>
    <row r="30" spans="1:16" x14ac:dyDescent="0.2">
      <c r="A30" s="32">
        <v>44609</v>
      </c>
      <c r="B30" t="s">
        <v>387</v>
      </c>
      <c r="C30" t="s">
        <v>379</v>
      </c>
      <c r="D30">
        <v>2</v>
      </c>
      <c r="F30" t="s">
        <v>179</v>
      </c>
      <c r="G30">
        <v>14</v>
      </c>
      <c r="J30" t="str">
        <f>VLOOKUP(F30,lookups!$A$2:$I$109,2,0)</f>
        <v>Bluestriped Grunt</v>
      </c>
      <c r="K30" t="str">
        <f>VLOOKUP(F30,lookups!$A$2:$I$109,3,0)</f>
        <v>Haemulon sciurus</v>
      </c>
      <c r="L30" t="str">
        <f>VLOOKUP(F30,lookups!$A$2:$I$109,4,0)</f>
        <v>Haemulidae</v>
      </c>
      <c r="M30" t="str">
        <f>VLOOKUP(F30,lookups!$A$2:$I$109,5,0)</f>
        <v>Carnivores</v>
      </c>
      <c r="N30">
        <f>VLOOKUP(F30,lookups!$A$2:$I$109,6,0)</f>
        <v>1.9400000000000001E-2</v>
      </c>
      <c r="O30">
        <f>VLOOKUP(F30,lookups!$A$2:$I$109,7,0)</f>
        <v>2.9996</v>
      </c>
      <c r="P30">
        <f t="shared" si="1"/>
        <v>53.177435040820249</v>
      </c>
    </row>
    <row r="31" spans="1:16" x14ac:dyDescent="0.2">
      <c r="A31" s="32">
        <v>44609</v>
      </c>
      <c r="B31" t="s">
        <v>387</v>
      </c>
      <c r="C31" t="s">
        <v>379</v>
      </c>
      <c r="D31">
        <v>2</v>
      </c>
      <c r="F31" t="s">
        <v>179</v>
      </c>
      <c r="G31">
        <v>12</v>
      </c>
      <c r="I31" t="s">
        <v>380</v>
      </c>
      <c r="J31" t="str">
        <f>VLOOKUP(F31,lookups!$A$2:$I$109,2,0)</f>
        <v>Bluestriped Grunt</v>
      </c>
      <c r="K31" t="str">
        <f>VLOOKUP(F31,lookups!$A$2:$I$109,3,0)</f>
        <v>Haemulon sciurus</v>
      </c>
      <c r="L31" t="str">
        <f>VLOOKUP(F31,lookups!$A$2:$I$109,4,0)</f>
        <v>Haemulidae</v>
      </c>
      <c r="M31" t="str">
        <f>VLOOKUP(F31,lookups!$A$2:$I$109,5,0)</f>
        <v>Carnivores</v>
      </c>
      <c r="N31">
        <f>VLOOKUP(F31,lookups!$A$2:$I$109,6,0)</f>
        <v>1.9400000000000001E-2</v>
      </c>
      <c r="O31">
        <f>VLOOKUP(F31,lookups!$A$2:$I$109,7,0)</f>
        <v>2.9996</v>
      </c>
      <c r="P31">
        <f t="shared" si="1"/>
        <v>33.489895745293879</v>
      </c>
    </row>
    <row r="32" spans="1:16" x14ac:dyDescent="0.2">
      <c r="A32" s="32">
        <v>44609</v>
      </c>
      <c r="B32" t="s">
        <v>387</v>
      </c>
      <c r="C32" t="s">
        <v>379</v>
      </c>
      <c r="D32">
        <v>2</v>
      </c>
      <c r="F32" t="s">
        <v>179</v>
      </c>
      <c r="G32">
        <v>8</v>
      </c>
      <c r="I32" t="s">
        <v>380</v>
      </c>
      <c r="J32" t="str">
        <f>VLOOKUP(F32,lookups!$A$2:$I$109,2,0)</f>
        <v>Bluestriped Grunt</v>
      </c>
      <c r="K32" t="str">
        <f>VLOOKUP(F32,lookups!$A$2:$I$109,3,0)</f>
        <v>Haemulon sciurus</v>
      </c>
      <c r="L32" t="str">
        <f>VLOOKUP(F32,lookups!$A$2:$I$109,4,0)</f>
        <v>Haemulidae</v>
      </c>
      <c r="M32" t="str">
        <f>VLOOKUP(F32,lookups!$A$2:$I$109,5,0)</f>
        <v>Carnivores</v>
      </c>
      <c r="N32">
        <f>VLOOKUP(F32,lookups!$A$2:$I$109,6,0)</f>
        <v>1.9400000000000001E-2</v>
      </c>
      <c r="O32">
        <f>VLOOKUP(F32,lookups!$A$2:$I$109,7,0)</f>
        <v>2.9996</v>
      </c>
      <c r="P32">
        <f t="shared" si="1"/>
        <v>9.9245415642849117</v>
      </c>
    </row>
    <row r="33" spans="1:16" x14ac:dyDescent="0.2">
      <c r="A33" s="32">
        <v>44609</v>
      </c>
      <c r="B33" t="s">
        <v>387</v>
      </c>
      <c r="C33" t="s">
        <v>379</v>
      </c>
      <c r="D33">
        <v>2</v>
      </c>
      <c r="F33" t="s">
        <v>345</v>
      </c>
      <c r="G33">
        <v>3</v>
      </c>
      <c r="H33">
        <v>2</v>
      </c>
      <c r="I33" t="s">
        <v>380</v>
      </c>
      <c r="J33" t="str">
        <f>VLOOKUP(F33,lookups!$A$2:$I$109,2,0)</f>
        <v>Barracuda</v>
      </c>
      <c r="K33" t="str">
        <f>VLOOKUP(F33,lookups!$A$2:$I$109,3,0)</f>
        <v>Sphyraena barracuda</v>
      </c>
      <c r="L33" t="str">
        <f>VLOOKUP(F33,lookups!$A$2:$I$109,4,0)</f>
        <v>Sphyraenidae</v>
      </c>
      <c r="M33" t="str">
        <f>VLOOKUP(F33,lookups!$A$2:$I$109,5,0)</f>
        <v>Carnivores</v>
      </c>
      <c r="N33">
        <f>VLOOKUP(F33,lookups!$A$2:$I$109,6,0)</f>
        <v>5.0000000000000001E-3</v>
      </c>
      <c r="O33">
        <f>VLOOKUP(F33,lookups!$A$2:$I$109,7,0)</f>
        <v>3.0825</v>
      </c>
      <c r="P33">
        <f t="shared" si="1"/>
        <v>0.14780743212354622</v>
      </c>
    </row>
    <row r="34" spans="1:16" x14ac:dyDescent="0.2">
      <c r="A34" s="32">
        <v>44609</v>
      </c>
      <c r="B34" t="s">
        <v>387</v>
      </c>
      <c r="C34" t="s">
        <v>379</v>
      </c>
      <c r="D34">
        <v>2</v>
      </c>
      <c r="F34" t="s">
        <v>339</v>
      </c>
      <c r="G34">
        <v>11</v>
      </c>
      <c r="I34" t="s">
        <v>381</v>
      </c>
      <c r="J34" t="str">
        <f>VLOOKUP(F34,lookups!$A$2:$I$109,2,0)</f>
        <v>Yellowtail parrotfish</v>
      </c>
      <c r="K34" t="str">
        <f>VLOOKUP(F34,lookups!$A$2:$I$109,3,0)</f>
        <v>Sparisoma rubiprinne</v>
      </c>
      <c r="L34" t="str">
        <f>VLOOKUP(F34,lookups!$A$2:$I$109,4,0)</f>
        <v>Scaridae</v>
      </c>
      <c r="M34" t="str">
        <f>VLOOKUP(F34,lookups!$A$2:$I$109,5,0)</f>
        <v>Herbivores</v>
      </c>
      <c r="N34">
        <f>VLOOKUP(F34,lookups!$A$2:$I$109,6,0)</f>
        <v>1.5599999999999999E-2</v>
      </c>
      <c r="O34">
        <f>VLOOKUP(F34,lookups!$A$2:$I$109,7,0)</f>
        <v>3.0640999999999998</v>
      </c>
      <c r="P34">
        <f t="shared" si="1"/>
        <v>24.213408274440269</v>
      </c>
    </row>
    <row r="35" spans="1:16" x14ac:dyDescent="0.2">
      <c r="A35" s="32">
        <v>44609</v>
      </c>
      <c r="B35" t="s">
        <v>387</v>
      </c>
      <c r="C35" t="s">
        <v>379</v>
      </c>
      <c r="D35">
        <v>2</v>
      </c>
      <c r="F35" t="s">
        <v>330</v>
      </c>
      <c r="G35">
        <v>4</v>
      </c>
      <c r="H35">
        <v>8</v>
      </c>
      <c r="I35" t="s">
        <v>380</v>
      </c>
      <c r="J35" t="str">
        <f>VLOOKUP(F35,lookups!$A$2:$I$109,2,0)</f>
        <v>Redband Parrotfish</v>
      </c>
      <c r="K35" t="str">
        <f>VLOOKUP(F35,lookups!$A$2:$I$109,3,0)</f>
        <v>Sparisoma aurofrenatum</v>
      </c>
      <c r="L35" t="str">
        <f>VLOOKUP(F35,lookups!$A$2:$I$109,4,0)</f>
        <v>Scaridae</v>
      </c>
      <c r="M35" t="str">
        <f>VLOOKUP(F35,lookups!$A$2:$I$109,5,0)</f>
        <v>Herbivores</v>
      </c>
      <c r="N35">
        <f>VLOOKUP(F35,lookups!$A$2:$I$109,6,0)</f>
        <v>4.5999999999999999E-3</v>
      </c>
      <c r="O35">
        <f>VLOOKUP(F35,lookups!$A$2:$I$109,7,0)</f>
        <v>3.4291</v>
      </c>
      <c r="P35">
        <f t="shared" ref="P35:P98" si="2">N35*G35^O35</f>
        <v>0.53368100802107599</v>
      </c>
    </row>
    <row r="36" spans="1:16" x14ac:dyDescent="0.2">
      <c r="A36" s="32">
        <v>44609</v>
      </c>
      <c r="B36" t="s">
        <v>387</v>
      </c>
      <c r="C36" t="s">
        <v>379</v>
      </c>
      <c r="D36">
        <v>2</v>
      </c>
      <c r="F36" t="s">
        <v>130</v>
      </c>
      <c r="G36">
        <v>18</v>
      </c>
      <c r="J36" t="str">
        <f>VLOOKUP(F36,lookups!$A$2:$I$109,2,0)</f>
        <v>Balloonfish</v>
      </c>
      <c r="K36" t="str">
        <f>VLOOKUP(F36,lookups!$A$2:$I$109,3,0)</f>
        <v>Diodon holocanthus</v>
      </c>
      <c r="L36" t="str">
        <f>VLOOKUP(F36,lookups!$A$2:$I$109,4,0)</f>
        <v>Diodontidae</v>
      </c>
      <c r="M36" t="str">
        <f>VLOOKUP(F36,lookups!$A$2:$I$109,5,0)</f>
        <v>Carnivores</v>
      </c>
      <c r="N36">
        <f>VLOOKUP(F36,lookups!$A$2:$I$109,6,0)</f>
        <v>4.3650000000000001E-2</v>
      </c>
      <c r="O36">
        <f>VLOOKUP(F36,lookups!$A$2:$I$109,7,0)</f>
        <v>2.87</v>
      </c>
      <c r="P36">
        <f t="shared" si="2"/>
        <v>174.83015302105758</v>
      </c>
    </row>
    <row r="37" spans="1:16" x14ac:dyDescent="0.2">
      <c r="A37" s="32">
        <v>44609</v>
      </c>
      <c r="B37" t="s">
        <v>387</v>
      </c>
      <c r="C37" t="s">
        <v>379</v>
      </c>
      <c r="D37">
        <v>3</v>
      </c>
      <c r="F37" t="s">
        <v>283</v>
      </c>
      <c r="G37">
        <v>10</v>
      </c>
      <c r="H37">
        <v>6</v>
      </c>
      <c r="J37" t="str">
        <f>VLOOKUP(F37,lookups!$A$2:$I$109,2,0)</f>
        <v>Yellowtail Snapper</v>
      </c>
      <c r="K37" t="str">
        <f>VLOOKUP(F37,lookups!$A$2:$I$109,3,0)</f>
        <v>Ocyurus chrysurus</v>
      </c>
      <c r="L37" t="str">
        <f>VLOOKUP(F37,lookups!$A$2:$I$109,4,0)</f>
        <v>Lutjanidae</v>
      </c>
      <c r="M37" t="str">
        <f>VLOOKUP(F37,lookups!$A$2:$I$109,5,0)</f>
        <v>Carnivores</v>
      </c>
      <c r="N37">
        <f>VLOOKUP(F37,lookups!$A$2:$I$109,6,0)</f>
        <v>4.0500000000000001E-2</v>
      </c>
      <c r="O37">
        <f>VLOOKUP(F37,lookups!$A$2:$I$109,7,0)</f>
        <v>2.718</v>
      </c>
      <c r="P37">
        <f t="shared" si="2"/>
        <v>21.157045654464355</v>
      </c>
    </row>
    <row r="38" spans="1:16" x14ac:dyDescent="0.2">
      <c r="A38" s="32">
        <v>44609</v>
      </c>
      <c r="B38" t="s">
        <v>387</v>
      </c>
      <c r="C38" t="s">
        <v>379</v>
      </c>
      <c r="D38">
        <v>3</v>
      </c>
      <c r="F38" t="s">
        <v>35</v>
      </c>
      <c r="G38">
        <v>6</v>
      </c>
      <c r="J38" t="str">
        <f>VLOOKUP(F38,lookups!$A$2:$I$109,2,0)</f>
        <v>Doctorfish</v>
      </c>
      <c r="K38" t="str">
        <f>VLOOKUP(F38,lookups!$A$2:$I$109,3,0)</f>
        <v>Acanthurus chirurgus</v>
      </c>
      <c r="L38" t="str">
        <f>VLOOKUP(F38,lookups!$A$2:$I$109,4,0)</f>
        <v>Acanthuridae</v>
      </c>
      <c r="M38" t="str">
        <f>VLOOKUP(F38,lookups!$A$2:$I$109,5,0)</f>
        <v>Herbivores</v>
      </c>
      <c r="N38">
        <f>VLOOKUP(F38,lookups!$A$2:$I$109,6,0)</f>
        <v>4.0000000000000001E-3</v>
      </c>
      <c r="O38">
        <f>VLOOKUP(F38,lookups!$A$2:$I$109,7,0)</f>
        <v>3.5327999999999999</v>
      </c>
      <c r="P38">
        <f t="shared" si="2"/>
        <v>2.2444644379451457</v>
      </c>
    </row>
    <row r="39" spans="1:16" x14ac:dyDescent="0.2">
      <c r="A39" s="32">
        <v>44609</v>
      </c>
      <c r="B39" t="s">
        <v>387</v>
      </c>
      <c r="C39" t="s">
        <v>379</v>
      </c>
      <c r="D39">
        <v>3</v>
      </c>
      <c r="F39" t="s">
        <v>330</v>
      </c>
      <c r="G39">
        <v>10</v>
      </c>
      <c r="I39" t="s">
        <v>380</v>
      </c>
      <c r="J39" t="str">
        <f>VLOOKUP(F39,lookups!$A$2:$I$109,2,0)</f>
        <v>Redband Parrotfish</v>
      </c>
      <c r="K39" t="str">
        <f>VLOOKUP(F39,lookups!$A$2:$I$109,3,0)</f>
        <v>Sparisoma aurofrenatum</v>
      </c>
      <c r="L39" t="str">
        <f>VLOOKUP(F39,lookups!$A$2:$I$109,4,0)</f>
        <v>Scaridae</v>
      </c>
      <c r="M39" t="str">
        <f>VLOOKUP(F39,lookups!$A$2:$I$109,5,0)</f>
        <v>Herbivores</v>
      </c>
      <c r="N39">
        <f>VLOOKUP(F39,lookups!$A$2:$I$109,6,0)</f>
        <v>4.5999999999999999E-3</v>
      </c>
      <c r="O39">
        <f>VLOOKUP(F39,lookups!$A$2:$I$109,7,0)</f>
        <v>3.4291</v>
      </c>
      <c r="P39">
        <f t="shared" si="2"/>
        <v>12.355429065196462</v>
      </c>
    </row>
    <row r="40" spans="1:16" x14ac:dyDescent="0.2">
      <c r="A40" s="32">
        <v>44609</v>
      </c>
      <c r="B40" t="s">
        <v>387</v>
      </c>
      <c r="C40" t="s">
        <v>379</v>
      </c>
      <c r="D40">
        <v>3</v>
      </c>
      <c r="F40" t="s">
        <v>330</v>
      </c>
      <c r="G40">
        <v>17</v>
      </c>
      <c r="I40" t="s">
        <v>381</v>
      </c>
      <c r="J40" t="str">
        <f>VLOOKUP(F40,lookups!$A$2:$I$109,2,0)</f>
        <v>Redband Parrotfish</v>
      </c>
      <c r="K40" t="str">
        <f>VLOOKUP(F40,lookups!$A$2:$I$109,3,0)</f>
        <v>Sparisoma aurofrenatum</v>
      </c>
      <c r="L40" t="str">
        <f>VLOOKUP(F40,lookups!$A$2:$I$109,4,0)</f>
        <v>Scaridae</v>
      </c>
      <c r="M40" t="str">
        <f>VLOOKUP(F40,lookups!$A$2:$I$109,5,0)</f>
        <v>Herbivores</v>
      </c>
      <c r="N40">
        <f>VLOOKUP(F40,lookups!$A$2:$I$109,6,0)</f>
        <v>4.5999999999999999E-3</v>
      </c>
      <c r="O40">
        <f>VLOOKUP(F40,lookups!$A$2:$I$109,7,0)</f>
        <v>3.4291</v>
      </c>
      <c r="P40">
        <f t="shared" si="2"/>
        <v>76.223735418055981</v>
      </c>
    </row>
    <row r="41" spans="1:16" x14ac:dyDescent="0.2">
      <c r="A41" s="32">
        <v>44609</v>
      </c>
      <c r="B41" t="s">
        <v>387</v>
      </c>
      <c r="C41" t="s">
        <v>379</v>
      </c>
      <c r="D41">
        <v>3</v>
      </c>
      <c r="F41" t="s">
        <v>345</v>
      </c>
      <c r="G41">
        <v>30</v>
      </c>
      <c r="J41" t="str">
        <f>VLOOKUP(F41,lookups!$A$2:$I$109,2,0)</f>
        <v>Barracuda</v>
      </c>
      <c r="K41" t="str">
        <f>VLOOKUP(F41,lookups!$A$2:$I$109,3,0)</f>
        <v>Sphyraena barracuda</v>
      </c>
      <c r="L41" t="str">
        <f>VLOOKUP(F41,lookups!$A$2:$I$109,4,0)</f>
        <v>Sphyraenidae</v>
      </c>
      <c r="M41" t="str">
        <f>VLOOKUP(F41,lookups!$A$2:$I$109,5,0)</f>
        <v>Carnivores</v>
      </c>
      <c r="N41">
        <f>VLOOKUP(F41,lookups!$A$2:$I$109,6,0)</f>
        <v>5.0000000000000001E-3</v>
      </c>
      <c r="O41">
        <f>VLOOKUP(F41,lookups!$A$2:$I$109,7,0)</f>
        <v>3.0825</v>
      </c>
      <c r="P41">
        <f t="shared" si="2"/>
        <v>178.72951300131871</v>
      </c>
    </row>
    <row r="42" spans="1:16" x14ac:dyDescent="0.2">
      <c r="A42" s="32">
        <v>44609</v>
      </c>
      <c r="B42" t="s">
        <v>387</v>
      </c>
      <c r="C42" t="s">
        <v>379</v>
      </c>
      <c r="D42">
        <v>3</v>
      </c>
      <c r="F42" t="s">
        <v>388</v>
      </c>
      <c r="G42">
        <v>12</v>
      </c>
      <c r="J42" t="str">
        <f>VLOOKUP(F42,lookups!$A$2:$I$109,2,0)</f>
        <v>Gray snapper</v>
      </c>
      <c r="K42" t="str">
        <f>VLOOKUP(F42,lookups!$A$2:$I$109,3,0)</f>
        <v>Lutjanis griseus</v>
      </c>
      <c r="L42" t="str">
        <f>VLOOKUP(F42,lookups!$A$2:$I$109,4,0)</f>
        <v>Lutjanidae</v>
      </c>
      <c r="M42" t="str">
        <f>VLOOKUP(F42,lookups!$A$2:$I$109,5,0)</f>
        <v>Carnivores</v>
      </c>
      <c r="N42">
        <f>VLOOKUP(F42,lookups!$A$2:$I$109,6,0)</f>
        <v>0</v>
      </c>
      <c r="O42">
        <f>VLOOKUP(F42,lookups!$A$2:$I$109,7,0)</f>
        <v>0</v>
      </c>
      <c r="P42">
        <f t="shared" si="2"/>
        <v>0</v>
      </c>
    </row>
    <row r="43" spans="1:16" x14ac:dyDescent="0.2">
      <c r="A43" s="32">
        <v>44609</v>
      </c>
      <c r="B43" t="s">
        <v>387</v>
      </c>
      <c r="C43" t="s">
        <v>379</v>
      </c>
      <c r="D43">
        <v>3</v>
      </c>
      <c r="F43" t="s">
        <v>388</v>
      </c>
      <c r="G43">
        <v>14</v>
      </c>
      <c r="J43" t="str">
        <f>VLOOKUP(F43,lookups!$A$2:$I$109,2,0)</f>
        <v>Gray snapper</v>
      </c>
      <c r="K43" t="str">
        <f>VLOOKUP(F43,lookups!$A$2:$I$109,3,0)</f>
        <v>Lutjanis griseus</v>
      </c>
      <c r="L43" t="str">
        <f>VLOOKUP(F43,lookups!$A$2:$I$109,4,0)</f>
        <v>Lutjanidae</v>
      </c>
      <c r="M43" t="str">
        <f>VLOOKUP(F43,lookups!$A$2:$I$109,5,0)</f>
        <v>Carnivores</v>
      </c>
      <c r="N43">
        <f>VLOOKUP(F43,lookups!$A$2:$I$109,6,0)</f>
        <v>0</v>
      </c>
      <c r="O43">
        <f>VLOOKUP(F43,lookups!$A$2:$I$109,7,0)</f>
        <v>0</v>
      </c>
      <c r="P43">
        <f t="shared" si="2"/>
        <v>0</v>
      </c>
    </row>
    <row r="44" spans="1:16" x14ac:dyDescent="0.2">
      <c r="A44" s="32">
        <v>44609</v>
      </c>
      <c r="B44" t="s">
        <v>387</v>
      </c>
      <c r="C44" t="s">
        <v>379</v>
      </c>
      <c r="D44">
        <v>3</v>
      </c>
      <c r="F44" t="s">
        <v>245</v>
      </c>
      <c r="G44">
        <v>16</v>
      </c>
      <c r="J44" t="str">
        <f>VLOOKUP(F44,lookups!$A$2:$I$109,2,0)</f>
        <v>Schoolmaster Snapper</v>
      </c>
      <c r="K44" t="str">
        <f>VLOOKUP(F44,lookups!$A$2:$I$109,3,0)</f>
        <v>Lutjanus apodus</v>
      </c>
      <c r="L44" t="str">
        <f>VLOOKUP(F44,lookups!$A$2:$I$109,4,0)</f>
        <v>Lutjanidae</v>
      </c>
      <c r="M44" t="str">
        <f>VLOOKUP(F44,lookups!$A$2:$I$109,5,0)</f>
        <v>Carnivores</v>
      </c>
      <c r="N44">
        <f>VLOOKUP(F44,lookups!$A$2:$I$109,6,0)</f>
        <v>1.9400000000000001E-2</v>
      </c>
      <c r="O44">
        <f>VLOOKUP(F44,lookups!$A$2:$I$109,7,0)</f>
        <v>2.9779</v>
      </c>
      <c r="P44">
        <f t="shared" si="2"/>
        <v>74.73957540234322</v>
      </c>
    </row>
    <row r="45" spans="1:16" x14ac:dyDescent="0.2">
      <c r="A45" s="32">
        <v>44609</v>
      </c>
      <c r="B45" t="s">
        <v>387</v>
      </c>
      <c r="C45" t="s">
        <v>379</v>
      </c>
      <c r="D45">
        <v>3</v>
      </c>
      <c r="F45" t="s">
        <v>245</v>
      </c>
      <c r="G45">
        <v>12</v>
      </c>
      <c r="J45" t="str">
        <f>VLOOKUP(F45,lookups!$A$2:$I$109,2,0)</f>
        <v>Schoolmaster Snapper</v>
      </c>
      <c r="K45" t="str">
        <f>VLOOKUP(F45,lookups!$A$2:$I$109,3,0)</f>
        <v>Lutjanus apodus</v>
      </c>
      <c r="L45" t="str">
        <f>VLOOKUP(F45,lookups!$A$2:$I$109,4,0)</f>
        <v>Lutjanidae</v>
      </c>
      <c r="M45" t="str">
        <f>VLOOKUP(F45,lookups!$A$2:$I$109,5,0)</f>
        <v>Carnivores</v>
      </c>
      <c r="N45">
        <f>VLOOKUP(F45,lookups!$A$2:$I$109,6,0)</f>
        <v>1.9400000000000001E-2</v>
      </c>
      <c r="O45">
        <f>VLOOKUP(F45,lookups!$A$2:$I$109,7,0)</f>
        <v>2.9779</v>
      </c>
      <c r="P45">
        <f t="shared" si="2"/>
        <v>31.731862411966997</v>
      </c>
    </row>
    <row r="46" spans="1:16" x14ac:dyDescent="0.2">
      <c r="A46" s="32">
        <v>44609</v>
      </c>
      <c r="B46" t="s">
        <v>387</v>
      </c>
      <c r="C46" t="s">
        <v>379</v>
      </c>
      <c r="D46">
        <v>3</v>
      </c>
      <c r="F46" t="s">
        <v>245</v>
      </c>
      <c r="G46">
        <v>20</v>
      </c>
      <c r="J46" t="str">
        <f>VLOOKUP(F46,lookups!$A$2:$I$109,2,0)</f>
        <v>Schoolmaster Snapper</v>
      </c>
      <c r="K46" t="str">
        <f>VLOOKUP(F46,lookups!$A$2:$I$109,3,0)</f>
        <v>Lutjanus apodus</v>
      </c>
      <c r="L46" t="str">
        <f>VLOOKUP(F46,lookups!$A$2:$I$109,4,0)</f>
        <v>Lutjanidae</v>
      </c>
      <c r="M46" t="str">
        <f>VLOOKUP(F46,lookups!$A$2:$I$109,5,0)</f>
        <v>Carnivores</v>
      </c>
      <c r="N46">
        <f>VLOOKUP(F46,lookups!$A$2:$I$109,6,0)</f>
        <v>1.9400000000000001E-2</v>
      </c>
      <c r="O46">
        <f>VLOOKUP(F46,lookups!$A$2:$I$109,7,0)</f>
        <v>2.9779</v>
      </c>
      <c r="P46">
        <f t="shared" si="2"/>
        <v>145.25763000446386</v>
      </c>
    </row>
    <row r="47" spans="1:16" x14ac:dyDescent="0.2">
      <c r="A47" s="32">
        <v>44609</v>
      </c>
      <c r="B47" t="s">
        <v>387</v>
      </c>
      <c r="C47" t="s">
        <v>379</v>
      </c>
      <c r="D47">
        <v>3</v>
      </c>
      <c r="F47" t="s">
        <v>179</v>
      </c>
      <c r="G47">
        <v>11</v>
      </c>
      <c r="I47" t="s">
        <v>380</v>
      </c>
      <c r="J47" t="str">
        <f>VLOOKUP(F47,lookups!$A$2:$I$109,2,0)</f>
        <v>Bluestriped Grunt</v>
      </c>
      <c r="K47" t="str">
        <f>VLOOKUP(F47,lookups!$A$2:$I$109,3,0)</f>
        <v>Haemulon sciurus</v>
      </c>
      <c r="L47" t="str">
        <f>VLOOKUP(F47,lookups!$A$2:$I$109,4,0)</f>
        <v>Haemulidae</v>
      </c>
      <c r="M47" t="str">
        <f>VLOOKUP(F47,lookups!$A$2:$I$109,5,0)</f>
        <v>Carnivores</v>
      </c>
      <c r="N47">
        <f>VLOOKUP(F47,lookups!$A$2:$I$109,6,0)</f>
        <v>1.9400000000000001E-2</v>
      </c>
      <c r="O47">
        <f>VLOOKUP(F47,lookups!$A$2:$I$109,7,0)</f>
        <v>2.9996</v>
      </c>
      <c r="P47">
        <f t="shared" si="2"/>
        <v>25.796645068645613</v>
      </c>
    </row>
    <row r="48" spans="1:16" x14ac:dyDescent="0.2">
      <c r="A48" s="32">
        <v>44609</v>
      </c>
      <c r="B48" t="s">
        <v>387</v>
      </c>
      <c r="C48" t="s">
        <v>379</v>
      </c>
      <c r="D48">
        <v>3</v>
      </c>
      <c r="F48" t="s">
        <v>179</v>
      </c>
      <c r="G48">
        <v>14</v>
      </c>
      <c r="H48">
        <v>2</v>
      </c>
      <c r="J48" t="str">
        <f>VLOOKUP(F48,lookups!$A$2:$I$109,2,0)</f>
        <v>Bluestriped Grunt</v>
      </c>
      <c r="K48" t="str">
        <f>VLOOKUP(F48,lookups!$A$2:$I$109,3,0)</f>
        <v>Haemulon sciurus</v>
      </c>
      <c r="L48" t="str">
        <f>VLOOKUP(F48,lookups!$A$2:$I$109,4,0)</f>
        <v>Haemulidae</v>
      </c>
      <c r="M48" t="str">
        <f>VLOOKUP(F48,lookups!$A$2:$I$109,5,0)</f>
        <v>Carnivores</v>
      </c>
      <c r="N48">
        <f>VLOOKUP(F48,lookups!$A$2:$I$109,6,0)</f>
        <v>1.9400000000000001E-2</v>
      </c>
      <c r="O48">
        <f>VLOOKUP(F48,lookups!$A$2:$I$109,7,0)</f>
        <v>2.9996</v>
      </c>
      <c r="P48">
        <f t="shared" si="2"/>
        <v>53.177435040820249</v>
      </c>
    </row>
    <row r="49" spans="1:16" x14ac:dyDescent="0.2">
      <c r="A49" s="32">
        <v>44609</v>
      </c>
      <c r="B49" t="s">
        <v>387</v>
      </c>
      <c r="C49" t="s">
        <v>379</v>
      </c>
      <c r="D49">
        <v>3</v>
      </c>
      <c r="F49" t="s">
        <v>342</v>
      </c>
      <c r="G49">
        <v>10</v>
      </c>
      <c r="I49" t="s">
        <v>380</v>
      </c>
      <c r="J49" t="str">
        <f>VLOOKUP(F49,lookups!$A$2:$I$109,2,0)</f>
        <v>Stoplight Parrotfish</v>
      </c>
      <c r="K49" t="str">
        <f>VLOOKUP(F49,lookups!$A$2:$I$109,3,0)</f>
        <v>Sparisoma viride</v>
      </c>
      <c r="L49" t="str">
        <f>VLOOKUP(F49,lookups!$A$2:$I$109,4,0)</f>
        <v>Scaridae</v>
      </c>
      <c r="M49" t="str">
        <f>VLOOKUP(F49,lookups!$A$2:$I$109,5,0)</f>
        <v>Herbivores</v>
      </c>
      <c r="N49">
        <f>VLOOKUP(F49,lookups!$A$2:$I$109,6,0)</f>
        <v>2.5000000000000001E-2</v>
      </c>
      <c r="O49">
        <f>VLOOKUP(F49,lookups!$A$2:$I$109,7,0)</f>
        <v>2.9214000000000002</v>
      </c>
      <c r="P49">
        <f t="shared" si="2"/>
        <v>20.861234677071096</v>
      </c>
    </row>
    <row r="50" spans="1:16" x14ac:dyDescent="0.2">
      <c r="A50" s="32">
        <v>44609</v>
      </c>
      <c r="B50" t="s">
        <v>387</v>
      </c>
      <c r="C50" t="s">
        <v>379</v>
      </c>
      <c r="D50">
        <v>3</v>
      </c>
      <c r="F50" t="s">
        <v>170</v>
      </c>
      <c r="G50">
        <v>8</v>
      </c>
      <c r="I50" t="s">
        <v>380</v>
      </c>
      <c r="J50" t="str">
        <f>VLOOKUP(F50,lookups!$A$2:$I$109,2,0)</f>
        <v>French Grunt</v>
      </c>
      <c r="K50" t="str">
        <f>VLOOKUP(F50,lookups!$A$2:$I$109,3,0)</f>
        <v>Haemulon flavolineatum</v>
      </c>
      <c r="L50" t="str">
        <f>VLOOKUP(F50,lookups!$A$2:$I$109,4,0)</f>
        <v>Haemulidae</v>
      </c>
      <c r="M50" t="str">
        <f>VLOOKUP(F50,lookups!$A$2:$I$109,5,0)</f>
        <v>Carnivores</v>
      </c>
      <c r="N50">
        <f>VLOOKUP(F50,lookups!$A$2:$I$109,6,0)</f>
        <v>1.2699999999999999E-2</v>
      </c>
      <c r="O50">
        <f>VLOOKUP(F50,lookups!$A$2:$I$109,7,0)</f>
        <v>3.1581000000000001</v>
      </c>
      <c r="P50">
        <f t="shared" si="2"/>
        <v>9.0334201264139971</v>
      </c>
    </row>
    <row r="51" spans="1:16" x14ac:dyDescent="0.2">
      <c r="A51" s="32">
        <v>44609</v>
      </c>
      <c r="B51" t="s">
        <v>387</v>
      </c>
      <c r="C51" t="s">
        <v>379</v>
      </c>
      <c r="D51">
        <v>3</v>
      </c>
      <c r="F51" t="s">
        <v>35</v>
      </c>
      <c r="G51">
        <v>8</v>
      </c>
      <c r="J51" t="str">
        <f>VLOOKUP(F51,lookups!$A$2:$I$109,2,0)</f>
        <v>Doctorfish</v>
      </c>
      <c r="K51" t="str">
        <f>VLOOKUP(F51,lookups!$A$2:$I$109,3,0)</f>
        <v>Acanthurus chirurgus</v>
      </c>
      <c r="L51" t="str">
        <f>VLOOKUP(F51,lookups!$A$2:$I$109,4,0)</f>
        <v>Acanthuridae</v>
      </c>
      <c r="M51" t="str">
        <f>VLOOKUP(F51,lookups!$A$2:$I$109,5,0)</f>
        <v>Herbivores</v>
      </c>
      <c r="N51">
        <f>VLOOKUP(F51,lookups!$A$2:$I$109,6,0)</f>
        <v>4.0000000000000001E-3</v>
      </c>
      <c r="O51">
        <f>VLOOKUP(F51,lookups!$A$2:$I$109,7,0)</f>
        <v>3.5327999999999999</v>
      </c>
      <c r="P51">
        <f t="shared" si="2"/>
        <v>6.2014935647751912</v>
      </c>
    </row>
    <row r="52" spans="1:16" x14ac:dyDescent="0.2">
      <c r="A52" s="32">
        <v>44609</v>
      </c>
      <c r="B52" t="s">
        <v>387</v>
      </c>
      <c r="C52" t="s">
        <v>379</v>
      </c>
      <c r="D52">
        <v>4</v>
      </c>
      <c r="F52" t="s">
        <v>388</v>
      </c>
      <c r="G52">
        <v>14</v>
      </c>
      <c r="J52" t="str">
        <f>VLOOKUP(F52,lookups!$A$2:$I$109,2,0)</f>
        <v>Gray snapper</v>
      </c>
      <c r="K52" t="str">
        <f>VLOOKUP(F52,lookups!$A$2:$I$109,3,0)</f>
        <v>Lutjanis griseus</v>
      </c>
      <c r="L52" t="str">
        <f>VLOOKUP(F52,lookups!$A$2:$I$109,4,0)</f>
        <v>Lutjanidae</v>
      </c>
      <c r="M52" t="str">
        <f>VLOOKUP(F52,lookups!$A$2:$I$109,5,0)</f>
        <v>Carnivores</v>
      </c>
      <c r="N52">
        <f>VLOOKUP(F52,lookups!$A$2:$I$109,6,0)</f>
        <v>0</v>
      </c>
      <c r="O52">
        <f>VLOOKUP(F52,lookups!$A$2:$I$109,7,0)</f>
        <v>0</v>
      </c>
      <c r="P52">
        <f t="shared" si="2"/>
        <v>0</v>
      </c>
    </row>
    <row r="53" spans="1:16" x14ac:dyDescent="0.2">
      <c r="A53" s="32">
        <v>44609</v>
      </c>
      <c r="B53" t="s">
        <v>387</v>
      </c>
      <c r="C53" t="s">
        <v>379</v>
      </c>
      <c r="D53">
        <v>4</v>
      </c>
      <c r="F53" t="s">
        <v>245</v>
      </c>
      <c r="G53">
        <v>14</v>
      </c>
      <c r="H53">
        <v>2</v>
      </c>
      <c r="J53" t="str">
        <f>VLOOKUP(F53,lookups!$A$2:$I$109,2,0)</f>
        <v>Schoolmaster Snapper</v>
      </c>
      <c r="K53" t="str">
        <f>VLOOKUP(F53,lookups!$A$2:$I$109,3,0)</f>
        <v>Lutjanus apodus</v>
      </c>
      <c r="L53" t="str">
        <f>VLOOKUP(F53,lookups!$A$2:$I$109,4,0)</f>
        <v>Lutjanidae</v>
      </c>
      <c r="M53" t="str">
        <f>VLOOKUP(F53,lookups!$A$2:$I$109,5,0)</f>
        <v>Carnivores</v>
      </c>
      <c r="N53">
        <f>VLOOKUP(F53,lookups!$A$2:$I$109,6,0)</f>
        <v>1.9400000000000001E-2</v>
      </c>
      <c r="O53">
        <f>VLOOKUP(F53,lookups!$A$2:$I$109,7,0)</f>
        <v>2.9779</v>
      </c>
      <c r="P53">
        <f t="shared" si="2"/>
        <v>50.217652531963758</v>
      </c>
    </row>
    <row r="54" spans="1:16" x14ac:dyDescent="0.2">
      <c r="A54" s="32">
        <v>44609</v>
      </c>
      <c r="B54" t="s">
        <v>387</v>
      </c>
      <c r="C54" t="s">
        <v>379</v>
      </c>
      <c r="D54">
        <v>4</v>
      </c>
      <c r="F54" t="s">
        <v>245</v>
      </c>
      <c r="G54">
        <v>12</v>
      </c>
      <c r="J54" t="str">
        <f>VLOOKUP(F54,lookups!$A$2:$I$109,2,0)</f>
        <v>Schoolmaster Snapper</v>
      </c>
      <c r="K54" t="str">
        <f>VLOOKUP(F54,lookups!$A$2:$I$109,3,0)</f>
        <v>Lutjanus apodus</v>
      </c>
      <c r="L54" t="str">
        <f>VLOOKUP(F54,lookups!$A$2:$I$109,4,0)</f>
        <v>Lutjanidae</v>
      </c>
      <c r="M54" t="str">
        <f>VLOOKUP(F54,lookups!$A$2:$I$109,5,0)</f>
        <v>Carnivores</v>
      </c>
      <c r="N54">
        <f>VLOOKUP(F54,lookups!$A$2:$I$109,6,0)</f>
        <v>1.9400000000000001E-2</v>
      </c>
      <c r="O54">
        <f>VLOOKUP(F54,lookups!$A$2:$I$109,7,0)</f>
        <v>2.9779</v>
      </c>
      <c r="P54">
        <f t="shared" si="2"/>
        <v>31.731862411966997</v>
      </c>
    </row>
    <row r="55" spans="1:16" x14ac:dyDescent="0.2">
      <c r="A55" s="32">
        <v>44609</v>
      </c>
      <c r="B55" t="s">
        <v>387</v>
      </c>
      <c r="C55" t="s">
        <v>379</v>
      </c>
      <c r="D55">
        <v>4</v>
      </c>
      <c r="F55" t="s">
        <v>245</v>
      </c>
      <c r="G55">
        <v>16</v>
      </c>
      <c r="J55" t="str">
        <f>VLOOKUP(F55,lookups!$A$2:$I$109,2,0)</f>
        <v>Schoolmaster Snapper</v>
      </c>
      <c r="K55" t="str">
        <f>VLOOKUP(F55,lookups!$A$2:$I$109,3,0)</f>
        <v>Lutjanus apodus</v>
      </c>
      <c r="L55" t="str">
        <f>VLOOKUP(F55,lookups!$A$2:$I$109,4,0)</f>
        <v>Lutjanidae</v>
      </c>
      <c r="M55" t="str">
        <f>VLOOKUP(F55,lookups!$A$2:$I$109,5,0)</f>
        <v>Carnivores</v>
      </c>
      <c r="N55">
        <f>VLOOKUP(F55,lookups!$A$2:$I$109,6,0)</f>
        <v>1.9400000000000001E-2</v>
      </c>
      <c r="O55">
        <f>VLOOKUP(F55,lookups!$A$2:$I$109,7,0)</f>
        <v>2.9779</v>
      </c>
      <c r="P55">
        <f t="shared" si="2"/>
        <v>74.73957540234322</v>
      </c>
    </row>
    <row r="56" spans="1:16" x14ac:dyDescent="0.2">
      <c r="A56" s="32">
        <v>44609</v>
      </c>
      <c r="B56" t="s">
        <v>387</v>
      </c>
      <c r="C56" t="s">
        <v>379</v>
      </c>
      <c r="D56">
        <v>4</v>
      </c>
      <c r="F56" t="s">
        <v>179</v>
      </c>
      <c r="G56">
        <v>15</v>
      </c>
      <c r="J56" t="str">
        <f>VLOOKUP(F56,lookups!$A$2:$I$109,2,0)</f>
        <v>Bluestriped Grunt</v>
      </c>
      <c r="K56" t="str">
        <f>VLOOKUP(F56,lookups!$A$2:$I$109,3,0)</f>
        <v>Haemulon sciurus</v>
      </c>
      <c r="L56" t="str">
        <f>VLOOKUP(F56,lookups!$A$2:$I$109,4,0)</f>
        <v>Haemulidae</v>
      </c>
      <c r="M56" t="str">
        <f>VLOOKUP(F56,lookups!$A$2:$I$109,5,0)</f>
        <v>Carnivores</v>
      </c>
      <c r="N56">
        <f>VLOOKUP(F56,lookups!$A$2:$I$109,6,0)</f>
        <v>1.9400000000000001E-2</v>
      </c>
      <c r="O56">
        <f>VLOOKUP(F56,lookups!$A$2:$I$109,7,0)</f>
        <v>2.9996</v>
      </c>
      <c r="P56">
        <f t="shared" si="2"/>
        <v>65.404114564427957</v>
      </c>
    </row>
    <row r="57" spans="1:16" x14ac:dyDescent="0.2">
      <c r="A57" s="32">
        <v>44609</v>
      </c>
      <c r="B57" t="s">
        <v>387</v>
      </c>
      <c r="C57" t="s">
        <v>379</v>
      </c>
      <c r="D57">
        <v>4</v>
      </c>
      <c r="F57" t="s">
        <v>179</v>
      </c>
      <c r="G57">
        <v>13</v>
      </c>
      <c r="H57">
        <v>2</v>
      </c>
      <c r="J57" t="str">
        <f>VLOOKUP(F57,lookups!$A$2:$I$109,2,0)</f>
        <v>Bluestriped Grunt</v>
      </c>
      <c r="K57" t="str">
        <f>VLOOKUP(F57,lookups!$A$2:$I$109,3,0)</f>
        <v>Haemulon sciurus</v>
      </c>
      <c r="L57" t="str">
        <f>VLOOKUP(F57,lookups!$A$2:$I$109,4,0)</f>
        <v>Haemulidae</v>
      </c>
      <c r="M57" t="str">
        <f>VLOOKUP(F57,lookups!$A$2:$I$109,5,0)</f>
        <v>Carnivores</v>
      </c>
      <c r="N57">
        <f>VLOOKUP(F57,lookups!$A$2:$I$109,6,0)</f>
        <v>1.9400000000000001E-2</v>
      </c>
      <c r="O57">
        <f>VLOOKUP(F57,lookups!$A$2:$I$109,7,0)</f>
        <v>2.9996</v>
      </c>
      <c r="P57">
        <f t="shared" si="2"/>
        <v>42.578093321507787</v>
      </c>
    </row>
    <row r="58" spans="1:16" x14ac:dyDescent="0.2">
      <c r="A58" s="32">
        <v>44609</v>
      </c>
      <c r="B58" t="s">
        <v>387</v>
      </c>
      <c r="C58" t="s">
        <v>379</v>
      </c>
      <c r="D58">
        <v>4</v>
      </c>
      <c r="F58" t="s">
        <v>179</v>
      </c>
      <c r="G58">
        <v>10</v>
      </c>
      <c r="H58">
        <v>2</v>
      </c>
      <c r="J58" t="str">
        <f>VLOOKUP(F58,lookups!$A$2:$I$109,2,0)</f>
        <v>Bluestriped Grunt</v>
      </c>
      <c r="K58" t="str">
        <f>VLOOKUP(F58,lookups!$A$2:$I$109,3,0)</f>
        <v>Haemulon sciurus</v>
      </c>
      <c r="L58" t="str">
        <f>VLOOKUP(F58,lookups!$A$2:$I$109,4,0)</f>
        <v>Haemulidae</v>
      </c>
      <c r="M58" t="str">
        <f>VLOOKUP(F58,lookups!$A$2:$I$109,5,0)</f>
        <v>Carnivores</v>
      </c>
      <c r="N58">
        <f>VLOOKUP(F58,lookups!$A$2:$I$109,6,0)</f>
        <v>1.9400000000000001E-2</v>
      </c>
      <c r="O58">
        <f>VLOOKUP(F58,lookups!$A$2:$I$109,7,0)</f>
        <v>2.9996</v>
      </c>
      <c r="P58">
        <f t="shared" si="2"/>
        <v>19.382140165698566</v>
      </c>
    </row>
    <row r="59" spans="1:16" x14ac:dyDescent="0.2">
      <c r="A59" s="32">
        <v>44609</v>
      </c>
      <c r="B59" t="s">
        <v>387</v>
      </c>
      <c r="C59" t="s">
        <v>379</v>
      </c>
      <c r="D59">
        <v>4</v>
      </c>
      <c r="F59" t="s">
        <v>179</v>
      </c>
      <c r="G59">
        <v>12</v>
      </c>
      <c r="H59">
        <v>2</v>
      </c>
      <c r="J59" t="str">
        <f>VLOOKUP(F59,lookups!$A$2:$I$109,2,0)</f>
        <v>Bluestriped Grunt</v>
      </c>
      <c r="K59" t="str">
        <f>VLOOKUP(F59,lookups!$A$2:$I$109,3,0)</f>
        <v>Haemulon sciurus</v>
      </c>
      <c r="L59" t="str">
        <f>VLOOKUP(F59,lookups!$A$2:$I$109,4,0)</f>
        <v>Haemulidae</v>
      </c>
      <c r="M59" t="str">
        <f>VLOOKUP(F59,lookups!$A$2:$I$109,5,0)</f>
        <v>Carnivores</v>
      </c>
      <c r="N59">
        <f>VLOOKUP(F59,lookups!$A$2:$I$109,6,0)</f>
        <v>1.9400000000000001E-2</v>
      </c>
      <c r="O59">
        <f>VLOOKUP(F59,lookups!$A$2:$I$109,7,0)</f>
        <v>2.9996</v>
      </c>
      <c r="P59">
        <f t="shared" si="2"/>
        <v>33.489895745293879</v>
      </c>
    </row>
    <row r="60" spans="1:16" x14ac:dyDescent="0.2">
      <c r="A60" s="32">
        <v>44609</v>
      </c>
      <c r="B60" t="s">
        <v>387</v>
      </c>
      <c r="C60" t="s">
        <v>379</v>
      </c>
      <c r="D60">
        <v>4</v>
      </c>
      <c r="F60" t="s">
        <v>283</v>
      </c>
      <c r="G60">
        <v>12</v>
      </c>
      <c r="H60">
        <v>10</v>
      </c>
      <c r="J60" t="str">
        <f>VLOOKUP(F60,lookups!$A$2:$I$109,2,0)</f>
        <v>Yellowtail Snapper</v>
      </c>
      <c r="K60" t="str">
        <f>VLOOKUP(F60,lookups!$A$2:$I$109,3,0)</f>
        <v>Ocyurus chrysurus</v>
      </c>
      <c r="L60" t="str">
        <f>VLOOKUP(F60,lookups!$A$2:$I$109,4,0)</f>
        <v>Lutjanidae</v>
      </c>
      <c r="M60" t="str">
        <f>VLOOKUP(F60,lookups!$A$2:$I$109,5,0)</f>
        <v>Carnivores</v>
      </c>
      <c r="N60">
        <f>VLOOKUP(F60,lookups!$A$2:$I$109,6,0)</f>
        <v>4.0500000000000001E-2</v>
      </c>
      <c r="O60">
        <f>VLOOKUP(F60,lookups!$A$2:$I$109,7,0)</f>
        <v>2.718</v>
      </c>
      <c r="P60">
        <f t="shared" si="2"/>
        <v>34.727190543401591</v>
      </c>
    </row>
    <row r="61" spans="1:16" x14ac:dyDescent="0.2">
      <c r="A61" s="32">
        <v>44609</v>
      </c>
      <c r="B61" t="s">
        <v>387</v>
      </c>
      <c r="C61" t="s">
        <v>379</v>
      </c>
      <c r="D61">
        <v>4</v>
      </c>
      <c r="F61" t="s">
        <v>149</v>
      </c>
      <c r="G61">
        <v>10</v>
      </c>
      <c r="J61" t="str">
        <f>VLOOKUP(F61,lookups!$A$2:$I$109,2,0)</f>
        <v>Yellowfin Mojarra</v>
      </c>
      <c r="K61" t="str">
        <f>VLOOKUP(F61,lookups!$A$2:$I$109,3,0)</f>
        <v>Gerres cinereus</v>
      </c>
      <c r="L61" t="str">
        <f>VLOOKUP(F61,lookups!$A$2:$I$109,4,0)</f>
        <v>Gerreidae</v>
      </c>
      <c r="M61" t="str">
        <f>VLOOKUP(F61,lookups!$A$2:$I$109,5,0)</f>
        <v>Carnivores</v>
      </c>
      <c r="N61">
        <f>VLOOKUP(F61,lookups!$A$2:$I$109,6,0)</f>
        <v>1.1480000000000001E-2</v>
      </c>
      <c r="O61">
        <f>VLOOKUP(F61,lookups!$A$2:$I$109,7,0)</f>
        <v>3.07</v>
      </c>
      <c r="P61">
        <f t="shared" si="2"/>
        <v>13.487823930705799</v>
      </c>
    </row>
    <row r="62" spans="1:16" x14ac:dyDescent="0.2">
      <c r="A62" s="32">
        <v>44609</v>
      </c>
      <c r="B62" t="s">
        <v>387</v>
      </c>
      <c r="C62" t="s">
        <v>379</v>
      </c>
      <c r="D62">
        <v>4</v>
      </c>
      <c r="F62" t="s">
        <v>149</v>
      </c>
      <c r="G62">
        <v>14</v>
      </c>
      <c r="J62" t="str">
        <f>VLOOKUP(F62,lookups!$A$2:$I$109,2,0)</f>
        <v>Yellowfin Mojarra</v>
      </c>
      <c r="K62" t="str">
        <f>VLOOKUP(F62,lookups!$A$2:$I$109,3,0)</f>
        <v>Gerres cinereus</v>
      </c>
      <c r="L62" t="str">
        <f>VLOOKUP(F62,lookups!$A$2:$I$109,4,0)</f>
        <v>Gerreidae</v>
      </c>
      <c r="M62" t="str">
        <f>VLOOKUP(F62,lookups!$A$2:$I$109,5,0)</f>
        <v>Carnivores</v>
      </c>
      <c r="N62">
        <f>VLOOKUP(F62,lookups!$A$2:$I$109,6,0)</f>
        <v>1.1480000000000001E-2</v>
      </c>
      <c r="O62">
        <f>VLOOKUP(F62,lookups!$A$2:$I$109,7,0)</f>
        <v>3.07</v>
      </c>
      <c r="P62">
        <f t="shared" si="2"/>
        <v>37.892648179079664</v>
      </c>
    </row>
    <row r="63" spans="1:16" x14ac:dyDescent="0.2">
      <c r="A63" s="32">
        <v>44609</v>
      </c>
      <c r="B63" t="s">
        <v>387</v>
      </c>
      <c r="C63" t="s">
        <v>379</v>
      </c>
      <c r="D63">
        <v>4</v>
      </c>
      <c r="F63" t="s">
        <v>392</v>
      </c>
      <c r="G63">
        <v>2</v>
      </c>
      <c r="H63">
        <v>500</v>
      </c>
      <c r="J63" t="e">
        <f>VLOOKUP(F63,lookups!$A$2:$I$109,2,0)</f>
        <v>#N/A</v>
      </c>
      <c r="K63" t="e">
        <f>VLOOKUP(F63,lookups!$A$2:$I$109,3,0)</f>
        <v>#N/A</v>
      </c>
      <c r="L63" t="e">
        <f>VLOOKUP(F63,lookups!$A$2:$I$109,4,0)</f>
        <v>#N/A</v>
      </c>
      <c r="M63" t="e">
        <f>VLOOKUP(F63,lookups!$A$2:$I$109,5,0)</f>
        <v>#N/A</v>
      </c>
      <c r="N63" t="e">
        <f>VLOOKUP(F63,lookups!$A$2:$I$109,6,0)</f>
        <v>#N/A</v>
      </c>
      <c r="O63" t="e">
        <f>VLOOKUP(F63,lookups!$A$2:$I$109,7,0)</f>
        <v>#N/A</v>
      </c>
      <c r="P63" t="e">
        <f t="shared" si="2"/>
        <v>#N/A</v>
      </c>
    </row>
    <row r="64" spans="1:16" x14ac:dyDescent="0.2">
      <c r="A64" s="32">
        <v>44609</v>
      </c>
      <c r="B64" t="s">
        <v>387</v>
      </c>
      <c r="C64" t="s">
        <v>379</v>
      </c>
      <c r="D64">
        <v>4</v>
      </c>
      <c r="F64" t="s">
        <v>392</v>
      </c>
      <c r="G64">
        <v>3</v>
      </c>
      <c r="H64">
        <v>200</v>
      </c>
      <c r="J64" t="e">
        <f>VLOOKUP(F64,lookups!$A$2:$I$109,2,0)</f>
        <v>#N/A</v>
      </c>
      <c r="K64" t="e">
        <f>VLOOKUP(F64,lookups!$A$2:$I$109,3,0)</f>
        <v>#N/A</v>
      </c>
      <c r="L64" t="e">
        <f>VLOOKUP(F64,lookups!$A$2:$I$109,4,0)</f>
        <v>#N/A</v>
      </c>
      <c r="M64" t="e">
        <f>VLOOKUP(F64,lookups!$A$2:$I$109,5,0)</f>
        <v>#N/A</v>
      </c>
      <c r="N64" t="e">
        <f>VLOOKUP(F64,lookups!$A$2:$I$109,6,0)</f>
        <v>#N/A</v>
      </c>
      <c r="O64" t="e">
        <f>VLOOKUP(F64,lookups!$A$2:$I$109,7,0)</f>
        <v>#N/A</v>
      </c>
      <c r="P64" t="e">
        <f t="shared" si="2"/>
        <v>#N/A</v>
      </c>
    </row>
    <row r="65" spans="1:16" x14ac:dyDescent="0.2">
      <c r="A65" s="32">
        <v>44609</v>
      </c>
      <c r="B65" t="s">
        <v>387</v>
      </c>
      <c r="C65" t="s">
        <v>379</v>
      </c>
      <c r="D65">
        <v>4</v>
      </c>
      <c r="F65" t="s">
        <v>361</v>
      </c>
      <c r="G65">
        <v>8</v>
      </c>
      <c r="H65">
        <v>2</v>
      </c>
      <c r="J65" t="str">
        <f>VLOOKUP(F65,lookups!$A$2:$I$109,2,0)</f>
        <v>3-spot Damselfish</v>
      </c>
      <c r="K65" t="str">
        <f>VLOOKUP(F65,lookups!$A$2:$I$109,3,0)</f>
        <v>Stegastes planifrons</v>
      </c>
      <c r="L65" t="str">
        <f>VLOOKUP(F65,lookups!$A$2:$I$109,4,0)</f>
        <v>Pomacentridae</v>
      </c>
      <c r="M65" t="str">
        <f>VLOOKUP(F65,lookups!$A$2:$I$109,5,0)</f>
        <v>Omnivores</v>
      </c>
      <c r="N65">
        <f>VLOOKUP(F65,lookups!$A$2:$I$109,6,0)</f>
        <v>2.188E-2</v>
      </c>
      <c r="O65">
        <f>VLOOKUP(F65,lookups!$A$2:$I$109,7,0)</f>
        <v>2.96</v>
      </c>
      <c r="P65">
        <f t="shared" si="2"/>
        <v>10.308457367384195</v>
      </c>
    </row>
    <row r="66" spans="1:16" x14ac:dyDescent="0.2">
      <c r="A66" s="32">
        <v>44609</v>
      </c>
      <c r="B66" t="s">
        <v>387</v>
      </c>
      <c r="C66" t="s">
        <v>379</v>
      </c>
      <c r="D66">
        <v>4</v>
      </c>
      <c r="F66" t="s">
        <v>35</v>
      </c>
      <c r="G66">
        <v>10</v>
      </c>
      <c r="J66" t="str">
        <f>VLOOKUP(F66,lookups!$A$2:$I$109,2,0)</f>
        <v>Doctorfish</v>
      </c>
      <c r="K66" t="str">
        <f>VLOOKUP(F66,lookups!$A$2:$I$109,3,0)</f>
        <v>Acanthurus chirurgus</v>
      </c>
      <c r="L66" t="str">
        <f>VLOOKUP(F66,lookups!$A$2:$I$109,4,0)</f>
        <v>Acanthuridae</v>
      </c>
      <c r="M66" t="str">
        <f>VLOOKUP(F66,lookups!$A$2:$I$109,5,0)</f>
        <v>Herbivores</v>
      </c>
      <c r="N66">
        <f>VLOOKUP(F66,lookups!$A$2:$I$109,6,0)</f>
        <v>4.0000000000000001E-3</v>
      </c>
      <c r="O66">
        <f>VLOOKUP(F66,lookups!$A$2:$I$109,7,0)</f>
        <v>3.5327999999999999</v>
      </c>
      <c r="P66">
        <f t="shared" si="2"/>
        <v>13.641432906133977</v>
      </c>
    </row>
    <row r="67" spans="1:16" x14ac:dyDescent="0.2">
      <c r="A67" s="32">
        <v>44609</v>
      </c>
      <c r="B67" t="s">
        <v>387</v>
      </c>
      <c r="C67" t="s">
        <v>379</v>
      </c>
      <c r="D67">
        <v>4</v>
      </c>
      <c r="F67" t="s">
        <v>250</v>
      </c>
      <c r="G67">
        <v>26</v>
      </c>
      <c r="J67" t="str">
        <f>VLOOKUP(F67,lookups!$A$2:$I$109,2,0)</f>
        <v>Dog Snapper</v>
      </c>
      <c r="K67" t="str">
        <f>VLOOKUP(F67,lookups!$A$2:$I$109,3,0)</f>
        <v>Lutjanus jocu</v>
      </c>
      <c r="L67" t="str">
        <f>VLOOKUP(F67,lookups!$A$2:$I$109,4,0)</f>
        <v>Lutjanidae</v>
      </c>
      <c r="M67" t="str">
        <f>VLOOKUP(F67,lookups!$A$2:$I$109,5,0)</f>
        <v>Carnivores</v>
      </c>
      <c r="N67">
        <f>VLOOKUP(F67,lookups!$A$2:$I$109,6,0)</f>
        <v>3.0800000000000001E-2</v>
      </c>
      <c r="O67">
        <f>VLOOKUP(F67,lookups!$A$2:$I$109,7,0)</f>
        <v>2.8574000000000002</v>
      </c>
      <c r="P67">
        <f t="shared" si="2"/>
        <v>340.16964829437649</v>
      </c>
    </row>
    <row r="68" spans="1:16" x14ac:dyDescent="0.2">
      <c r="A68" s="32">
        <v>44609</v>
      </c>
      <c r="B68" t="s">
        <v>387</v>
      </c>
      <c r="C68" t="s">
        <v>379</v>
      </c>
      <c r="D68">
        <v>5</v>
      </c>
      <c r="F68" t="s">
        <v>330</v>
      </c>
      <c r="G68">
        <v>4</v>
      </c>
      <c r="H68">
        <v>25</v>
      </c>
      <c r="I68" t="s">
        <v>380</v>
      </c>
      <c r="J68" t="str">
        <f>VLOOKUP(F68,lookups!$A$2:$I$109,2,0)</f>
        <v>Redband Parrotfish</v>
      </c>
      <c r="K68" t="str">
        <f>VLOOKUP(F68,lookups!$A$2:$I$109,3,0)</f>
        <v>Sparisoma aurofrenatum</v>
      </c>
      <c r="L68" t="str">
        <f>VLOOKUP(F68,lookups!$A$2:$I$109,4,0)</f>
        <v>Scaridae</v>
      </c>
      <c r="M68" t="str">
        <f>VLOOKUP(F68,lookups!$A$2:$I$109,5,0)</f>
        <v>Herbivores</v>
      </c>
      <c r="N68">
        <f>VLOOKUP(F68,lookups!$A$2:$I$109,6,0)</f>
        <v>4.5999999999999999E-3</v>
      </c>
      <c r="O68">
        <f>VLOOKUP(F68,lookups!$A$2:$I$109,7,0)</f>
        <v>3.4291</v>
      </c>
      <c r="P68">
        <f t="shared" si="2"/>
        <v>0.53368100802107599</v>
      </c>
    </row>
    <row r="69" spans="1:16" x14ac:dyDescent="0.2">
      <c r="A69" s="32">
        <v>44609</v>
      </c>
      <c r="B69" t="s">
        <v>387</v>
      </c>
      <c r="C69" t="s">
        <v>379</v>
      </c>
      <c r="D69">
        <v>5</v>
      </c>
      <c r="F69" t="s">
        <v>330</v>
      </c>
      <c r="G69">
        <v>3</v>
      </c>
      <c r="H69">
        <v>20</v>
      </c>
      <c r="I69" t="s">
        <v>380</v>
      </c>
      <c r="J69" t="str">
        <f>VLOOKUP(F69,lookups!$A$2:$I$109,2,0)</f>
        <v>Redband Parrotfish</v>
      </c>
      <c r="K69" t="str">
        <f>VLOOKUP(F69,lookups!$A$2:$I$109,3,0)</f>
        <v>Sparisoma aurofrenatum</v>
      </c>
      <c r="L69" t="str">
        <f>VLOOKUP(F69,lookups!$A$2:$I$109,4,0)</f>
        <v>Scaridae</v>
      </c>
      <c r="M69" t="str">
        <f>VLOOKUP(F69,lookups!$A$2:$I$109,5,0)</f>
        <v>Herbivores</v>
      </c>
      <c r="N69">
        <f>VLOOKUP(F69,lookups!$A$2:$I$109,6,0)</f>
        <v>4.5999999999999999E-3</v>
      </c>
      <c r="O69">
        <f>VLOOKUP(F69,lookups!$A$2:$I$109,7,0)</f>
        <v>3.4291</v>
      </c>
      <c r="P69">
        <f t="shared" si="2"/>
        <v>0.19900057269145616</v>
      </c>
    </row>
    <row r="70" spans="1:16" x14ac:dyDescent="0.2">
      <c r="A70" s="32">
        <v>44609</v>
      </c>
      <c r="B70" t="s">
        <v>387</v>
      </c>
      <c r="C70" t="s">
        <v>379</v>
      </c>
      <c r="D70">
        <v>5</v>
      </c>
      <c r="F70" t="s">
        <v>182</v>
      </c>
      <c r="G70">
        <v>4</v>
      </c>
      <c r="H70">
        <v>30</v>
      </c>
      <c r="J70" t="str">
        <f>VLOOKUP(F70,lookups!$A$2:$I$109,2,0)</f>
        <v>Grunt (juvenile)</v>
      </c>
      <c r="K70" t="str">
        <f>VLOOKUP(F70,lookups!$A$2:$I$109,3,0)</f>
        <v>Haemulon spp.</v>
      </c>
      <c r="L70" t="str">
        <f>VLOOKUP(F70,lookups!$A$2:$I$109,4,0)</f>
        <v>Haemulidae</v>
      </c>
      <c r="M70" t="str">
        <f>VLOOKUP(F70,lookups!$A$2:$I$109,5,0)</f>
        <v>Carnivores</v>
      </c>
      <c r="N70">
        <f>VLOOKUP(F70,lookups!$A$2:$I$109,6,0)</f>
        <v>1.2699999999999999E-2</v>
      </c>
      <c r="O70">
        <f>VLOOKUP(F70,lookups!$A$2:$I$109,7,0)</f>
        <v>3.1581000000000001</v>
      </c>
      <c r="P70">
        <f t="shared" si="2"/>
        <v>1.0119740581880039</v>
      </c>
    </row>
    <row r="71" spans="1:16" x14ac:dyDescent="0.2">
      <c r="A71" s="32">
        <v>44609</v>
      </c>
      <c r="B71" t="s">
        <v>387</v>
      </c>
      <c r="C71" t="s">
        <v>379</v>
      </c>
      <c r="D71">
        <v>5</v>
      </c>
      <c r="F71" t="s">
        <v>182</v>
      </c>
      <c r="G71">
        <v>6</v>
      </c>
      <c r="H71">
        <v>5</v>
      </c>
      <c r="J71" t="str">
        <f>VLOOKUP(F71,lookups!$A$2:$I$109,2,0)</f>
        <v>Grunt (juvenile)</v>
      </c>
      <c r="K71" t="str">
        <f>VLOOKUP(F71,lookups!$A$2:$I$109,3,0)</f>
        <v>Haemulon spp.</v>
      </c>
      <c r="L71" t="str">
        <f>VLOOKUP(F71,lookups!$A$2:$I$109,4,0)</f>
        <v>Haemulidae</v>
      </c>
      <c r="M71" t="str">
        <f>VLOOKUP(F71,lookups!$A$2:$I$109,5,0)</f>
        <v>Carnivores</v>
      </c>
      <c r="N71">
        <f>VLOOKUP(F71,lookups!$A$2:$I$109,6,0)</f>
        <v>1.2699999999999999E-2</v>
      </c>
      <c r="O71">
        <f>VLOOKUP(F71,lookups!$A$2:$I$109,7,0)</f>
        <v>3.1581000000000001</v>
      </c>
      <c r="P71">
        <f t="shared" si="2"/>
        <v>3.6415240688494404</v>
      </c>
    </row>
    <row r="72" spans="1:16" x14ac:dyDescent="0.2">
      <c r="A72" s="32">
        <v>44609</v>
      </c>
      <c r="B72" t="s">
        <v>387</v>
      </c>
      <c r="C72" t="s">
        <v>379</v>
      </c>
      <c r="D72">
        <v>5</v>
      </c>
      <c r="F72" t="s">
        <v>245</v>
      </c>
      <c r="G72">
        <v>6</v>
      </c>
      <c r="I72" t="s">
        <v>380</v>
      </c>
      <c r="J72" t="str">
        <f>VLOOKUP(F72,lookups!$A$2:$I$109,2,0)</f>
        <v>Schoolmaster Snapper</v>
      </c>
      <c r="K72" t="str">
        <f>VLOOKUP(F72,lookups!$A$2:$I$109,3,0)</f>
        <v>Lutjanus apodus</v>
      </c>
      <c r="L72" t="str">
        <f>VLOOKUP(F72,lookups!$A$2:$I$109,4,0)</f>
        <v>Lutjanidae</v>
      </c>
      <c r="M72" t="str">
        <f>VLOOKUP(F72,lookups!$A$2:$I$109,5,0)</f>
        <v>Carnivores</v>
      </c>
      <c r="N72">
        <f>VLOOKUP(F72,lookups!$A$2:$I$109,6,0)</f>
        <v>1.9400000000000001E-2</v>
      </c>
      <c r="O72">
        <f>VLOOKUP(F72,lookups!$A$2:$I$109,7,0)</f>
        <v>2.9779</v>
      </c>
      <c r="P72">
        <f t="shared" si="2"/>
        <v>4.0277113463214924</v>
      </c>
    </row>
    <row r="73" spans="1:16" x14ac:dyDescent="0.2">
      <c r="A73" s="32">
        <v>44609</v>
      </c>
      <c r="B73" t="s">
        <v>387</v>
      </c>
      <c r="C73" t="s">
        <v>379</v>
      </c>
      <c r="D73">
        <v>5</v>
      </c>
      <c r="F73" t="s">
        <v>245</v>
      </c>
      <c r="G73">
        <v>10</v>
      </c>
      <c r="I73" t="s">
        <v>380</v>
      </c>
      <c r="J73" t="str">
        <f>VLOOKUP(F73,lookups!$A$2:$I$109,2,0)</f>
        <v>Schoolmaster Snapper</v>
      </c>
      <c r="K73" t="str">
        <f>VLOOKUP(F73,lookups!$A$2:$I$109,3,0)</f>
        <v>Lutjanus apodus</v>
      </c>
      <c r="L73" t="str">
        <f>VLOOKUP(F73,lookups!$A$2:$I$109,4,0)</f>
        <v>Lutjanidae</v>
      </c>
      <c r="M73" t="str">
        <f>VLOOKUP(F73,lookups!$A$2:$I$109,5,0)</f>
        <v>Carnivores</v>
      </c>
      <c r="N73">
        <f>VLOOKUP(F73,lookups!$A$2:$I$109,6,0)</f>
        <v>1.9400000000000001E-2</v>
      </c>
      <c r="O73">
        <f>VLOOKUP(F73,lookups!$A$2:$I$109,7,0)</f>
        <v>2.9779</v>
      </c>
      <c r="P73">
        <f t="shared" si="2"/>
        <v>18.437487119826521</v>
      </c>
    </row>
    <row r="74" spans="1:16" x14ac:dyDescent="0.2">
      <c r="A74" s="32">
        <v>44609</v>
      </c>
      <c r="B74" t="s">
        <v>387</v>
      </c>
      <c r="C74" t="s">
        <v>379</v>
      </c>
      <c r="D74">
        <v>5</v>
      </c>
      <c r="F74" t="s">
        <v>245</v>
      </c>
      <c r="G74">
        <v>18</v>
      </c>
      <c r="J74" t="str">
        <f>VLOOKUP(F74,lookups!$A$2:$I$109,2,0)</f>
        <v>Schoolmaster Snapper</v>
      </c>
      <c r="K74" t="str">
        <f>VLOOKUP(F74,lookups!$A$2:$I$109,3,0)</f>
        <v>Lutjanus apodus</v>
      </c>
      <c r="L74" t="str">
        <f>VLOOKUP(F74,lookups!$A$2:$I$109,4,0)</f>
        <v>Lutjanidae</v>
      </c>
      <c r="M74" t="str">
        <f>VLOOKUP(F74,lookups!$A$2:$I$109,5,0)</f>
        <v>Carnivores</v>
      </c>
      <c r="N74">
        <f>VLOOKUP(F74,lookups!$A$2:$I$109,6,0)</f>
        <v>1.9400000000000001E-2</v>
      </c>
      <c r="O74">
        <f>VLOOKUP(F74,lookups!$A$2:$I$109,7,0)</f>
        <v>2.9779</v>
      </c>
      <c r="P74">
        <f t="shared" si="2"/>
        <v>106.13966751977115</v>
      </c>
    </row>
    <row r="75" spans="1:16" x14ac:dyDescent="0.2">
      <c r="A75" s="32">
        <v>44609</v>
      </c>
      <c r="B75" t="s">
        <v>387</v>
      </c>
      <c r="C75" t="s">
        <v>379</v>
      </c>
      <c r="D75">
        <v>5</v>
      </c>
      <c r="F75" t="s">
        <v>245</v>
      </c>
      <c r="G75">
        <v>14</v>
      </c>
      <c r="J75" t="str">
        <f>VLOOKUP(F75,lookups!$A$2:$I$109,2,0)</f>
        <v>Schoolmaster Snapper</v>
      </c>
      <c r="K75" t="str">
        <f>VLOOKUP(F75,lookups!$A$2:$I$109,3,0)</f>
        <v>Lutjanus apodus</v>
      </c>
      <c r="L75" t="str">
        <f>VLOOKUP(F75,lookups!$A$2:$I$109,4,0)</f>
        <v>Lutjanidae</v>
      </c>
      <c r="M75" t="str">
        <f>VLOOKUP(F75,lookups!$A$2:$I$109,5,0)</f>
        <v>Carnivores</v>
      </c>
      <c r="N75">
        <f>VLOOKUP(F75,lookups!$A$2:$I$109,6,0)</f>
        <v>1.9400000000000001E-2</v>
      </c>
      <c r="O75">
        <f>VLOOKUP(F75,lookups!$A$2:$I$109,7,0)</f>
        <v>2.9779</v>
      </c>
      <c r="P75">
        <f t="shared" si="2"/>
        <v>50.217652531963758</v>
      </c>
    </row>
    <row r="76" spans="1:16" x14ac:dyDescent="0.2">
      <c r="A76" s="32">
        <v>44609</v>
      </c>
      <c r="B76" t="s">
        <v>387</v>
      </c>
      <c r="C76" t="s">
        <v>379</v>
      </c>
      <c r="D76">
        <v>5</v>
      </c>
      <c r="F76" t="s">
        <v>245</v>
      </c>
      <c r="G76">
        <v>12</v>
      </c>
      <c r="I76" t="s">
        <v>380</v>
      </c>
      <c r="J76" t="str">
        <f>VLOOKUP(F76,lookups!$A$2:$I$109,2,0)</f>
        <v>Schoolmaster Snapper</v>
      </c>
      <c r="K76" t="str">
        <f>VLOOKUP(F76,lookups!$A$2:$I$109,3,0)</f>
        <v>Lutjanus apodus</v>
      </c>
      <c r="L76" t="str">
        <f>VLOOKUP(F76,lookups!$A$2:$I$109,4,0)</f>
        <v>Lutjanidae</v>
      </c>
      <c r="M76" t="str">
        <f>VLOOKUP(F76,lookups!$A$2:$I$109,5,0)</f>
        <v>Carnivores</v>
      </c>
      <c r="N76">
        <f>VLOOKUP(F76,lookups!$A$2:$I$109,6,0)</f>
        <v>1.9400000000000001E-2</v>
      </c>
      <c r="O76">
        <f>VLOOKUP(F76,lookups!$A$2:$I$109,7,0)</f>
        <v>2.9779</v>
      </c>
      <c r="P76">
        <f t="shared" si="2"/>
        <v>31.731862411966997</v>
      </c>
    </row>
    <row r="77" spans="1:16" x14ac:dyDescent="0.2">
      <c r="A77" s="32">
        <v>44609</v>
      </c>
      <c r="B77" t="s">
        <v>387</v>
      </c>
      <c r="C77" t="s">
        <v>379</v>
      </c>
      <c r="D77">
        <v>5</v>
      </c>
      <c r="F77" t="s">
        <v>179</v>
      </c>
      <c r="G77">
        <v>20</v>
      </c>
      <c r="J77" t="str">
        <f>VLOOKUP(F77,lookups!$A$2:$I$109,2,0)</f>
        <v>Bluestriped Grunt</v>
      </c>
      <c r="K77" t="str">
        <f>VLOOKUP(F77,lookups!$A$2:$I$109,3,0)</f>
        <v>Haemulon sciurus</v>
      </c>
      <c r="L77" t="str">
        <f>VLOOKUP(F77,lookups!$A$2:$I$109,4,0)</f>
        <v>Haemulidae</v>
      </c>
      <c r="M77" t="str">
        <f>VLOOKUP(F77,lookups!$A$2:$I$109,5,0)</f>
        <v>Carnivores</v>
      </c>
      <c r="N77">
        <f>VLOOKUP(F77,lookups!$A$2:$I$109,6,0)</f>
        <v>1.9400000000000001E-2</v>
      </c>
      <c r="O77">
        <f>VLOOKUP(F77,lookups!$A$2:$I$109,7,0)</f>
        <v>2.9996</v>
      </c>
      <c r="P77">
        <f t="shared" si="2"/>
        <v>155.01413632226158</v>
      </c>
    </row>
    <row r="78" spans="1:16" x14ac:dyDescent="0.2">
      <c r="A78" s="32">
        <v>44609</v>
      </c>
      <c r="B78" t="s">
        <v>387</v>
      </c>
      <c r="C78" t="s">
        <v>379</v>
      </c>
      <c r="D78">
        <v>5</v>
      </c>
      <c r="F78" t="s">
        <v>179</v>
      </c>
      <c r="G78">
        <v>18</v>
      </c>
      <c r="J78" t="str">
        <f>VLOOKUP(F78,lookups!$A$2:$I$109,2,0)</f>
        <v>Bluestriped Grunt</v>
      </c>
      <c r="K78" t="str">
        <f>VLOOKUP(F78,lookups!$A$2:$I$109,3,0)</f>
        <v>Haemulon sciurus</v>
      </c>
      <c r="L78" t="str">
        <f>VLOOKUP(F78,lookups!$A$2:$I$109,4,0)</f>
        <v>Haemulidae</v>
      </c>
      <c r="M78" t="str">
        <f>VLOOKUP(F78,lookups!$A$2:$I$109,5,0)</f>
        <v>Carnivores</v>
      </c>
      <c r="N78">
        <f>VLOOKUP(F78,lookups!$A$2:$I$109,6,0)</f>
        <v>1.9400000000000001E-2</v>
      </c>
      <c r="O78">
        <f>VLOOKUP(F78,lookups!$A$2:$I$109,7,0)</f>
        <v>2.9996</v>
      </c>
      <c r="P78">
        <f t="shared" si="2"/>
        <v>113.01006799818498</v>
      </c>
    </row>
    <row r="79" spans="1:16" x14ac:dyDescent="0.2">
      <c r="A79" s="32">
        <v>44609</v>
      </c>
      <c r="B79" t="s">
        <v>387</v>
      </c>
      <c r="C79" t="s">
        <v>379</v>
      </c>
      <c r="D79">
        <v>5</v>
      </c>
      <c r="F79" t="s">
        <v>283</v>
      </c>
      <c r="G79">
        <v>10</v>
      </c>
      <c r="J79" t="str">
        <f>VLOOKUP(F79,lookups!$A$2:$I$109,2,0)</f>
        <v>Yellowtail Snapper</v>
      </c>
      <c r="K79" t="str">
        <f>VLOOKUP(F79,lookups!$A$2:$I$109,3,0)</f>
        <v>Ocyurus chrysurus</v>
      </c>
      <c r="L79" t="str">
        <f>VLOOKUP(F79,lookups!$A$2:$I$109,4,0)</f>
        <v>Lutjanidae</v>
      </c>
      <c r="M79" t="str">
        <f>VLOOKUP(F79,lookups!$A$2:$I$109,5,0)</f>
        <v>Carnivores</v>
      </c>
      <c r="N79">
        <f>VLOOKUP(F79,lookups!$A$2:$I$109,6,0)</f>
        <v>4.0500000000000001E-2</v>
      </c>
      <c r="O79">
        <f>VLOOKUP(F79,lookups!$A$2:$I$109,7,0)</f>
        <v>2.718</v>
      </c>
      <c r="P79">
        <f t="shared" si="2"/>
        <v>21.157045654464355</v>
      </c>
    </row>
    <row r="80" spans="1:16" x14ac:dyDescent="0.2">
      <c r="A80" s="32">
        <v>44609</v>
      </c>
      <c r="B80" t="s">
        <v>387</v>
      </c>
      <c r="C80" t="s">
        <v>379</v>
      </c>
      <c r="D80">
        <v>5</v>
      </c>
      <c r="F80" t="s">
        <v>283</v>
      </c>
      <c r="G80">
        <v>12</v>
      </c>
      <c r="J80" t="str">
        <f>VLOOKUP(F80,lookups!$A$2:$I$109,2,0)</f>
        <v>Yellowtail Snapper</v>
      </c>
      <c r="K80" t="str">
        <f>VLOOKUP(F80,lookups!$A$2:$I$109,3,0)</f>
        <v>Ocyurus chrysurus</v>
      </c>
      <c r="L80" t="str">
        <f>VLOOKUP(F80,lookups!$A$2:$I$109,4,0)</f>
        <v>Lutjanidae</v>
      </c>
      <c r="M80" t="str">
        <f>VLOOKUP(F80,lookups!$A$2:$I$109,5,0)</f>
        <v>Carnivores</v>
      </c>
      <c r="N80">
        <f>VLOOKUP(F80,lookups!$A$2:$I$109,6,0)</f>
        <v>4.0500000000000001E-2</v>
      </c>
      <c r="O80">
        <f>VLOOKUP(F80,lookups!$A$2:$I$109,7,0)</f>
        <v>2.718</v>
      </c>
      <c r="P80">
        <f t="shared" si="2"/>
        <v>34.727190543401591</v>
      </c>
    </row>
    <row r="81" spans="1:16" x14ac:dyDescent="0.2">
      <c r="A81" s="32">
        <v>44609</v>
      </c>
      <c r="B81" t="s">
        <v>387</v>
      </c>
      <c r="C81" t="s">
        <v>379</v>
      </c>
      <c r="D81">
        <v>5</v>
      </c>
      <c r="F81" t="s">
        <v>283</v>
      </c>
      <c r="G81">
        <v>10</v>
      </c>
      <c r="H81">
        <v>5</v>
      </c>
      <c r="I81" t="s">
        <v>380</v>
      </c>
      <c r="J81" t="str">
        <f>VLOOKUP(F81,lookups!$A$2:$I$109,2,0)</f>
        <v>Yellowtail Snapper</v>
      </c>
      <c r="K81" t="str">
        <f>VLOOKUP(F81,lookups!$A$2:$I$109,3,0)</f>
        <v>Ocyurus chrysurus</v>
      </c>
      <c r="L81" t="str">
        <f>VLOOKUP(F81,lookups!$A$2:$I$109,4,0)</f>
        <v>Lutjanidae</v>
      </c>
      <c r="M81" t="str">
        <f>VLOOKUP(F81,lookups!$A$2:$I$109,5,0)</f>
        <v>Carnivores</v>
      </c>
      <c r="N81">
        <f>VLOOKUP(F81,lookups!$A$2:$I$109,6,0)</f>
        <v>4.0500000000000001E-2</v>
      </c>
      <c r="O81">
        <f>VLOOKUP(F81,lookups!$A$2:$I$109,7,0)</f>
        <v>2.718</v>
      </c>
      <c r="P81">
        <f t="shared" si="2"/>
        <v>21.157045654464355</v>
      </c>
    </row>
    <row r="82" spans="1:16" x14ac:dyDescent="0.2">
      <c r="A82" s="32">
        <v>44609</v>
      </c>
      <c r="B82" t="s">
        <v>387</v>
      </c>
      <c r="C82" t="s">
        <v>379</v>
      </c>
      <c r="D82">
        <v>5</v>
      </c>
      <c r="F82" t="s">
        <v>342</v>
      </c>
      <c r="G82">
        <v>5</v>
      </c>
      <c r="I82" t="s">
        <v>380</v>
      </c>
      <c r="J82" t="str">
        <f>VLOOKUP(F82,lookups!$A$2:$I$109,2,0)</f>
        <v>Stoplight Parrotfish</v>
      </c>
      <c r="K82" t="str">
        <f>VLOOKUP(F82,lookups!$A$2:$I$109,3,0)</f>
        <v>Sparisoma viride</v>
      </c>
      <c r="L82" t="str">
        <f>VLOOKUP(F82,lookups!$A$2:$I$109,4,0)</f>
        <v>Scaridae</v>
      </c>
      <c r="M82" t="str">
        <f>VLOOKUP(F82,lookups!$A$2:$I$109,5,0)</f>
        <v>Herbivores</v>
      </c>
      <c r="N82">
        <f>VLOOKUP(F82,lookups!$A$2:$I$109,6,0)</f>
        <v>2.5000000000000001E-2</v>
      </c>
      <c r="O82">
        <f>VLOOKUP(F82,lookups!$A$2:$I$109,7,0)</f>
        <v>2.9214000000000002</v>
      </c>
      <c r="P82">
        <f t="shared" si="2"/>
        <v>2.7536642058777425</v>
      </c>
    </row>
    <row r="83" spans="1:16" x14ac:dyDescent="0.2">
      <c r="A83" s="32">
        <v>44609</v>
      </c>
      <c r="B83" t="s">
        <v>387</v>
      </c>
      <c r="C83" t="s">
        <v>379</v>
      </c>
      <c r="D83">
        <v>5</v>
      </c>
      <c r="F83" t="s">
        <v>330</v>
      </c>
      <c r="G83">
        <v>8</v>
      </c>
      <c r="H83">
        <v>2</v>
      </c>
      <c r="I83" t="s">
        <v>380</v>
      </c>
      <c r="J83" t="str">
        <f>VLOOKUP(F83,lookups!$A$2:$I$109,2,0)</f>
        <v>Redband Parrotfish</v>
      </c>
      <c r="K83" t="str">
        <f>VLOOKUP(F83,lookups!$A$2:$I$109,3,0)</f>
        <v>Sparisoma aurofrenatum</v>
      </c>
      <c r="L83" t="str">
        <f>VLOOKUP(F83,lookups!$A$2:$I$109,4,0)</f>
        <v>Scaridae</v>
      </c>
      <c r="M83" t="str">
        <f>VLOOKUP(F83,lookups!$A$2:$I$109,5,0)</f>
        <v>Herbivores</v>
      </c>
      <c r="N83">
        <f>VLOOKUP(F83,lookups!$A$2:$I$109,6,0)</f>
        <v>4.5999999999999999E-3</v>
      </c>
      <c r="O83">
        <f>VLOOKUP(F83,lookups!$A$2:$I$109,7,0)</f>
        <v>3.4291</v>
      </c>
      <c r="P83">
        <f t="shared" si="2"/>
        <v>5.748356656475992</v>
      </c>
    </row>
    <row r="84" spans="1:16" x14ac:dyDescent="0.2">
      <c r="A84" s="32">
        <v>44609</v>
      </c>
      <c r="B84" t="s">
        <v>387</v>
      </c>
      <c r="C84" t="s">
        <v>379</v>
      </c>
      <c r="D84">
        <v>5</v>
      </c>
      <c r="F84" t="s">
        <v>330</v>
      </c>
      <c r="G84">
        <v>4</v>
      </c>
      <c r="I84" t="s">
        <v>380</v>
      </c>
      <c r="J84" t="str">
        <f>VLOOKUP(F84,lookups!$A$2:$I$109,2,0)</f>
        <v>Redband Parrotfish</v>
      </c>
      <c r="K84" t="str">
        <f>VLOOKUP(F84,lookups!$A$2:$I$109,3,0)</f>
        <v>Sparisoma aurofrenatum</v>
      </c>
      <c r="L84" t="str">
        <f>VLOOKUP(F84,lookups!$A$2:$I$109,4,0)</f>
        <v>Scaridae</v>
      </c>
      <c r="M84" t="str">
        <f>VLOOKUP(F84,lookups!$A$2:$I$109,5,0)</f>
        <v>Herbivores</v>
      </c>
      <c r="N84">
        <f>VLOOKUP(F84,lookups!$A$2:$I$109,6,0)</f>
        <v>4.5999999999999999E-3</v>
      </c>
      <c r="O84">
        <f>VLOOKUP(F84,lookups!$A$2:$I$109,7,0)</f>
        <v>3.4291</v>
      </c>
      <c r="P84">
        <f t="shared" si="2"/>
        <v>0.53368100802107599</v>
      </c>
    </row>
    <row r="85" spans="1:16" x14ac:dyDescent="0.2">
      <c r="A85" s="32">
        <v>44609</v>
      </c>
      <c r="B85" t="s">
        <v>387</v>
      </c>
      <c r="C85" t="s">
        <v>379</v>
      </c>
      <c r="D85">
        <v>5</v>
      </c>
      <c r="F85" t="s">
        <v>330</v>
      </c>
      <c r="G85">
        <v>6</v>
      </c>
      <c r="I85" t="s">
        <v>380</v>
      </c>
      <c r="J85" t="str">
        <f>VLOOKUP(F85,lookups!$A$2:$I$109,2,0)</f>
        <v>Redband Parrotfish</v>
      </c>
      <c r="K85" t="str">
        <f>VLOOKUP(F85,lookups!$A$2:$I$109,3,0)</f>
        <v>Sparisoma aurofrenatum</v>
      </c>
      <c r="L85" t="str">
        <f>VLOOKUP(F85,lookups!$A$2:$I$109,4,0)</f>
        <v>Scaridae</v>
      </c>
      <c r="M85" t="str">
        <f>VLOOKUP(F85,lookups!$A$2:$I$109,5,0)</f>
        <v>Herbivores</v>
      </c>
      <c r="N85">
        <f>VLOOKUP(F85,lookups!$A$2:$I$109,6,0)</f>
        <v>4.5999999999999999E-3</v>
      </c>
      <c r="O85">
        <f>VLOOKUP(F85,lookups!$A$2:$I$109,7,0)</f>
        <v>3.4291</v>
      </c>
      <c r="P85">
        <f t="shared" si="2"/>
        <v>2.1434644468897606</v>
      </c>
    </row>
    <row r="86" spans="1:16" x14ac:dyDescent="0.2">
      <c r="A86" s="32">
        <v>44609</v>
      </c>
      <c r="B86" t="s">
        <v>387</v>
      </c>
      <c r="C86" t="s">
        <v>379</v>
      </c>
      <c r="D86">
        <v>5</v>
      </c>
      <c r="F86" t="s">
        <v>182</v>
      </c>
      <c r="G86">
        <v>5</v>
      </c>
      <c r="H86">
        <v>10</v>
      </c>
      <c r="J86" t="str">
        <f>VLOOKUP(F86,lookups!$A$2:$I$109,2,0)</f>
        <v>Grunt (juvenile)</v>
      </c>
      <c r="K86" t="str">
        <f>VLOOKUP(F86,lookups!$A$2:$I$109,3,0)</f>
        <v>Haemulon spp.</v>
      </c>
      <c r="L86" t="str">
        <f>VLOOKUP(F86,lookups!$A$2:$I$109,4,0)</f>
        <v>Haemulidae</v>
      </c>
      <c r="M86" t="str">
        <f>VLOOKUP(F86,lookups!$A$2:$I$109,5,0)</f>
        <v>Carnivores</v>
      </c>
      <c r="N86">
        <f>VLOOKUP(F86,lookups!$A$2:$I$109,6,0)</f>
        <v>1.2699999999999999E-2</v>
      </c>
      <c r="O86">
        <f>VLOOKUP(F86,lookups!$A$2:$I$109,7,0)</f>
        <v>3.1581000000000001</v>
      </c>
      <c r="P86">
        <f t="shared" si="2"/>
        <v>2.0474857678676552</v>
      </c>
    </row>
    <row r="87" spans="1:16" x14ac:dyDescent="0.2">
      <c r="A87" s="32">
        <v>44609</v>
      </c>
      <c r="B87" t="s">
        <v>387</v>
      </c>
      <c r="C87" t="s">
        <v>379</v>
      </c>
      <c r="D87">
        <v>5</v>
      </c>
      <c r="F87" t="s">
        <v>345</v>
      </c>
      <c r="G87">
        <v>5</v>
      </c>
      <c r="I87" t="s">
        <v>380</v>
      </c>
      <c r="J87" t="str">
        <f>VLOOKUP(F87,lookups!$A$2:$I$109,2,0)</f>
        <v>Barracuda</v>
      </c>
      <c r="K87" t="str">
        <f>VLOOKUP(F87,lookups!$A$2:$I$109,3,0)</f>
        <v>Sphyraena barracuda</v>
      </c>
      <c r="L87" t="str">
        <f>VLOOKUP(F87,lookups!$A$2:$I$109,4,0)</f>
        <v>Sphyraenidae</v>
      </c>
      <c r="M87" t="str">
        <f>VLOOKUP(F87,lookups!$A$2:$I$109,5,0)</f>
        <v>Carnivores</v>
      </c>
      <c r="N87">
        <f>VLOOKUP(F87,lookups!$A$2:$I$109,6,0)</f>
        <v>5.0000000000000001E-3</v>
      </c>
      <c r="O87">
        <f>VLOOKUP(F87,lookups!$A$2:$I$109,7,0)</f>
        <v>3.0825</v>
      </c>
      <c r="P87">
        <f t="shared" si="2"/>
        <v>0.71374822743404975</v>
      </c>
    </row>
    <row r="88" spans="1:16" x14ac:dyDescent="0.2">
      <c r="A88" s="32">
        <v>44609</v>
      </c>
      <c r="B88" t="s">
        <v>387</v>
      </c>
      <c r="C88" t="s">
        <v>379</v>
      </c>
      <c r="D88">
        <v>5</v>
      </c>
      <c r="F88" t="s">
        <v>345</v>
      </c>
      <c r="G88">
        <v>12</v>
      </c>
      <c r="I88" t="s">
        <v>380</v>
      </c>
      <c r="J88" t="str">
        <f>VLOOKUP(F88,lookups!$A$2:$I$109,2,0)</f>
        <v>Barracuda</v>
      </c>
      <c r="K88" t="str">
        <f>VLOOKUP(F88,lookups!$A$2:$I$109,3,0)</f>
        <v>Sphyraena barracuda</v>
      </c>
      <c r="L88" t="str">
        <f>VLOOKUP(F88,lookups!$A$2:$I$109,4,0)</f>
        <v>Sphyraenidae</v>
      </c>
      <c r="M88" t="str">
        <f>VLOOKUP(F88,lookups!$A$2:$I$109,5,0)</f>
        <v>Carnivores</v>
      </c>
      <c r="N88">
        <f>VLOOKUP(F88,lookups!$A$2:$I$109,6,0)</f>
        <v>5.0000000000000001E-3</v>
      </c>
      <c r="O88">
        <f>VLOOKUP(F88,lookups!$A$2:$I$109,7,0)</f>
        <v>3.0825</v>
      </c>
      <c r="P88">
        <f t="shared" si="2"/>
        <v>10.605867454554966</v>
      </c>
    </row>
    <row r="89" spans="1:16" x14ac:dyDescent="0.2">
      <c r="A89" s="32">
        <v>44609</v>
      </c>
      <c r="B89" t="s">
        <v>387</v>
      </c>
      <c r="C89" t="s">
        <v>379</v>
      </c>
      <c r="D89">
        <v>5</v>
      </c>
      <c r="F89" t="s">
        <v>320</v>
      </c>
      <c r="G89">
        <v>4</v>
      </c>
      <c r="H89">
        <v>12</v>
      </c>
      <c r="I89" t="s">
        <v>380</v>
      </c>
      <c r="J89" t="str">
        <f>VLOOKUP(F89,lookups!$A$2:$I$109,2,0)</f>
        <v>Queen Parrotfish</v>
      </c>
      <c r="K89" t="str">
        <f>VLOOKUP(F89,lookups!$A$2:$I$109,3,0)</f>
        <v>Scarus vetula</v>
      </c>
      <c r="L89" t="str">
        <f>VLOOKUP(F89,lookups!$A$2:$I$109,4,0)</f>
        <v>Scaridae</v>
      </c>
      <c r="M89" t="str">
        <f>VLOOKUP(F89,lookups!$A$2:$I$109,5,0)</f>
        <v>Herbivores</v>
      </c>
      <c r="N89">
        <f>VLOOKUP(F89,lookups!$A$2:$I$109,6,0)</f>
        <v>2.5000000000000001E-2</v>
      </c>
      <c r="O89">
        <f>VLOOKUP(F89,lookups!$A$2:$I$109,7,0)</f>
        <v>2.9214000000000002</v>
      </c>
      <c r="P89">
        <f t="shared" si="2"/>
        <v>1.4348221330880631</v>
      </c>
    </row>
    <row r="90" spans="1:16" x14ac:dyDescent="0.2">
      <c r="A90" s="32">
        <v>44609</v>
      </c>
      <c r="B90" t="s">
        <v>387</v>
      </c>
      <c r="C90" t="s">
        <v>379</v>
      </c>
      <c r="D90">
        <v>5</v>
      </c>
      <c r="F90" t="s">
        <v>320</v>
      </c>
      <c r="G90">
        <v>3</v>
      </c>
      <c r="H90">
        <v>10</v>
      </c>
      <c r="I90" t="s">
        <v>380</v>
      </c>
      <c r="J90" t="str">
        <f>VLOOKUP(F90,lookups!$A$2:$I$109,2,0)</f>
        <v>Queen Parrotfish</v>
      </c>
      <c r="K90" t="str">
        <f>VLOOKUP(F90,lookups!$A$2:$I$109,3,0)</f>
        <v>Scarus vetula</v>
      </c>
      <c r="L90" t="str">
        <f>VLOOKUP(F90,lookups!$A$2:$I$109,4,0)</f>
        <v>Scaridae</v>
      </c>
      <c r="M90" t="str">
        <f>VLOOKUP(F90,lookups!$A$2:$I$109,5,0)</f>
        <v>Herbivores</v>
      </c>
      <c r="N90">
        <f>VLOOKUP(F90,lookups!$A$2:$I$109,6,0)</f>
        <v>2.5000000000000001E-2</v>
      </c>
      <c r="O90">
        <f>VLOOKUP(F90,lookups!$A$2:$I$109,7,0)</f>
        <v>2.9214000000000002</v>
      </c>
      <c r="P90">
        <f t="shared" si="2"/>
        <v>0.61915878909606581</v>
      </c>
    </row>
    <row r="91" spans="1:16" x14ac:dyDescent="0.2">
      <c r="A91" s="32">
        <v>44609</v>
      </c>
      <c r="B91" t="s">
        <v>387</v>
      </c>
      <c r="C91" t="s">
        <v>379</v>
      </c>
      <c r="D91">
        <v>5</v>
      </c>
      <c r="F91" t="s">
        <v>361</v>
      </c>
      <c r="G91">
        <v>6</v>
      </c>
      <c r="J91" t="str">
        <f>VLOOKUP(F91,lookups!$A$2:$I$109,2,0)</f>
        <v>3-spot Damselfish</v>
      </c>
      <c r="K91" t="str">
        <f>VLOOKUP(F91,lookups!$A$2:$I$109,3,0)</f>
        <v>Stegastes planifrons</v>
      </c>
      <c r="L91" t="str">
        <f>VLOOKUP(F91,lookups!$A$2:$I$109,4,0)</f>
        <v>Pomacentridae</v>
      </c>
      <c r="M91" t="str">
        <f>VLOOKUP(F91,lookups!$A$2:$I$109,5,0)</f>
        <v>Omnivores</v>
      </c>
      <c r="N91">
        <f>VLOOKUP(F91,lookups!$A$2:$I$109,6,0)</f>
        <v>2.188E-2</v>
      </c>
      <c r="O91">
        <f>VLOOKUP(F91,lookups!$A$2:$I$109,7,0)</f>
        <v>2.96</v>
      </c>
      <c r="P91">
        <f t="shared" si="2"/>
        <v>4.3992132912140169</v>
      </c>
    </row>
    <row r="92" spans="1:16" x14ac:dyDescent="0.2">
      <c r="A92" s="32"/>
      <c r="J92" t="e">
        <f>VLOOKUP(F92,lookups!$A$2:$I$109,2,0)</f>
        <v>#N/A</v>
      </c>
      <c r="K92" t="e">
        <f>VLOOKUP(F92,lookups!$A$2:$I$109,3,0)</f>
        <v>#N/A</v>
      </c>
      <c r="L92" t="e">
        <f>VLOOKUP(F92,lookups!$A$2:$I$109,4,0)</f>
        <v>#N/A</v>
      </c>
      <c r="M92" t="e">
        <f>VLOOKUP(F92,lookups!$A$2:$I$109,5,0)</f>
        <v>#N/A</v>
      </c>
      <c r="N92" t="e">
        <f>VLOOKUP(F92,lookups!$A$2:$I$109,6,0)</f>
        <v>#N/A</v>
      </c>
      <c r="O92" t="e">
        <f>VLOOKUP(F92,lookups!$A$2:$I$109,7,0)</f>
        <v>#N/A</v>
      </c>
      <c r="P92" t="e">
        <f t="shared" si="2"/>
        <v>#N/A</v>
      </c>
    </row>
    <row r="93" spans="1:16" x14ac:dyDescent="0.2">
      <c r="A93" s="32"/>
      <c r="J93" t="e">
        <f>VLOOKUP(F93,lookups!$A$2:$I$109,2,0)</f>
        <v>#N/A</v>
      </c>
      <c r="K93" t="e">
        <f>VLOOKUP(F93,lookups!$A$2:$I$109,3,0)</f>
        <v>#N/A</v>
      </c>
      <c r="L93" t="e">
        <f>VLOOKUP(F93,lookups!$A$2:$I$109,4,0)</f>
        <v>#N/A</v>
      </c>
      <c r="M93" t="e">
        <f>VLOOKUP(F93,lookups!$A$2:$I$109,5,0)</f>
        <v>#N/A</v>
      </c>
      <c r="N93" t="e">
        <f>VLOOKUP(F93,lookups!$A$2:$I$109,6,0)</f>
        <v>#N/A</v>
      </c>
      <c r="O93" t="e">
        <f>VLOOKUP(F93,lookups!$A$2:$I$109,7,0)</f>
        <v>#N/A</v>
      </c>
      <c r="P93" t="e">
        <f t="shared" si="2"/>
        <v>#N/A</v>
      </c>
    </row>
    <row r="94" spans="1:16" x14ac:dyDescent="0.2">
      <c r="A94" s="32"/>
      <c r="J94" t="e">
        <f>VLOOKUP(F94,lookups!$A$2:$I$109,2,0)</f>
        <v>#N/A</v>
      </c>
      <c r="K94" t="e">
        <f>VLOOKUP(F94,lookups!$A$2:$I$109,3,0)</f>
        <v>#N/A</v>
      </c>
      <c r="L94" t="e">
        <f>VLOOKUP(F94,lookups!$A$2:$I$109,4,0)</f>
        <v>#N/A</v>
      </c>
      <c r="M94" t="e">
        <f>VLOOKUP(F94,lookups!$A$2:$I$109,5,0)</f>
        <v>#N/A</v>
      </c>
      <c r="N94" t="e">
        <f>VLOOKUP(F94,lookups!$A$2:$I$109,6,0)</f>
        <v>#N/A</v>
      </c>
      <c r="O94" t="e">
        <f>VLOOKUP(F94,lookups!$A$2:$I$109,7,0)</f>
        <v>#N/A</v>
      </c>
      <c r="P94" t="e">
        <f t="shared" si="2"/>
        <v>#N/A</v>
      </c>
    </row>
    <row r="95" spans="1:16" x14ac:dyDescent="0.2">
      <c r="A95" s="32"/>
      <c r="J95" t="e">
        <f>VLOOKUP(F95,lookups!$A$2:$I$109,2,0)</f>
        <v>#N/A</v>
      </c>
      <c r="K95" t="e">
        <f>VLOOKUP(F95,lookups!$A$2:$I$109,3,0)</f>
        <v>#N/A</v>
      </c>
      <c r="L95" t="e">
        <f>VLOOKUP(F95,lookups!$A$2:$I$109,4,0)</f>
        <v>#N/A</v>
      </c>
      <c r="M95" t="e">
        <f>VLOOKUP(F95,lookups!$A$2:$I$109,5,0)</f>
        <v>#N/A</v>
      </c>
      <c r="N95" t="e">
        <f>VLOOKUP(F95,lookups!$A$2:$I$109,6,0)</f>
        <v>#N/A</v>
      </c>
      <c r="O95" t="e">
        <f>VLOOKUP(F95,lookups!$A$2:$I$109,7,0)</f>
        <v>#N/A</v>
      </c>
      <c r="P95" t="e">
        <f t="shared" si="2"/>
        <v>#N/A</v>
      </c>
    </row>
    <row r="96" spans="1:16" x14ac:dyDescent="0.2">
      <c r="A96" s="32"/>
      <c r="J96" t="e">
        <f>VLOOKUP(F96,lookups!$A$2:$I$109,2,0)</f>
        <v>#N/A</v>
      </c>
      <c r="K96" t="e">
        <f>VLOOKUP(F96,lookups!$A$2:$I$109,3,0)</f>
        <v>#N/A</v>
      </c>
      <c r="L96" t="e">
        <f>VLOOKUP(F96,lookups!$A$2:$I$109,4,0)</f>
        <v>#N/A</v>
      </c>
      <c r="M96" t="e">
        <f>VLOOKUP(F96,lookups!$A$2:$I$109,5,0)</f>
        <v>#N/A</v>
      </c>
      <c r="N96" t="e">
        <f>VLOOKUP(F96,lookups!$A$2:$I$109,6,0)</f>
        <v>#N/A</v>
      </c>
      <c r="O96" t="e">
        <f>VLOOKUP(F96,lookups!$A$2:$I$109,7,0)</f>
        <v>#N/A</v>
      </c>
      <c r="P96" t="e">
        <f t="shared" si="2"/>
        <v>#N/A</v>
      </c>
    </row>
    <row r="97" spans="1:16" x14ac:dyDescent="0.2">
      <c r="A97" s="32"/>
      <c r="J97" t="e">
        <f>VLOOKUP(F97,lookups!$A$2:$I$109,2,0)</f>
        <v>#N/A</v>
      </c>
      <c r="K97" t="e">
        <f>VLOOKUP(F97,lookups!$A$2:$I$109,3,0)</f>
        <v>#N/A</v>
      </c>
      <c r="L97" t="e">
        <f>VLOOKUP(F97,lookups!$A$2:$I$109,4,0)</f>
        <v>#N/A</v>
      </c>
      <c r="M97" t="e">
        <f>VLOOKUP(F97,lookups!$A$2:$I$109,5,0)</f>
        <v>#N/A</v>
      </c>
      <c r="N97" t="e">
        <f>VLOOKUP(F97,lookups!$A$2:$I$109,6,0)</f>
        <v>#N/A</v>
      </c>
      <c r="O97" t="e">
        <f>VLOOKUP(F97,lookups!$A$2:$I$109,7,0)</f>
        <v>#N/A</v>
      </c>
      <c r="P97" t="e">
        <f t="shared" si="2"/>
        <v>#N/A</v>
      </c>
    </row>
    <row r="98" spans="1:16" x14ac:dyDescent="0.2">
      <c r="A98" s="32"/>
      <c r="J98" t="e">
        <f>VLOOKUP(F98,lookups!$A$2:$I$109,2,0)</f>
        <v>#N/A</v>
      </c>
      <c r="K98" t="e">
        <f>VLOOKUP(F98,lookups!$A$2:$I$109,3,0)</f>
        <v>#N/A</v>
      </c>
      <c r="L98" t="e">
        <f>VLOOKUP(F98,lookups!$A$2:$I$109,4,0)</f>
        <v>#N/A</v>
      </c>
      <c r="M98" t="e">
        <f>VLOOKUP(F98,lookups!$A$2:$I$109,5,0)</f>
        <v>#N/A</v>
      </c>
      <c r="N98" t="e">
        <f>VLOOKUP(F98,lookups!$A$2:$I$109,6,0)</f>
        <v>#N/A</v>
      </c>
      <c r="O98" t="e">
        <f>VLOOKUP(F98,lookups!$A$2:$I$109,7,0)</f>
        <v>#N/A</v>
      </c>
      <c r="P98" t="e">
        <f t="shared" si="2"/>
        <v>#N/A</v>
      </c>
    </row>
    <row r="99" spans="1:16" x14ac:dyDescent="0.2">
      <c r="A99" s="32"/>
      <c r="J99" t="e">
        <f>VLOOKUP(F99,lookups!$A$2:$I$109,2,0)</f>
        <v>#N/A</v>
      </c>
      <c r="K99" t="e">
        <f>VLOOKUP(F99,lookups!$A$2:$I$109,3,0)</f>
        <v>#N/A</v>
      </c>
      <c r="L99" t="e">
        <f>VLOOKUP(F99,lookups!$A$2:$I$109,4,0)</f>
        <v>#N/A</v>
      </c>
      <c r="M99" t="e">
        <f>VLOOKUP(F99,lookups!$A$2:$I$109,5,0)</f>
        <v>#N/A</v>
      </c>
      <c r="N99" t="e">
        <f>VLOOKUP(F99,lookups!$A$2:$I$109,6,0)</f>
        <v>#N/A</v>
      </c>
      <c r="O99" t="e">
        <f>VLOOKUP(F99,lookups!$A$2:$I$109,7,0)</f>
        <v>#N/A</v>
      </c>
      <c r="P99" t="e">
        <f t="shared" ref="P99:P162" si="3">N99*G99^O99</f>
        <v>#N/A</v>
      </c>
    </row>
    <row r="100" spans="1:16" x14ac:dyDescent="0.2">
      <c r="A100" s="32"/>
      <c r="J100" t="e">
        <f>VLOOKUP(F100,lookups!$A$2:$I$109,2,0)</f>
        <v>#N/A</v>
      </c>
      <c r="K100" t="e">
        <f>VLOOKUP(F100,lookups!$A$2:$I$109,3,0)</f>
        <v>#N/A</v>
      </c>
      <c r="L100" t="e">
        <f>VLOOKUP(F100,lookups!$A$2:$I$109,4,0)</f>
        <v>#N/A</v>
      </c>
      <c r="M100" t="e">
        <f>VLOOKUP(F100,lookups!$A$2:$I$109,5,0)</f>
        <v>#N/A</v>
      </c>
      <c r="N100" t="e">
        <f>VLOOKUP(F100,lookups!$A$2:$I$109,6,0)</f>
        <v>#N/A</v>
      </c>
      <c r="O100" t="e">
        <f>VLOOKUP(F100,lookups!$A$2:$I$109,7,0)</f>
        <v>#N/A</v>
      </c>
      <c r="P100" t="e">
        <f t="shared" si="3"/>
        <v>#N/A</v>
      </c>
    </row>
    <row r="101" spans="1:16" x14ac:dyDescent="0.2">
      <c r="A101" s="32"/>
      <c r="J101" t="e">
        <f>VLOOKUP(F101,lookups!$A$2:$I$109,2,0)</f>
        <v>#N/A</v>
      </c>
      <c r="K101" t="e">
        <f>VLOOKUP(F101,lookups!$A$2:$I$109,3,0)</f>
        <v>#N/A</v>
      </c>
      <c r="L101" t="e">
        <f>VLOOKUP(F101,lookups!$A$2:$I$109,4,0)</f>
        <v>#N/A</v>
      </c>
      <c r="M101" t="e">
        <f>VLOOKUP(F101,lookups!$A$2:$I$109,5,0)</f>
        <v>#N/A</v>
      </c>
      <c r="N101" t="e">
        <f>VLOOKUP(F101,lookups!$A$2:$I$109,6,0)</f>
        <v>#N/A</v>
      </c>
      <c r="O101" t="e">
        <f>VLOOKUP(F101,lookups!$A$2:$I$109,7,0)</f>
        <v>#N/A</v>
      </c>
      <c r="P101" t="e">
        <f t="shared" si="3"/>
        <v>#N/A</v>
      </c>
    </row>
    <row r="102" spans="1:16" x14ac:dyDescent="0.2">
      <c r="A102" s="32"/>
      <c r="J102" t="e">
        <f>VLOOKUP(F102,lookups!$A$2:$I$109,2,0)</f>
        <v>#N/A</v>
      </c>
      <c r="K102" t="e">
        <f>VLOOKUP(F102,lookups!$A$2:$I$109,3,0)</f>
        <v>#N/A</v>
      </c>
      <c r="L102" t="e">
        <f>VLOOKUP(F102,lookups!$A$2:$I$109,4,0)</f>
        <v>#N/A</v>
      </c>
      <c r="M102" t="e">
        <f>VLOOKUP(F102,lookups!$A$2:$I$109,5,0)</f>
        <v>#N/A</v>
      </c>
      <c r="N102" t="e">
        <f>VLOOKUP(F102,lookups!$A$2:$I$109,6,0)</f>
        <v>#N/A</v>
      </c>
      <c r="O102" t="e">
        <f>VLOOKUP(F102,lookups!$A$2:$I$109,7,0)</f>
        <v>#N/A</v>
      </c>
      <c r="P102" t="e">
        <f t="shared" si="3"/>
        <v>#N/A</v>
      </c>
    </row>
    <row r="103" spans="1:16" x14ac:dyDescent="0.2">
      <c r="A103" s="32"/>
      <c r="J103" t="e">
        <f>VLOOKUP(F103,lookups!$A$2:$I$109,2,0)</f>
        <v>#N/A</v>
      </c>
      <c r="K103" t="e">
        <f>VLOOKUP(F103,lookups!$A$2:$I$109,3,0)</f>
        <v>#N/A</v>
      </c>
      <c r="L103" t="e">
        <f>VLOOKUP(F103,lookups!$A$2:$I$109,4,0)</f>
        <v>#N/A</v>
      </c>
      <c r="M103" t="e">
        <f>VLOOKUP(F103,lookups!$A$2:$I$109,5,0)</f>
        <v>#N/A</v>
      </c>
      <c r="N103" t="e">
        <f>VLOOKUP(F103,lookups!$A$2:$I$109,6,0)</f>
        <v>#N/A</v>
      </c>
      <c r="O103" t="e">
        <f>VLOOKUP(F103,lookups!$A$2:$I$109,7,0)</f>
        <v>#N/A</v>
      </c>
      <c r="P103" t="e">
        <f t="shared" si="3"/>
        <v>#N/A</v>
      </c>
    </row>
    <row r="104" spans="1:16" x14ac:dyDescent="0.2">
      <c r="A104" s="32"/>
      <c r="J104" t="e">
        <f>VLOOKUP(F104,lookups!$A$2:$I$109,2,0)</f>
        <v>#N/A</v>
      </c>
      <c r="K104" t="e">
        <f>VLOOKUP(F104,lookups!$A$2:$I$109,3,0)</f>
        <v>#N/A</v>
      </c>
      <c r="L104" t="e">
        <f>VLOOKUP(F104,lookups!$A$2:$I$109,4,0)</f>
        <v>#N/A</v>
      </c>
      <c r="M104" t="e">
        <f>VLOOKUP(F104,lookups!$A$2:$I$109,5,0)</f>
        <v>#N/A</v>
      </c>
      <c r="N104" t="e">
        <f>VLOOKUP(F104,lookups!$A$2:$I$109,6,0)</f>
        <v>#N/A</v>
      </c>
      <c r="O104" t="e">
        <f>VLOOKUP(F104,lookups!$A$2:$I$109,7,0)</f>
        <v>#N/A</v>
      </c>
      <c r="P104" t="e">
        <f t="shared" si="3"/>
        <v>#N/A</v>
      </c>
    </row>
    <row r="105" spans="1:16" x14ac:dyDescent="0.2">
      <c r="A105" s="32"/>
      <c r="J105" t="e">
        <f>VLOOKUP(F105,lookups!$A$2:$I$109,2,0)</f>
        <v>#N/A</v>
      </c>
      <c r="K105" t="e">
        <f>VLOOKUP(F105,lookups!$A$2:$I$109,3,0)</f>
        <v>#N/A</v>
      </c>
      <c r="L105" t="e">
        <f>VLOOKUP(F105,lookups!$A$2:$I$109,4,0)</f>
        <v>#N/A</v>
      </c>
      <c r="M105" t="e">
        <f>VLOOKUP(F105,lookups!$A$2:$I$109,5,0)</f>
        <v>#N/A</v>
      </c>
      <c r="N105" t="e">
        <f>VLOOKUP(F105,lookups!$A$2:$I$109,6,0)</f>
        <v>#N/A</v>
      </c>
      <c r="O105" t="e">
        <f>VLOOKUP(F105,lookups!$A$2:$I$109,7,0)</f>
        <v>#N/A</v>
      </c>
      <c r="P105" t="e">
        <f t="shared" si="3"/>
        <v>#N/A</v>
      </c>
    </row>
    <row r="106" spans="1:16" x14ac:dyDescent="0.2">
      <c r="A106" s="32"/>
      <c r="J106" t="e">
        <f>VLOOKUP(F106,lookups!$A$2:$I$109,2,0)</f>
        <v>#N/A</v>
      </c>
      <c r="K106" t="e">
        <f>VLOOKUP(F106,lookups!$A$2:$I$109,3,0)</f>
        <v>#N/A</v>
      </c>
      <c r="L106" t="e">
        <f>VLOOKUP(F106,lookups!$A$2:$I$109,4,0)</f>
        <v>#N/A</v>
      </c>
      <c r="M106" t="e">
        <f>VLOOKUP(F106,lookups!$A$2:$I$109,5,0)</f>
        <v>#N/A</v>
      </c>
      <c r="N106" t="e">
        <f>VLOOKUP(F106,lookups!$A$2:$I$109,6,0)</f>
        <v>#N/A</v>
      </c>
      <c r="O106" t="e">
        <f>VLOOKUP(F106,lookups!$A$2:$I$109,7,0)</f>
        <v>#N/A</v>
      </c>
      <c r="P106" t="e">
        <f t="shared" si="3"/>
        <v>#N/A</v>
      </c>
    </row>
    <row r="107" spans="1:16" x14ac:dyDescent="0.2">
      <c r="A107" s="32"/>
      <c r="J107" t="e">
        <f>VLOOKUP(F107,lookups!$A$2:$I$109,2,0)</f>
        <v>#N/A</v>
      </c>
      <c r="K107" t="e">
        <f>VLOOKUP(F107,lookups!$A$2:$I$109,3,0)</f>
        <v>#N/A</v>
      </c>
      <c r="L107" t="e">
        <f>VLOOKUP(F107,lookups!$A$2:$I$109,4,0)</f>
        <v>#N/A</v>
      </c>
      <c r="M107" t="e">
        <f>VLOOKUP(F107,lookups!$A$2:$I$109,5,0)</f>
        <v>#N/A</v>
      </c>
      <c r="N107" t="e">
        <f>VLOOKUP(F107,lookups!$A$2:$I$109,6,0)</f>
        <v>#N/A</v>
      </c>
      <c r="O107" t="e">
        <f>VLOOKUP(F107,lookups!$A$2:$I$109,7,0)</f>
        <v>#N/A</v>
      </c>
      <c r="P107" t="e">
        <f t="shared" si="3"/>
        <v>#N/A</v>
      </c>
    </row>
    <row r="108" spans="1:16" x14ac:dyDescent="0.2">
      <c r="A108" s="32"/>
      <c r="J108" t="e">
        <f>VLOOKUP(F108,lookups!$A$2:$I$109,2,0)</f>
        <v>#N/A</v>
      </c>
      <c r="K108" t="e">
        <f>VLOOKUP(F108,lookups!$A$2:$I$109,3,0)</f>
        <v>#N/A</v>
      </c>
      <c r="L108" t="e">
        <f>VLOOKUP(F108,lookups!$A$2:$I$109,4,0)</f>
        <v>#N/A</v>
      </c>
      <c r="M108" t="e">
        <f>VLOOKUP(F108,lookups!$A$2:$I$109,5,0)</f>
        <v>#N/A</v>
      </c>
      <c r="N108" t="e">
        <f>VLOOKUP(F108,lookups!$A$2:$I$109,6,0)</f>
        <v>#N/A</v>
      </c>
      <c r="O108" t="e">
        <f>VLOOKUP(F108,lookups!$A$2:$I$109,7,0)</f>
        <v>#N/A</v>
      </c>
      <c r="P108" t="e">
        <f t="shared" si="3"/>
        <v>#N/A</v>
      </c>
    </row>
    <row r="109" spans="1:16" x14ac:dyDescent="0.2">
      <c r="A109" s="32"/>
      <c r="J109" t="e">
        <f>VLOOKUP(F109,lookups!$A$2:$I$109,2,0)</f>
        <v>#N/A</v>
      </c>
      <c r="K109" t="e">
        <f>VLOOKUP(F109,lookups!$A$2:$I$109,3,0)</f>
        <v>#N/A</v>
      </c>
      <c r="L109" t="e">
        <f>VLOOKUP(F109,lookups!$A$2:$I$109,4,0)</f>
        <v>#N/A</v>
      </c>
      <c r="M109" t="e">
        <f>VLOOKUP(F109,lookups!$A$2:$I$109,5,0)</f>
        <v>#N/A</v>
      </c>
      <c r="N109" t="e">
        <f>VLOOKUP(F109,lookups!$A$2:$I$109,6,0)</f>
        <v>#N/A</v>
      </c>
      <c r="O109" t="e">
        <f>VLOOKUP(F109,lookups!$A$2:$I$109,7,0)</f>
        <v>#N/A</v>
      </c>
      <c r="P109" t="e">
        <f t="shared" si="3"/>
        <v>#N/A</v>
      </c>
    </row>
    <row r="110" spans="1:16" x14ac:dyDescent="0.2">
      <c r="A110" s="32"/>
      <c r="J110" t="e">
        <f>VLOOKUP(F110,lookups!$A$2:$I$109,2,0)</f>
        <v>#N/A</v>
      </c>
      <c r="K110" t="e">
        <f>VLOOKUP(F110,lookups!$A$2:$I$109,3,0)</f>
        <v>#N/A</v>
      </c>
      <c r="L110" t="e">
        <f>VLOOKUP(F110,lookups!$A$2:$I$109,4,0)</f>
        <v>#N/A</v>
      </c>
      <c r="M110" t="e">
        <f>VLOOKUP(F110,lookups!$A$2:$I$109,5,0)</f>
        <v>#N/A</v>
      </c>
      <c r="N110" t="e">
        <f>VLOOKUP(F110,lookups!$A$2:$I$109,6,0)</f>
        <v>#N/A</v>
      </c>
      <c r="O110" t="e">
        <f>VLOOKUP(F110,lookups!$A$2:$I$109,7,0)</f>
        <v>#N/A</v>
      </c>
      <c r="P110" t="e">
        <f t="shared" si="3"/>
        <v>#N/A</v>
      </c>
    </row>
    <row r="111" spans="1:16" x14ac:dyDescent="0.2">
      <c r="A111" s="32"/>
      <c r="J111" t="e">
        <f>VLOOKUP(F111,lookups!$A$2:$I$109,2,0)</f>
        <v>#N/A</v>
      </c>
      <c r="K111" t="e">
        <f>VLOOKUP(F111,lookups!$A$2:$I$109,3,0)</f>
        <v>#N/A</v>
      </c>
      <c r="L111" t="e">
        <f>VLOOKUP(F111,lookups!$A$2:$I$109,4,0)</f>
        <v>#N/A</v>
      </c>
      <c r="M111" t="e">
        <f>VLOOKUP(F111,lookups!$A$2:$I$109,5,0)</f>
        <v>#N/A</v>
      </c>
      <c r="N111" t="e">
        <f>VLOOKUP(F111,lookups!$A$2:$I$109,6,0)</f>
        <v>#N/A</v>
      </c>
      <c r="O111" t="e">
        <f>VLOOKUP(F111,lookups!$A$2:$I$109,7,0)</f>
        <v>#N/A</v>
      </c>
      <c r="P111" t="e">
        <f t="shared" si="3"/>
        <v>#N/A</v>
      </c>
    </row>
    <row r="112" spans="1:16" x14ac:dyDescent="0.2">
      <c r="A112" s="32"/>
      <c r="J112" t="e">
        <f>VLOOKUP(F112,lookups!$A$2:$I$109,2,0)</f>
        <v>#N/A</v>
      </c>
      <c r="K112" t="e">
        <f>VLOOKUP(F112,lookups!$A$2:$I$109,3,0)</f>
        <v>#N/A</v>
      </c>
      <c r="L112" t="e">
        <f>VLOOKUP(F112,lookups!$A$2:$I$109,4,0)</f>
        <v>#N/A</v>
      </c>
      <c r="M112" t="e">
        <f>VLOOKUP(F112,lookups!$A$2:$I$109,5,0)</f>
        <v>#N/A</v>
      </c>
      <c r="N112" t="e">
        <f>VLOOKUP(F112,lookups!$A$2:$I$109,6,0)</f>
        <v>#N/A</v>
      </c>
      <c r="O112" t="e">
        <f>VLOOKUP(F112,lookups!$A$2:$I$109,7,0)</f>
        <v>#N/A</v>
      </c>
      <c r="P112" t="e">
        <f t="shared" si="3"/>
        <v>#N/A</v>
      </c>
    </row>
    <row r="113" spans="1:16" x14ac:dyDescent="0.2">
      <c r="A113" s="32"/>
      <c r="J113" t="e">
        <f>VLOOKUP(F113,lookups!$A$2:$I$109,2,0)</f>
        <v>#N/A</v>
      </c>
      <c r="K113" t="e">
        <f>VLOOKUP(F113,lookups!$A$2:$I$109,3,0)</f>
        <v>#N/A</v>
      </c>
      <c r="L113" t="e">
        <f>VLOOKUP(F113,lookups!$A$2:$I$109,4,0)</f>
        <v>#N/A</v>
      </c>
      <c r="M113" t="e">
        <f>VLOOKUP(F113,lookups!$A$2:$I$109,5,0)</f>
        <v>#N/A</v>
      </c>
      <c r="N113" t="e">
        <f>VLOOKUP(F113,lookups!$A$2:$I$109,6,0)</f>
        <v>#N/A</v>
      </c>
      <c r="O113" t="e">
        <f>VLOOKUP(F113,lookups!$A$2:$I$109,7,0)</f>
        <v>#N/A</v>
      </c>
      <c r="P113" t="e">
        <f t="shared" si="3"/>
        <v>#N/A</v>
      </c>
    </row>
    <row r="114" spans="1:16" x14ac:dyDescent="0.2">
      <c r="A114" s="32"/>
      <c r="J114" t="e">
        <f>VLOOKUP(F114,lookups!$A$2:$I$109,2,0)</f>
        <v>#N/A</v>
      </c>
      <c r="K114" t="e">
        <f>VLOOKUP(F114,lookups!$A$2:$I$109,3,0)</f>
        <v>#N/A</v>
      </c>
      <c r="L114" t="e">
        <f>VLOOKUP(F114,lookups!$A$2:$I$109,4,0)</f>
        <v>#N/A</v>
      </c>
      <c r="M114" t="e">
        <f>VLOOKUP(F114,lookups!$A$2:$I$109,5,0)</f>
        <v>#N/A</v>
      </c>
      <c r="N114" t="e">
        <f>VLOOKUP(F114,lookups!$A$2:$I$109,6,0)</f>
        <v>#N/A</v>
      </c>
      <c r="O114" t="e">
        <f>VLOOKUP(F114,lookups!$A$2:$I$109,7,0)</f>
        <v>#N/A</v>
      </c>
      <c r="P114" t="e">
        <f t="shared" si="3"/>
        <v>#N/A</v>
      </c>
    </row>
    <row r="115" spans="1:16" x14ac:dyDescent="0.2">
      <c r="A115" s="32"/>
      <c r="J115" t="e">
        <f>VLOOKUP(F115,lookups!$A$2:$I$109,2,0)</f>
        <v>#N/A</v>
      </c>
      <c r="K115" t="e">
        <f>VLOOKUP(F115,lookups!$A$2:$I$109,3,0)</f>
        <v>#N/A</v>
      </c>
      <c r="L115" t="e">
        <f>VLOOKUP(F115,lookups!$A$2:$I$109,4,0)</f>
        <v>#N/A</v>
      </c>
      <c r="M115" t="e">
        <f>VLOOKUP(F115,lookups!$A$2:$I$109,5,0)</f>
        <v>#N/A</v>
      </c>
      <c r="N115" t="e">
        <f>VLOOKUP(F115,lookups!$A$2:$I$109,6,0)</f>
        <v>#N/A</v>
      </c>
      <c r="O115" t="e">
        <f>VLOOKUP(F115,lookups!$A$2:$I$109,7,0)</f>
        <v>#N/A</v>
      </c>
      <c r="P115" t="e">
        <f t="shared" si="3"/>
        <v>#N/A</v>
      </c>
    </row>
    <row r="116" spans="1:16" x14ac:dyDescent="0.2">
      <c r="A116" s="32"/>
      <c r="J116" t="e">
        <f>VLOOKUP(F116,lookups!$A$2:$I$109,2,0)</f>
        <v>#N/A</v>
      </c>
      <c r="K116" t="e">
        <f>VLOOKUP(F116,lookups!$A$2:$I$109,3,0)</f>
        <v>#N/A</v>
      </c>
      <c r="L116" t="e">
        <f>VLOOKUP(F116,lookups!$A$2:$I$109,4,0)</f>
        <v>#N/A</v>
      </c>
      <c r="M116" t="e">
        <f>VLOOKUP(F116,lookups!$A$2:$I$109,5,0)</f>
        <v>#N/A</v>
      </c>
      <c r="N116" t="e">
        <f>VLOOKUP(F116,lookups!$A$2:$I$109,6,0)</f>
        <v>#N/A</v>
      </c>
      <c r="O116" t="e">
        <f>VLOOKUP(F116,lookups!$A$2:$I$109,7,0)</f>
        <v>#N/A</v>
      </c>
      <c r="P116" t="e">
        <f t="shared" si="3"/>
        <v>#N/A</v>
      </c>
    </row>
    <row r="117" spans="1:16" x14ac:dyDescent="0.2">
      <c r="A117" s="32"/>
      <c r="J117" t="e">
        <f>VLOOKUP(F117,lookups!$A$2:$I$109,2,0)</f>
        <v>#N/A</v>
      </c>
      <c r="K117" t="e">
        <f>VLOOKUP(F117,lookups!$A$2:$I$109,3,0)</f>
        <v>#N/A</v>
      </c>
      <c r="L117" t="e">
        <f>VLOOKUP(F117,lookups!$A$2:$I$109,4,0)</f>
        <v>#N/A</v>
      </c>
      <c r="M117" t="e">
        <f>VLOOKUP(F117,lookups!$A$2:$I$109,5,0)</f>
        <v>#N/A</v>
      </c>
      <c r="N117" t="e">
        <f>VLOOKUP(F117,lookups!$A$2:$I$109,6,0)</f>
        <v>#N/A</v>
      </c>
      <c r="O117" t="e">
        <f>VLOOKUP(F117,lookups!$A$2:$I$109,7,0)</f>
        <v>#N/A</v>
      </c>
      <c r="P117" t="e">
        <f t="shared" si="3"/>
        <v>#N/A</v>
      </c>
    </row>
    <row r="118" spans="1:16" x14ac:dyDescent="0.2">
      <c r="A118" s="32"/>
      <c r="J118" t="e">
        <f>VLOOKUP(F118,lookups!$A$2:$I$109,2,0)</f>
        <v>#N/A</v>
      </c>
      <c r="K118" t="e">
        <f>VLOOKUP(F118,lookups!$A$2:$I$109,3,0)</f>
        <v>#N/A</v>
      </c>
      <c r="L118" t="e">
        <f>VLOOKUP(F118,lookups!$A$2:$I$109,4,0)</f>
        <v>#N/A</v>
      </c>
      <c r="M118" t="e">
        <f>VLOOKUP(F118,lookups!$A$2:$I$109,5,0)</f>
        <v>#N/A</v>
      </c>
      <c r="N118" t="e">
        <f>VLOOKUP(F118,lookups!$A$2:$I$109,6,0)</f>
        <v>#N/A</v>
      </c>
      <c r="O118" t="e">
        <f>VLOOKUP(F118,lookups!$A$2:$I$109,7,0)</f>
        <v>#N/A</v>
      </c>
      <c r="P118" t="e">
        <f t="shared" si="3"/>
        <v>#N/A</v>
      </c>
    </row>
    <row r="119" spans="1:16" x14ac:dyDescent="0.2">
      <c r="A119" s="32"/>
      <c r="J119" t="e">
        <f>VLOOKUP(F119,lookups!$A$2:$I$109,2,0)</f>
        <v>#N/A</v>
      </c>
      <c r="K119" t="e">
        <f>VLOOKUP(F119,lookups!$A$2:$I$109,3,0)</f>
        <v>#N/A</v>
      </c>
      <c r="L119" t="e">
        <f>VLOOKUP(F119,lookups!$A$2:$I$109,4,0)</f>
        <v>#N/A</v>
      </c>
      <c r="M119" t="e">
        <f>VLOOKUP(F119,lookups!$A$2:$I$109,5,0)</f>
        <v>#N/A</v>
      </c>
      <c r="N119" t="e">
        <f>VLOOKUP(F119,lookups!$A$2:$I$109,6,0)</f>
        <v>#N/A</v>
      </c>
      <c r="O119" t="e">
        <f>VLOOKUP(F119,lookups!$A$2:$I$109,7,0)</f>
        <v>#N/A</v>
      </c>
      <c r="P119" t="e">
        <f t="shared" si="3"/>
        <v>#N/A</v>
      </c>
    </row>
    <row r="120" spans="1:16" x14ac:dyDescent="0.2">
      <c r="A120" s="32"/>
      <c r="J120" t="e">
        <f>VLOOKUP(F120,lookups!$A$2:$I$109,2,0)</f>
        <v>#N/A</v>
      </c>
      <c r="K120" t="e">
        <f>VLOOKUP(F120,lookups!$A$2:$I$109,3,0)</f>
        <v>#N/A</v>
      </c>
      <c r="L120" t="e">
        <f>VLOOKUP(F120,lookups!$A$2:$I$109,4,0)</f>
        <v>#N/A</v>
      </c>
      <c r="M120" t="e">
        <f>VLOOKUP(F120,lookups!$A$2:$I$109,5,0)</f>
        <v>#N/A</v>
      </c>
      <c r="N120" t="e">
        <f>VLOOKUP(F120,lookups!$A$2:$I$109,6,0)</f>
        <v>#N/A</v>
      </c>
      <c r="O120" t="e">
        <f>VLOOKUP(F120,lookups!$A$2:$I$109,7,0)</f>
        <v>#N/A</v>
      </c>
      <c r="P120" t="e">
        <f t="shared" si="3"/>
        <v>#N/A</v>
      </c>
    </row>
    <row r="121" spans="1:16" x14ac:dyDescent="0.2">
      <c r="A121" s="32"/>
      <c r="J121" t="e">
        <f>VLOOKUP(F121,lookups!$A$2:$I$109,2,0)</f>
        <v>#N/A</v>
      </c>
      <c r="K121" t="e">
        <f>VLOOKUP(F121,lookups!$A$2:$I$109,3,0)</f>
        <v>#N/A</v>
      </c>
      <c r="L121" t="e">
        <f>VLOOKUP(F121,lookups!$A$2:$I$109,4,0)</f>
        <v>#N/A</v>
      </c>
      <c r="M121" t="e">
        <f>VLOOKUP(F121,lookups!$A$2:$I$109,5,0)</f>
        <v>#N/A</v>
      </c>
      <c r="N121" t="e">
        <f>VLOOKUP(F121,lookups!$A$2:$I$109,6,0)</f>
        <v>#N/A</v>
      </c>
      <c r="O121" t="e">
        <f>VLOOKUP(F121,lookups!$A$2:$I$109,7,0)</f>
        <v>#N/A</v>
      </c>
      <c r="P121" t="e">
        <f t="shared" si="3"/>
        <v>#N/A</v>
      </c>
    </row>
    <row r="122" spans="1:16" x14ac:dyDescent="0.2">
      <c r="A122" s="32"/>
      <c r="J122" t="e">
        <f>VLOOKUP(F122,lookups!$A$2:$I$109,2,0)</f>
        <v>#N/A</v>
      </c>
      <c r="K122" t="e">
        <f>VLOOKUP(F122,lookups!$A$2:$I$109,3,0)</f>
        <v>#N/A</v>
      </c>
      <c r="L122" t="e">
        <f>VLOOKUP(F122,lookups!$A$2:$I$109,4,0)</f>
        <v>#N/A</v>
      </c>
      <c r="M122" t="e">
        <f>VLOOKUP(F122,lookups!$A$2:$I$109,5,0)</f>
        <v>#N/A</v>
      </c>
      <c r="N122" t="e">
        <f>VLOOKUP(F122,lookups!$A$2:$I$109,6,0)</f>
        <v>#N/A</v>
      </c>
      <c r="O122" t="e">
        <f>VLOOKUP(F122,lookups!$A$2:$I$109,7,0)</f>
        <v>#N/A</v>
      </c>
      <c r="P122" t="e">
        <f t="shared" si="3"/>
        <v>#N/A</v>
      </c>
    </row>
    <row r="123" spans="1:16" x14ac:dyDescent="0.2">
      <c r="A123" s="32"/>
      <c r="J123" t="e">
        <f>VLOOKUP(F123,lookups!$A$2:$I$109,2,0)</f>
        <v>#N/A</v>
      </c>
      <c r="K123" t="e">
        <f>VLOOKUP(F123,lookups!$A$2:$I$109,3,0)</f>
        <v>#N/A</v>
      </c>
      <c r="L123" t="e">
        <f>VLOOKUP(F123,lookups!$A$2:$I$109,4,0)</f>
        <v>#N/A</v>
      </c>
      <c r="M123" t="e">
        <f>VLOOKUP(F123,lookups!$A$2:$I$109,5,0)</f>
        <v>#N/A</v>
      </c>
      <c r="N123" t="e">
        <f>VLOOKUP(F123,lookups!$A$2:$I$109,6,0)</f>
        <v>#N/A</v>
      </c>
      <c r="O123" t="e">
        <f>VLOOKUP(F123,lookups!$A$2:$I$109,7,0)</f>
        <v>#N/A</v>
      </c>
      <c r="P123" t="e">
        <f t="shared" si="3"/>
        <v>#N/A</v>
      </c>
    </row>
    <row r="124" spans="1:16" x14ac:dyDescent="0.2">
      <c r="A124" s="32"/>
      <c r="J124" t="e">
        <f>VLOOKUP(F124,lookups!$A$2:$I$109,2,0)</f>
        <v>#N/A</v>
      </c>
      <c r="K124" t="e">
        <f>VLOOKUP(F124,lookups!$A$2:$I$109,3,0)</f>
        <v>#N/A</v>
      </c>
      <c r="L124" t="e">
        <f>VLOOKUP(F124,lookups!$A$2:$I$109,4,0)</f>
        <v>#N/A</v>
      </c>
      <c r="M124" t="e">
        <f>VLOOKUP(F124,lookups!$A$2:$I$109,5,0)</f>
        <v>#N/A</v>
      </c>
      <c r="N124" t="e">
        <f>VLOOKUP(F124,lookups!$A$2:$I$109,6,0)</f>
        <v>#N/A</v>
      </c>
      <c r="O124" t="e">
        <f>VLOOKUP(F124,lookups!$A$2:$I$109,7,0)</f>
        <v>#N/A</v>
      </c>
      <c r="P124" t="e">
        <f t="shared" si="3"/>
        <v>#N/A</v>
      </c>
    </row>
    <row r="125" spans="1:16" x14ac:dyDescent="0.2">
      <c r="A125" s="32"/>
      <c r="J125" t="e">
        <f>VLOOKUP(F125,lookups!$A$2:$I$109,2,0)</f>
        <v>#N/A</v>
      </c>
      <c r="K125" t="e">
        <f>VLOOKUP(F125,lookups!$A$2:$I$109,3,0)</f>
        <v>#N/A</v>
      </c>
      <c r="L125" t="e">
        <f>VLOOKUP(F125,lookups!$A$2:$I$109,4,0)</f>
        <v>#N/A</v>
      </c>
      <c r="M125" t="e">
        <f>VLOOKUP(F125,lookups!$A$2:$I$109,5,0)</f>
        <v>#N/A</v>
      </c>
      <c r="N125" t="e">
        <f>VLOOKUP(F125,lookups!$A$2:$I$109,6,0)</f>
        <v>#N/A</v>
      </c>
      <c r="O125" t="e">
        <f>VLOOKUP(F125,lookups!$A$2:$I$109,7,0)</f>
        <v>#N/A</v>
      </c>
      <c r="P125" t="e">
        <f t="shared" si="3"/>
        <v>#N/A</v>
      </c>
    </row>
    <row r="126" spans="1:16" x14ac:dyDescent="0.2">
      <c r="A126" s="32"/>
      <c r="J126" t="e">
        <f>VLOOKUP(F126,lookups!$A$2:$I$109,2,0)</f>
        <v>#N/A</v>
      </c>
      <c r="K126" t="e">
        <f>VLOOKUP(F126,lookups!$A$2:$I$109,3,0)</f>
        <v>#N/A</v>
      </c>
      <c r="L126" t="e">
        <f>VLOOKUP(F126,lookups!$A$2:$I$109,4,0)</f>
        <v>#N/A</v>
      </c>
      <c r="M126" t="e">
        <f>VLOOKUP(F126,lookups!$A$2:$I$109,5,0)</f>
        <v>#N/A</v>
      </c>
      <c r="N126" t="e">
        <f>VLOOKUP(F126,lookups!$A$2:$I$109,6,0)</f>
        <v>#N/A</v>
      </c>
      <c r="O126" t="e">
        <f>VLOOKUP(F126,lookups!$A$2:$I$109,7,0)</f>
        <v>#N/A</v>
      </c>
      <c r="P126" t="e">
        <f t="shared" si="3"/>
        <v>#N/A</v>
      </c>
    </row>
    <row r="127" spans="1:16" x14ac:dyDescent="0.2">
      <c r="A127" s="32"/>
      <c r="J127" t="e">
        <f>VLOOKUP(F127,lookups!$A$2:$I$109,2,0)</f>
        <v>#N/A</v>
      </c>
      <c r="K127" t="e">
        <f>VLOOKUP(F127,lookups!$A$2:$I$109,3,0)</f>
        <v>#N/A</v>
      </c>
      <c r="L127" t="e">
        <f>VLOOKUP(F127,lookups!$A$2:$I$109,4,0)</f>
        <v>#N/A</v>
      </c>
      <c r="M127" t="e">
        <f>VLOOKUP(F127,lookups!$A$2:$I$109,5,0)</f>
        <v>#N/A</v>
      </c>
      <c r="N127" t="e">
        <f>VLOOKUP(F127,lookups!$A$2:$I$109,6,0)</f>
        <v>#N/A</v>
      </c>
      <c r="O127" t="e">
        <f>VLOOKUP(F127,lookups!$A$2:$I$109,7,0)</f>
        <v>#N/A</v>
      </c>
      <c r="P127" t="e">
        <f t="shared" si="3"/>
        <v>#N/A</v>
      </c>
    </row>
    <row r="128" spans="1:16" x14ac:dyDescent="0.2">
      <c r="A128" s="32"/>
      <c r="J128" t="e">
        <f>VLOOKUP(F128,lookups!$A$2:$I$109,2,0)</f>
        <v>#N/A</v>
      </c>
      <c r="K128" t="e">
        <f>VLOOKUP(F128,lookups!$A$2:$I$109,3,0)</f>
        <v>#N/A</v>
      </c>
      <c r="L128" t="e">
        <f>VLOOKUP(F128,lookups!$A$2:$I$109,4,0)</f>
        <v>#N/A</v>
      </c>
      <c r="M128" t="e">
        <f>VLOOKUP(F128,lookups!$A$2:$I$109,5,0)</f>
        <v>#N/A</v>
      </c>
      <c r="N128" t="e">
        <f>VLOOKUP(F128,lookups!$A$2:$I$109,6,0)</f>
        <v>#N/A</v>
      </c>
      <c r="O128" t="e">
        <f>VLOOKUP(F128,lookups!$A$2:$I$109,7,0)</f>
        <v>#N/A</v>
      </c>
      <c r="P128" t="e">
        <f t="shared" si="3"/>
        <v>#N/A</v>
      </c>
    </row>
    <row r="129" spans="1:16" x14ac:dyDescent="0.2">
      <c r="A129" s="32"/>
      <c r="J129" t="e">
        <f>VLOOKUP(F129,lookups!$A$2:$I$109,2,0)</f>
        <v>#N/A</v>
      </c>
      <c r="K129" t="e">
        <f>VLOOKUP(F129,lookups!$A$2:$I$109,3,0)</f>
        <v>#N/A</v>
      </c>
      <c r="L129" t="e">
        <f>VLOOKUP(F129,lookups!$A$2:$I$109,4,0)</f>
        <v>#N/A</v>
      </c>
      <c r="M129" t="e">
        <f>VLOOKUP(F129,lookups!$A$2:$I$109,5,0)</f>
        <v>#N/A</v>
      </c>
      <c r="N129" t="e">
        <f>VLOOKUP(F129,lookups!$A$2:$I$109,6,0)</f>
        <v>#N/A</v>
      </c>
      <c r="O129" t="e">
        <f>VLOOKUP(F129,lookups!$A$2:$I$109,7,0)</f>
        <v>#N/A</v>
      </c>
      <c r="P129" t="e">
        <f t="shared" si="3"/>
        <v>#N/A</v>
      </c>
    </row>
    <row r="130" spans="1:16" x14ac:dyDescent="0.2">
      <c r="A130" s="32"/>
      <c r="J130" t="e">
        <f>VLOOKUP(F130,lookups!$A$2:$I$109,2,0)</f>
        <v>#N/A</v>
      </c>
      <c r="K130" t="e">
        <f>VLOOKUP(F130,lookups!$A$2:$I$109,3,0)</f>
        <v>#N/A</v>
      </c>
      <c r="L130" t="e">
        <f>VLOOKUP(F130,lookups!$A$2:$I$109,4,0)</f>
        <v>#N/A</v>
      </c>
      <c r="M130" t="e">
        <f>VLOOKUP(F130,lookups!$A$2:$I$109,5,0)</f>
        <v>#N/A</v>
      </c>
      <c r="N130" t="e">
        <f>VLOOKUP(F130,lookups!$A$2:$I$109,6,0)</f>
        <v>#N/A</v>
      </c>
      <c r="O130" t="e">
        <f>VLOOKUP(F130,lookups!$A$2:$I$109,7,0)</f>
        <v>#N/A</v>
      </c>
      <c r="P130" t="e">
        <f t="shared" si="3"/>
        <v>#N/A</v>
      </c>
    </row>
    <row r="131" spans="1:16" x14ac:dyDescent="0.2">
      <c r="A131" s="32"/>
      <c r="J131" t="e">
        <f>VLOOKUP(F131,lookups!$A$2:$I$109,2,0)</f>
        <v>#N/A</v>
      </c>
      <c r="K131" t="e">
        <f>VLOOKUP(F131,lookups!$A$2:$I$109,3,0)</f>
        <v>#N/A</v>
      </c>
      <c r="L131" t="e">
        <f>VLOOKUP(F131,lookups!$A$2:$I$109,4,0)</f>
        <v>#N/A</v>
      </c>
      <c r="M131" t="e">
        <f>VLOOKUP(F131,lookups!$A$2:$I$109,5,0)</f>
        <v>#N/A</v>
      </c>
      <c r="N131" t="e">
        <f>VLOOKUP(F131,lookups!$A$2:$I$109,6,0)</f>
        <v>#N/A</v>
      </c>
      <c r="O131" t="e">
        <f>VLOOKUP(F131,lookups!$A$2:$I$109,7,0)</f>
        <v>#N/A</v>
      </c>
      <c r="P131" t="e">
        <f t="shared" si="3"/>
        <v>#N/A</v>
      </c>
    </row>
    <row r="132" spans="1:16" x14ac:dyDescent="0.2">
      <c r="A132" s="32"/>
      <c r="J132" t="e">
        <f>VLOOKUP(F132,lookups!$A$2:$I$109,2,0)</f>
        <v>#N/A</v>
      </c>
      <c r="K132" t="e">
        <f>VLOOKUP(F132,lookups!$A$2:$I$109,3,0)</f>
        <v>#N/A</v>
      </c>
      <c r="L132" t="e">
        <f>VLOOKUP(F132,lookups!$A$2:$I$109,4,0)</f>
        <v>#N/A</v>
      </c>
      <c r="M132" t="e">
        <f>VLOOKUP(F132,lookups!$A$2:$I$109,5,0)</f>
        <v>#N/A</v>
      </c>
      <c r="N132" t="e">
        <f>VLOOKUP(F132,lookups!$A$2:$I$109,6,0)</f>
        <v>#N/A</v>
      </c>
      <c r="O132" t="e">
        <f>VLOOKUP(F132,lookups!$A$2:$I$109,7,0)</f>
        <v>#N/A</v>
      </c>
      <c r="P132" t="e">
        <f t="shared" si="3"/>
        <v>#N/A</v>
      </c>
    </row>
    <row r="133" spans="1:16" x14ac:dyDescent="0.2">
      <c r="A133" s="32"/>
      <c r="J133" t="e">
        <f>VLOOKUP(F133,lookups!$A$2:$I$109,2,0)</f>
        <v>#N/A</v>
      </c>
      <c r="K133" t="e">
        <f>VLOOKUP(F133,lookups!$A$2:$I$109,3,0)</f>
        <v>#N/A</v>
      </c>
      <c r="L133" t="e">
        <f>VLOOKUP(F133,lookups!$A$2:$I$109,4,0)</f>
        <v>#N/A</v>
      </c>
      <c r="M133" t="e">
        <f>VLOOKUP(F133,lookups!$A$2:$I$109,5,0)</f>
        <v>#N/A</v>
      </c>
      <c r="N133" t="e">
        <f>VLOOKUP(F133,lookups!$A$2:$I$109,6,0)</f>
        <v>#N/A</v>
      </c>
      <c r="O133" t="e">
        <f>VLOOKUP(F133,lookups!$A$2:$I$109,7,0)</f>
        <v>#N/A</v>
      </c>
      <c r="P133" t="e">
        <f t="shared" si="3"/>
        <v>#N/A</v>
      </c>
    </row>
    <row r="134" spans="1:16" x14ac:dyDescent="0.2">
      <c r="A134" s="32"/>
      <c r="J134" t="e">
        <f>VLOOKUP(F134,lookups!$A$2:$I$109,2,0)</f>
        <v>#N/A</v>
      </c>
      <c r="K134" t="e">
        <f>VLOOKUP(F134,lookups!$A$2:$I$109,3,0)</f>
        <v>#N/A</v>
      </c>
      <c r="L134" t="e">
        <f>VLOOKUP(F134,lookups!$A$2:$I$109,4,0)</f>
        <v>#N/A</v>
      </c>
      <c r="M134" t="e">
        <f>VLOOKUP(F134,lookups!$A$2:$I$109,5,0)</f>
        <v>#N/A</v>
      </c>
      <c r="N134" t="e">
        <f>VLOOKUP(F134,lookups!$A$2:$I$109,6,0)</f>
        <v>#N/A</v>
      </c>
      <c r="O134" t="e">
        <f>VLOOKUP(F134,lookups!$A$2:$I$109,7,0)</f>
        <v>#N/A</v>
      </c>
      <c r="P134" t="e">
        <f t="shared" si="3"/>
        <v>#N/A</v>
      </c>
    </row>
    <row r="135" spans="1:16" x14ac:dyDescent="0.2">
      <c r="A135" s="32"/>
      <c r="J135" t="e">
        <f>VLOOKUP(F135,lookups!$A$2:$I$109,2,0)</f>
        <v>#N/A</v>
      </c>
      <c r="K135" t="e">
        <f>VLOOKUP(F135,lookups!$A$2:$I$109,3,0)</f>
        <v>#N/A</v>
      </c>
      <c r="L135" t="e">
        <f>VLOOKUP(F135,lookups!$A$2:$I$109,4,0)</f>
        <v>#N/A</v>
      </c>
      <c r="M135" t="e">
        <f>VLOOKUP(F135,lookups!$A$2:$I$109,5,0)</f>
        <v>#N/A</v>
      </c>
      <c r="N135" t="e">
        <f>VLOOKUP(F135,lookups!$A$2:$I$109,6,0)</f>
        <v>#N/A</v>
      </c>
      <c r="O135" t="e">
        <f>VLOOKUP(F135,lookups!$A$2:$I$109,7,0)</f>
        <v>#N/A</v>
      </c>
      <c r="P135" t="e">
        <f t="shared" si="3"/>
        <v>#N/A</v>
      </c>
    </row>
    <row r="136" spans="1:16" x14ac:dyDescent="0.2">
      <c r="A136" s="32"/>
      <c r="J136" t="e">
        <f>VLOOKUP(F136,lookups!$A$2:$I$109,2,0)</f>
        <v>#N/A</v>
      </c>
      <c r="K136" t="e">
        <f>VLOOKUP(F136,lookups!$A$2:$I$109,3,0)</f>
        <v>#N/A</v>
      </c>
      <c r="L136" t="e">
        <f>VLOOKUP(F136,lookups!$A$2:$I$109,4,0)</f>
        <v>#N/A</v>
      </c>
      <c r="M136" t="e">
        <f>VLOOKUP(F136,lookups!$A$2:$I$109,5,0)</f>
        <v>#N/A</v>
      </c>
      <c r="N136" t="e">
        <f>VLOOKUP(F136,lookups!$A$2:$I$109,6,0)</f>
        <v>#N/A</v>
      </c>
      <c r="O136" t="e">
        <f>VLOOKUP(F136,lookups!$A$2:$I$109,7,0)</f>
        <v>#N/A</v>
      </c>
      <c r="P136" t="e">
        <f t="shared" si="3"/>
        <v>#N/A</v>
      </c>
    </row>
    <row r="137" spans="1:16" x14ac:dyDescent="0.2">
      <c r="A137" s="32"/>
      <c r="J137" t="e">
        <f>VLOOKUP(F137,lookups!$A$2:$I$109,2,0)</f>
        <v>#N/A</v>
      </c>
      <c r="K137" t="e">
        <f>VLOOKUP(F137,lookups!$A$2:$I$109,3,0)</f>
        <v>#N/A</v>
      </c>
      <c r="L137" t="e">
        <f>VLOOKUP(F137,lookups!$A$2:$I$109,4,0)</f>
        <v>#N/A</v>
      </c>
      <c r="M137" t="e">
        <f>VLOOKUP(F137,lookups!$A$2:$I$109,5,0)</f>
        <v>#N/A</v>
      </c>
      <c r="N137" t="e">
        <f>VLOOKUP(F137,lookups!$A$2:$I$109,6,0)</f>
        <v>#N/A</v>
      </c>
      <c r="O137" t="e">
        <f>VLOOKUP(F137,lookups!$A$2:$I$109,7,0)</f>
        <v>#N/A</v>
      </c>
      <c r="P137" t="e">
        <f t="shared" si="3"/>
        <v>#N/A</v>
      </c>
    </row>
    <row r="138" spans="1:16" x14ac:dyDescent="0.2">
      <c r="A138" s="32"/>
      <c r="J138" t="e">
        <f>VLOOKUP(F138,lookups!$A$2:$I$109,2,0)</f>
        <v>#N/A</v>
      </c>
      <c r="K138" t="e">
        <f>VLOOKUP(F138,lookups!$A$2:$I$109,3,0)</f>
        <v>#N/A</v>
      </c>
      <c r="L138" t="e">
        <f>VLOOKUP(F138,lookups!$A$2:$I$109,4,0)</f>
        <v>#N/A</v>
      </c>
      <c r="M138" t="e">
        <f>VLOOKUP(F138,lookups!$A$2:$I$109,5,0)</f>
        <v>#N/A</v>
      </c>
      <c r="N138" t="e">
        <f>VLOOKUP(F138,lookups!$A$2:$I$109,6,0)</f>
        <v>#N/A</v>
      </c>
      <c r="O138" t="e">
        <f>VLOOKUP(F138,lookups!$A$2:$I$109,7,0)</f>
        <v>#N/A</v>
      </c>
      <c r="P138" t="e">
        <f t="shared" si="3"/>
        <v>#N/A</v>
      </c>
    </row>
    <row r="139" spans="1:16" x14ac:dyDescent="0.2">
      <c r="A139" s="32"/>
      <c r="J139" t="e">
        <f>VLOOKUP(F139,lookups!$A$2:$I$109,2,0)</f>
        <v>#N/A</v>
      </c>
      <c r="K139" t="e">
        <f>VLOOKUP(F139,lookups!$A$2:$I$109,3,0)</f>
        <v>#N/A</v>
      </c>
      <c r="L139" t="e">
        <f>VLOOKUP(F139,lookups!$A$2:$I$109,4,0)</f>
        <v>#N/A</v>
      </c>
      <c r="M139" t="e">
        <f>VLOOKUP(F139,lookups!$A$2:$I$109,5,0)</f>
        <v>#N/A</v>
      </c>
      <c r="N139" t="e">
        <f>VLOOKUP(F139,lookups!$A$2:$I$109,6,0)</f>
        <v>#N/A</v>
      </c>
      <c r="O139" t="e">
        <f>VLOOKUP(F139,lookups!$A$2:$I$109,7,0)</f>
        <v>#N/A</v>
      </c>
      <c r="P139" t="e">
        <f t="shared" si="3"/>
        <v>#N/A</v>
      </c>
    </row>
    <row r="140" spans="1:16" x14ac:dyDescent="0.2">
      <c r="A140" s="32"/>
      <c r="J140" t="e">
        <f>VLOOKUP(F140,lookups!$A$2:$I$109,2,0)</f>
        <v>#N/A</v>
      </c>
      <c r="K140" t="e">
        <f>VLOOKUP(F140,lookups!$A$2:$I$109,3,0)</f>
        <v>#N/A</v>
      </c>
      <c r="L140" t="e">
        <f>VLOOKUP(F140,lookups!$A$2:$I$109,4,0)</f>
        <v>#N/A</v>
      </c>
      <c r="M140" t="e">
        <f>VLOOKUP(F140,lookups!$A$2:$I$109,5,0)</f>
        <v>#N/A</v>
      </c>
      <c r="N140" t="e">
        <f>VLOOKUP(F140,lookups!$A$2:$I$109,6,0)</f>
        <v>#N/A</v>
      </c>
      <c r="O140" t="e">
        <f>VLOOKUP(F140,lookups!$A$2:$I$109,7,0)</f>
        <v>#N/A</v>
      </c>
      <c r="P140" t="e">
        <f t="shared" si="3"/>
        <v>#N/A</v>
      </c>
    </row>
    <row r="141" spans="1:16" x14ac:dyDescent="0.2">
      <c r="A141" s="32"/>
      <c r="J141" t="e">
        <f>VLOOKUP(F141,lookups!$A$2:$I$109,2,0)</f>
        <v>#N/A</v>
      </c>
      <c r="K141" t="e">
        <f>VLOOKUP(F141,lookups!$A$2:$I$109,3,0)</f>
        <v>#N/A</v>
      </c>
      <c r="L141" t="e">
        <f>VLOOKUP(F141,lookups!$A$2:$I$109,4,0)</f>
        <v>#N/A</v>
      </c>
      <c r="M141" t="e">
        <f>VLOOKUP(F141,lookups!$A$2:$I$109,5,0)</f>
        <v>#N/A</v>
      </c>
      <c r="N141" t="e">
        <f>VLOOKUP(F141,lookups!$A$2:$I$109,6,0)</f>
        <v>#N/A</v>
      </c>
      <c r="O141" t="e">
        <f>VLOOKUP(F141,lookups!$A$2:$I$109,7,0)</f>
        <v>#N/A</v>
      </c>
      <c r="P141" t="e">
        <f t="shared" si="3"/>
        <v>#N/A</v>
      </c>
    </row>
    <row r="142" spans="1:16" x14ac:dyDescent="0.2">
      <c r="A142" s="32"/>
      <c r="J142" t="e">
        <f>VLOOKUP(F142,lookups!$A$2:$I$109,2,0)</f>
        <v>#N/A</v>
      </c>
      <c r="K142" t="e">
        <f>VLOOKUP(F142,lookups!$A$2:$I$109,3,0)</f>
        <v>#N/A</v>
      </c>
      <c r="L142" t="e">
        <f>VLOOKUP(F142,lookups!$A$2:$I$109,4,0)</f>
        <v>#N/A</v>
      </c>
      <c r="M142" t="e">
        <f>VLOOKUP(F142,lookups!$A$2:$I$109,5,0)</f>
        <v>#N/A</v>
      </c>
      <c r="N142" t="e">
        <f>VLOOKUP(F142,lookups!$A$2:$I$109,6,0)</f>
        <v>#N/A</v>
      </c>
      <c r="O142" t="e">
        <f>VLOOKUP(F142,lookups!$A$2:$I$109,7,0)</f>
        <v>#N/A</v>
      </c>
      <c r="P142" t="e">
        <f t="shared" si="3"/>
        <v>#N/A</v>
      </c>
    </row>
    <row r="143" spans="1:16" x14ac:dyDescent="0.2">
      <c r="A143" s="32"/>
      <c r="J143" t="e">
        <f>VLOOKUP(F143,lookups!$A$2:$I$109,2,0)</f>
        <v>#N/A</v>
      </c>
      <c r="K143" t="e">
        <f>VLOOKUP(F143,lookups!$A$2:$I$109,3,0)</f>
        <v>#N/A</v>
      </c>
      <c r="L143" t="e">
        <f>VLOOKUP(F143,lookups!$A$2:$I$109,4,0)</f>
        <v>#N/A</v>
      </c>
      <c r="M143" t="e">
        <f>VLOOKUP(F143,lookups!$A$2:$I$109,5,0)</f>
        <v>#N/A</v>
      </c>
      <c r="N143" t="e">
        <f>VLOOKUP(F143,lookups!$A$2:$I$109,6,0)</f>
        <v>#N/A</v>
      </c>
      <c r="O143" t="e">
        <f>VLOOKUP(F143,lookups!$A$2:$I$109,7,0)</f>
        <v>#N/A</v>
      </c>
      <c r="P143" t="e">
        <f t="shared" si="3"/>
        <v>#N/A</v>
      </c>
    </row>
    <row r="144" spans="1:16" x14ac:dyDescent="0.2">
      <c r="A144" s="32"/>
      <c r="J144" t="e">
        <f>VLOOKUP(F144,lookups!$A$2:$I$109,2,0)</f>
        <v>#N/A</v>
      </c>
      <c r="K144" t="e">
        <f>VLOOKUP(F144,lookups!$A$2:$I$109,3,0)</f>
        <v>#N/A</v>
      </c>
      <c r="L144" t="e">
        <f>VLOOKUP(F144,lookups!$A$2:$I$109,4,0)</f>
        <v>#N/A</v>
      </c>
      <c r="M144" t="e">
        <f>VLOOKUP(F144,lookups!$A$2:$I$109,5,0)</f>
        <v>#N/A</v>
      </c>
      <c r="N144" t="e">
        <f>VLOOKUP(F144,lookups!$A$2:$I$109,6,0)</f>
        <v>#N/A</v>
      </c>
      <c r="O144" t="e">
        <f>VLOOKUP(F144,lookups!$A$2:$I$109,7,0)</f>
        <v>#N/A</v>
      </c>
      <c r="P144" t="e">
        <f t="shared" si="3"/>
        <v>#N/A</v>
      </c>
    </row>
    <row r="145" spans="1:16" x14ac:dyDescent="0.2">
      <c r="A145" s="32"/>
      <c r="J145" t="e">
        <f>VLOOKUP(F145,lookups!$A$2:$I$109,2,0)</f>
        <v>#N/A</v>
      </c>
      <c r="K145" t="e">
        <f>VLOOKUP(F145,lookups!$A$2:$I$109,3,0)</f>
        <v>#N/A</v>
      </c>
      <c r="L145" t="e">
        <f>VLOOKUP(F145,lookups!$A$2:$I$109,4,0)</f>
        <v>#N/A</v>
      </c>
      <c r="M145" t="e">
        <f>VLOOKUP(F145,lookups!$A$2:$I$109,5,0)</f>
        <v>#N/A</v>
      </c>
      <c r="N145" t="e">
        <f>VLOOKUP(F145,lookups!$A$2:$I$109,6,0)</f>
        <v>#N/A</v>
      </c>
      <c r="O145" t="e">
        <f>VLOOKUP(F145,lookups!$A$2:$I$109,7,0)</f>
        <v>#N/A</v>
      </c>
      <c r="P145" t="e">
        <f t="shared" si="3"/>
        <v>#N/A</v>
      </c>
    </row>
    <row r="146" spans="1:16" x14ac:dyDescent="0.2">
      <c r="A146" s="32"/>
      <c r="J146" t="e">
        <f>VLOOKUP(F146,lookups!$A$2:$I$109,2,0)</f>
        <v>#N/A</v>
      </c>
      <c r="K146" t="e">
        <f>VLOOKUP(F146,lookups!$A$2:$I$109,3,0)</f>
        <v>#N/A</v>
      </c>
      <c r="L146" t="e">
        <f>VLOOKUP(F146,lookups!$A$2:$I$109,4,0)</f>
        <v>#N/A</v>
      </c>
      <c r="M146" t="e">
        <f>VLOOKUP(F146,lookups!$A$2:$I$109,5,0)</f>
        <v>#N/A</v>
      </c>
      <c r="N146" t="e">
        <f>VLOOKUP(F146,lookups!$A$2:$I$109,6,0)</f>
        <v>#N/A</v>
      </c>
      <c r="O146" t="e">
        <f>VLOOKUP(F146,lookups!$A$2:$I$109,7,0)</f>
        <v>#N/A</v>
      </c>
      <c r="P146" t="e">
        <f t="shared" si="3"/>
        <v>#N/A</v>
      </c>
    </row>
    <row r="147" spans="1:16" x14ac:dyDescent="0.2">
      <c r="A147" s="32"/>
      <c r="J147" t="e">
        <f>VLOOKUP(F147,lookups!$A$2:$I$109,2,0)</f>
        <v>#N/A</v>
      </c>
      <c r="K147" t="e">
        <f>VLOOKUP(F147,lookups!$A$2:$I$109,3,0)</f>
        <v>#N/A</v>
      </c>
      <c r="L147" t="e">
        <f>VLOOKUP(F147,lookups!$A$2:$I$109,4,0)</f>
        <v>#N/A</v>
      </c>
      <c r="M147" t="e">
        <f>VLOOKUP(F147,lookups!$A$2:$I$109,5,0)</f>
        <v>#N/A</v>
      </c>
      <c r="N147" t="e">
        <f>VLOOKUP(F147,lookups!$A$2:$I$109,6,0)</f>
        <v>#N/A</v>
      </c>
      <c r="O147" t="e">
        <f>VLOOKUP(F147,lookups!$A$2:$I$109,7,0)</f>
        <v>#N/A</v>
      </c>
      <c r="P147" t="e">
        <f t="shared" si="3"/>
        <v>#N/A</v>
      </c>
    </row>
    <row r="148" spans="1:16" x14ac:dyDescent="0.2">
      <c r="A148" s="32"/>
      <c r="J148" t="e">
        <f>VLOOKUP(F148,lookups!$A$2:$I$109,2,0)</f>
        <v>#N/A</v>
      </c>
      <c r="K148" t="e">
        <f>VLOOKUP(F148,lookups!$A$2:$I$109,3,0)</f>
        <v>#N/A</v>
      </c>
      <c r="L148" t="e">
        <f>VLOOKUP(F148,lookups!$A$2:$I$109,4,0)</f>
        <v>#N/A</v>
      </c>
      <c r="M148" t="e">
        <f>VLOOKUP(F148,lookups!$A$2:$I$109,5,0)</f>
        <v>#N/A</v>
      </c>
      <c r="N148" t="e">
        <f>VLOOKUP(F148,lookups!$A$2:$I$109,6,0)</f>
        <v>#N/A</v>
      </c>
      <c r="O148" t="e">
        <f>VLOOKUP(F148,lookups!$A$2:$I$109,7,0)</f>
        <v>#N/A</v>
      </c>
      <c r="P148" t="e">
        <f t="shared" si="3"/>
        <v>#N/A</v>
      </c>
    </row>
    <row r="149" spans="1:16" x14ac:dyDescent="0.2">
      <c r="A149" s="32"/>
      <c r="J149" t="e">
        <f>VLOOKUP(F149,lookups!$A$2:$I$109,2,0)</f>
        <v>#N/A</v>
      </c>
      <c r="K149" t="e">
        <f>VLOOKUP(F149,lookups!$A$2:$I$109,3,0)</f>
        <v>#N/A</v>
      </c>
      <c r="L149" t="e">
        <f>VLOOKUP(F149,lookups!$A$2:$I$109,4,0)</f>
        <v>#N/A</v>
      </c>
      <c r="M149" t="e">
        <f>VLOOKUP(F149,lookups!$A$2:$I$109,5,0)</f>
        <v>#N/A</v>
      </c>
      <c r="N149" t="e">
        <f>VLOOKUP(F149,lookups!$A$2:$I$109,6,0)</f>
        <v>#N/A</v>
      </c>
      <c r="O149" t="e">
        <f>VLOOKUP(F149,lookups!$A$2:$I$109,7,0)</f>
        <v>#N/A</v>
      </c>
      <c r="P149" t="e">
        <f t="shared" si="3"/>
        <v>#N/A</v>
      </c>
    </row>
    <row r="150" spans="1:16" x14ac:dyDescent="0.2">
      <c r="A150" s="32"/>
      <c r="J150" t="e">
        <f>VLOOKUP(F150,lookups!$A$2:$I$109,2,0)</f>
        <v>#N/A</v>
      </c>
      <c r="K150" t="e">
        <f>VLOOKUP(F150,lookups!$A$2:$I$109,3,0)</f>
        <v>#N/A</v>
      </c>
      <c r="L150" t="e">
        <f>VLOOKUP(F150,lookups!$A$2:$I$109,4,0)</f>
        <v>#N/A</v>
      </c>
      <c r="M150" t="e">
        <f>VLOOKUP(F150,lookups!$A$2:$I$109,5,0)</f>
        <v>#N/A</v>
      </c>
      <c r="N150" t="e">
        <f>VLOOKUP(F150,lookups!$A$2:$I$109,6,0)</f>
        <v>#N/A</v>
      </c>
      <c r="O150" t="e">
        <f>VLOOKUP(F150,lookups!$A$2:$I$109,7,0)</f>
        <v>#N/A</v>
      </c>
      <c r="P150" t="e">
        <f t="shared" si="3"/>
        <v>#N/A</v>
      </c>
    </row>
    <row r="151" spans="1:16" x14ac:dyDescent="0.2">
      <c r="A151" s="32"/>
      <c r="J151" t="e">
        <f>VLOOKUP(F151,lookups!$A$2:$I$109,2,0)</f>
        <v>#N/A</v>
      </c>
      <c r="K151" t="e">
        <f>VLOOKUP(F151,lookups!$A$2:$I$109,3,0)</f>
        <v>#N/A</v>
      </c>
      <c r="L151" t="e">
        <f>VLOOKUP(F151,lookups!$A$2:$I$109,4,0)</f>
        <v>#N/A</v>
      </c>
      <c r="M151" t="e">
        <f>VLOOKUP(F151,lookups!$A$2:$I$109,5,0)</f>
        <v>#N/A</v>
      </c>
      <c r="N151" t="e">
        <f>VLOOKUP(F151,lookups!$A$2:$I$109,6,0)</f>
        <v>#N/A</v>
      </c>
      <c r="O151" t="e">
        <f>VLOOKUP(F151,lookups!$A$2:$I$109,7,0)</f>
        <v>#N/A</v>
      </c>
      <c r="P151" t="e">
        <f t="shared" si="3"/>
        <v>#N/A</v>
      </c>
    </row>
    <row r="152" spans="1:16" x14ac:dyDescent="0.2">
      <c r="A152" s="32"/>
      <c r="J152" t="e">
        <f>VLOOKUP(F152,lookups!$A$2:$I$109,2,0)</f>
        <v>#N/A</v>
      </c>
      <c r="K152" t="e">
        <f>VLOOKUP(F152,lookups!$A$2:$I$109,3,0)</f>
        <v>#N/A</v>
      </c>
      <c r="L152" t="e">
        <f>VLOOKUP(F152,lookups!$A$2:$I$109,4,0)</f>
        <v>#N/A</v>
      </c>
      <c r="M152" t="e">
        <f>VLOOKUP(F152,lookups!$A$2:$I$109,5,0)</f>
        <v>#N/A</v>
      </c>
      <c r="N152" t="e">
        <f>VLOOKUP(F152,lookups!$A$2:$I$109,6,0)</f>
        <v>#N/A</v>
      </c>
      <c r="O152" t="e">
        <f>VLOOKUP(F152,lookups!$A$2:$I$109,7,0)</f>
        <v>#N/A</v>
      </c>
      <c r="P152" t="e">
        <f t="shared" si="3"/>
        <v>#N/A</v>
      </c>
    </row>
    <row r="153" spans="1:16" x14ac:dyDescent="0.2">
      <c r="A153" s="32"/>
      <c r="J153" t="e">
        <f>VLOOKUP(F153,lookups!$A$2:$I$109,2,0)</f>
        <v>#N/A</v>
      </c>
      <c r="K153" t="e">
        <f>VLOOKUP(F153,lookups!$A$2:$I$109,3,0)</f>
        <v>#N/A</v>
      </c>
      <c r="L153" t="e">
        <f>VLOOKUP(F153,lookups!$A$2:$I$109,4,0)</f>
        <v>#N/A</v>
      </c>
      <c r="M153" t="e">
        <f>VLOOKUP(F153,lookups!$A$2:$I$109,5,0)</f>
        <v>#N/A</v>
      </c>
      <c r="N153" t="e">
        <f>VLOOKUP(F153,lookups!$A$2:$I$109,6,0)</f>
        <v>#N/A</v>
      </c>
      <c r="O153" t="e">
        <f>VLOOKUP(F153,lookups!$A$2:$I$109,7,0)</f>
        <v>#N/A</v>
      </c>
      <c r="P153" t="e">
        <f t="shared" si="3"/>
        <v>#N/A</v>
      </c>
    </row>
    <row r="154" spans="1:16" x14ac:dyDescent="0.2">
      <c r="A154" s="32"/>
      <c r="J154" t="e">
        <f>VLOOKUP(F154,lookups!$A$2:$I$109,2,0)</f>
        <v>#N/A</v>
      </c>
      <c r="K154" t="e">
        <f>VLOOKUP(F154,lookups!$A$2:$I$109,3,0)</f>
        <v>#N/A</v>
      </c>
      <c r="L154" t="e">
        <f>VLOOKUP(F154,lookups!$A$2:$I$109,4,0)</f>
        <v>#N/A</v>
      </c>
      <c r="M154" t="e">
        <f>VLOOKUP(F154,lookups!$A$2:$I$109,5,0)</f>
        <v>#N/A</v>
      </c>
      <c r="N154" t="e">
        <f>VLOOKUP(F154,lookups!$A$2:$I$109,6,0)</f>
        <v>#N/A</v>
      </c>
      <c r="O154" t="e">
        <f>VLOOKUP(F154,lookups!$A$2:$I$109,7,0)</f>
        <v>#N/A</v>
      </c>
      <c r="P154" t="e">
        <f t="shared" si="3"/>
        <v>#N/A</v>
      </c>
    </row>
    <row r="155" spans="1:16" x14ac:dyDescent="0.2">
      <c r="A155" s="32"/>
      <c r="J155" t="e">
        <f>VLOOKUP(F155,lookups!$A$2:$I$109,2,0)</f>
        <v>#N/A</v>
      </c>
      <c r="K155" t="e">
        <f>VLOOKUP(F155,lookups!$A$2:$I$109,3,0)</f>
        <v>#N/A</v>
      </c>
      <c r="L155" t="e">
        <f>VLOOKUP(F155,lookups!$A$2:$I$109,4,0)</f>
        <v>#N/A</v>
      </c>
      <c r="M155" t="e">
        <f>VLOOKUP(F155,lookups!$A$2:$I$109,5,0)</f>
        <v>#N/A</v>
      </c>
      <c r="N155" t="e">
        <f>VLOOKUP(F155,lookups!$A$2:$I$109,6,0)</f>
        <v>#N/A</v>
      </c>
      <c r="O155" t="e">
        <f>VLOOKUP(F155,lookups!$A$2:$I$109,7,0)</f>
        <v>#N/A</v>
      </c>
      <c r="P155" t="e">
        <f t="shared" si="3"/>
        <v>#N/A</v>
      </c>
    </row>
    <row r="156" spans="1:16" x14ac:dyDescent="0.2">
      <c r="A156" s="32"/>
      <c r="J156" t="e">
        <f>VLOOKUP(F156,lookups!$A$2:$I$109,2,0)</f>
        <v>#N/A</v>
      </c>
      <c r="K156" t="e">
        <f>VLOOKUP(F156,lookups!$A$2:$I$109,3,0)</f>
        <v>#N/A</v>
      </c>
      <c r="L156" t="e">
        <f>VLOOKUP(F156,lookups!$A$2:$I$109,4,0)</f>
        <v>#N/A</v>
      </c>
      <c r="M156" t="e">
        <f>VLOOKUP(F156,lookups!$A$2:$I$109,5,0)</f>
        <v>#N/A</v>
      </c>
      <c r="N156" t="e">
        <f>VLOOKUP(F156,lookups!$A$2:$I$109,6,0)</f>
        <v>#N/A</v>
      </c>
      <c r="O156" t="e">
        <f>VLOOKUP(F156,lookups!$A$2:$I$109,7,0)</f>
        <v>#N/A</v>
      </c>
      <c r="P156" t="e">
        <f t="shared" si="3"/>
        <v>#N/A</v>
      </c>
    </row>
    <row r="157" spans="1:16" x14ac:dyDescent="0.2">
      <c r="A157" s="32"/>
      <c r="J157" t="e">
        <f>VLOOKUP(F157,lookups!$A$2:$I$109,2,0)</f>
        <v>#N/A</v>
      </c>
      <c r="K157" t="e">
        <f>VLOOKUP(F157,lookups!$A$2:$I$109,3,0)</f>
        <v>#N/A</v>
      </c>
      <c r="L157" t="e">
        <f>VLOOKUP(F157,lookups!$A$2:$I$109,4,0)</f>
        <v>#N/A</v>
      </c>
      <c r="M157" t="e">
        <f>VLOOKUP(F157,lookups!$A$2:$I$109,5,0)</f>
        <v>#N/A</v>
      </c>
      <c r="N157" t="e">
        <f>VLOOKUP(F157,lookups!$A$2:$I$109,6,0)</f>
        <v>#N/A</v>
      </c>
      <c r="O157" t="e">
        <f>VLOOKUP(F157,lookups!$A$2:$I$109,7,0)</f>
        <v>#N/A</v>
      </c>
      <c r="P157" t="e">
        <f t="shared" si="3"/>
        <v>#N/A</v>
      </c>
    </row>
    <row r="158" spans="1:16" x14ac:dyDescent="0.2">
      <c r="A158" s="32"/>
      <c r="J158" t="e">
        <f>VLOOKUP(F158,lookups!$A$2:$I$109,2,0)</f>
        <v>#N/A</v>
      </c>
      <c r="K158" t="e">
        <f>VLOOKUP(F158,lookups!$A$2:$I$109,3,0)</f>
        <v>#N/A</v>
      </c>
      <c r="L158" t="e">
        <f>VLOOKUP(F158,lookups!$A$2:$I$109,4,0)</f>
        <v>#N/A</v>
      </c>
      <c r="M158" t="e">
        <f>VLOOKUP(F158,lookups!$A$2:$I$109,5,0)</f>
        <v>#N/A</v>
      </c>
      <c r="N158" t="e">
        <f>VLOOKUP(F158,lookups!$A$2:$I$109,6,0)</f>
        <v>#N/A</v>
      </c>
      <c r="O158" t="e">
        <f>VLOOKUP(F158,lookups!$A$2:$I$109,7,0)</f>
        <v>#N/A</v>
      </c>
      <c r="P158" t="e">
        <f t="shared" si="3"/>
        <v>#N/A</v>
      </c>
    </row>
    <row r="159" spans="1:16" x14ac:dyDescent="0.2">
      <c r="A159" s="32"/>
      <c r="J159" t="e">
        <f>VLOOKUP(F159,lookups!$A$2:$I$109,2,0)</f>
        <v>#N/A</v>
      </c>
      <c r="K159" t="e">
        <f>VLOOKUP(F159,lookups!$A$2:$I$109,3,0)</f>
        <v>#N/A</v>
      </c>
      <c r="L159" t="e">
        <f>VLOOKUP(F159,lookups!$A$2:$I$109,4,0)</f>
        <v>#N/A</v>
      </c>
      <c r="M159" t="e">
        <f>VLOOKUP(F159,lookups!$A$2:$I$109,5,0)</f>
        <v>#N/A</v>
      </c>
      <c r="N159" t="e">
        <f>VLOOKUP(F159,lookups!$A$2:$I$109,6,0)</f>
        <v>#N/A</v>
      </c>
      <c r="O159" t="e">
        <f>VLOOKUP(F159,lookups!$A$2:$I$109,7,0)</f>
        <v>#N/A</v>
      </c>
      <c r="P159" t="e">
        <f t="shared" si="3"/>
        <v>#N/A</v>
      </c>
    </row>
    <row r="160" spans="1:16" x14ac:dyDescent="0.2">
      <c r="A160" s="32"/>
      <c r="J160" t="e">
        <f>VLOOKUP(F160,lookups!$A$2:$I$109,2,0)</f>
        <v>#N/A</v>
      </c>
      <c r="K160" t="e">
        <f>VLOOKUP(F160,lookups!$A$2:$I$109,3,0)</f>
        <v>#N/A</v>
      </c>
      <c r="L160" t="e">
        <f>VLOOKUP(F160,lookups!$A$2:$I$109,4,0)</f>
        <v>#N/A</v>
      </c>
      <c r="M160" t="e">
        <f>VLOOKUP(F160,lookups!$A$2:$I$109,5,0)</f>
        <v>#N/A</v>
      </c>
      <c r="N160" t="e">
        <f>VLOOKUP(F160,lookups!$A$2:$I$109,6,0)</f>
        <v>#N/A</v>
      </c>
      <c r="O160" t="e">
        <f>VLOOKUP(F160,lookups!$A$2:$I$109,7,0)</f>
        <v>#N/A</v>
      </c>
      <c r="P160" t="e">
        <f t="shared" si="3"/>
        <v>#N/A</v>
      </c>
    </row>
    <row r="161" spans="1:16" x14ac:dyDescent="0.2">
      <c r="A161" s="32"/>
      <c r="J161" t="e">
        <f>VLOOKUP(F161,lookups!$A$2:$I$109,2,0)</f>
        <v>#N/A</v>
      </c>
      <c r="K161" t="e">
        <f>VLOOKUP(F161,lookups!$A$2:$I$109,3,0)</f>
        <v>#N/A</v>
      </c>
      <c r="L161" t="e">
        <f>VLOOKUP(F161,lookups!$A$2:$I$109,4,0)</f>
        <v>#N/A</v>
      </c>
      <c r="M161" t="e">
        <f>VLOOKUP(F161,lookups!$A$2:$I$109,5,0)</f>
        <v>#N/A</v>
      </c>
      <c r="N161" t="e">
        <f>VLOOKUP(F161,lookups!$A$2:$I$109,6,0)</f>
        <v>#N/A</v>
      </c>
      <c r="O161" t="e">
        <f>VLOOKUP(F161,lookups!$A$2:$I$109,7,0)</f>
        <v>#N/A</v>
      </c>
      <c r="P161" t="e">
        <f t="shared" si="3"/>
        <v>#N/A</v>
      </c>
    </row>
    <row r="162" spans="1:16" x14ac:dyDescent="0.2">
      <c r="A162" s="32"/>
      <c r="J162" t="e">
        <f>VLOOKUP(F162,lookups!$A$2:$I$109,2,0)</f>
        <v>#N/A</v>
      </c>
      <c r="K162" t="e">
        <f>VLOOKUP(F162,lookups!$A$2:$I$109,3,0)</f>
        <v>#N/A</v>
      </c>
      <c r="L162" t="e">
        <f>VLOOKUP(F162,lookups!$A$2:$I$109,4,0)</f>
        <v>#N/A</v>
      </c>
      <c r="M162" t="e">
        <f>VLOOKUP(F162,lookups!$A$2:$I$109,5,0)</f>
        <v>#N/A</v>
      </c>
      <c r="N162" t="e">
        <f>VLOOKUP(F162,lookups!$A$2:$I$109,6,0)</f>
        <v>#N/A</v>
      </c>
      <c r="O162" t="e">
        <f>VLOOKUP(F162,lookups!$A$2:$I$109,7,0)</f>
        <v>#N/A</v>
      </c>
      <c r="P162" t="e">
        <f t="shared" si="3"/>
        <v>#N/A</v>
      </c>
    </row>
    <row r="163" spans="1:16" x14ac:dyDescent="0.2">
      <c r="A163" s="32"/>
      <c r="J163" t="e">
        <f>VLOOKUP(F163,lookups!$A$2:$I$109,2,0)</f>
        <v>#N/A</v>
      </c>
      <c r="K163" t="e">
        <f>VLOOKUP(F163,lookups!$A$2:$I$109,3,0)</f>
        <v>#N/A</v>
      </c>
      <c r="L163" t="e">
        <f>VLOOKUP(F163,lookups!$A$2:$I$109,4,0)</f>
        <v>#N/A</v>
      </c>
      <c r="M163" t="e">
        <f>VLOOKUP(F163,lookups!$A$2:$I$109,5,0)</f>
        <v>#N/A</v>
      </c>
      <c r="N163" t="e">
        <f>VLOOKUP(F163,lookups!$A$2:$I$109,6,0)</f>
        <v>#N/A</v>
      </c>
      <c r="O163" t="e">
        <f>VLOOKUP(F163,lookups!$A$2:$I$109,7,0)</f>
        <v>#N/A</v>
      </c>
      <c r="P163" t="e">
        <f t="shared" ref="P163:P171" si="4">N163*G163^O163</f>
        <v>#N/A</v>
      </c>
    </row>
    <row r="164" spans="1:16" x14ac:dyDescent="0.2">
      <c r="A164" s="32"/>
      <c r="J164" t="e">
        <f>VLOOKUP(F164,lookups!$A$2:$I$109,2,0)</f>
        <v>#N/A</v>
      </c>
      <c r="K164" t="e">
        <f>VLOOKUP(F164,lookups!$A$2:$I$109,3,0)</f>
        <v>#N/A</v>
      </c>
      <c r="L164" t="e">
        <f>VLOOKUP(F164,lookups!$A$2:$I$109,4,0)</f>
        <v>#N/A</v>
      </c>
      <c r="M164" t="e">
        <f>VLOOKUP(F164,lookups!$A$2:$I$109,5,0)</f>
        <v>#N/A</v>
      </c>
      <c r="N164" t="e">
        <f>VLOOKUP(F164,lookups!$A$2:$I$109,6,0)</f>
        <v>#N/A</v>
      </c>
      <c r="O164" t="e">
        <f>VLOOKUP(F164,lookups!$A$2:$I$109,7,0)</f>
        <v>#N/A</v>
      </c>
      <c r="P164" t="e">
        <f t="shared" si="4"/>
        <v>#N/A</v>
      </c>
    </row>
    <row r="165" spans="1:16" x14ac:dyDescent="0.2">
      <c r="A165" s="32"/>
      <c r="J165" t="e">
        <f>VLOOKUP(F165,lookups!$A$2:$I$109,2,0)</f>
        <v>#N/A</v>
      </c>
      <c r="K165" t="e">
        <f>VLOOKUP(F165,lookups!$A$2:$I$109,3,0)</f>
        <v>#N/A</v>
      </c>
      <c r="L165" t="e">
        <f>VLOOKUP(F165,lookups!$A$2:$I$109,4,0)</f>
        <v>#N/A</v>
      </c>
      <c r="M165" t="e">
        <f>VLOOKUP(F165,lookups!$A$2:$I$109,5,0)</f>
        <v>#N/A</v>
      </c>
      <c r="N165" t="e">
        <f>VLOOKUP(F165,lookups!$A$2:$I$109,6,0)</f>
        <v>#N/A</v>
      </c>
      <c r="O165" t="e">
        <f>VLOOKUP(F165,lookups!$A$2:$I$109,7,0)</f>
        <v>#N/A</v>
      </c>
      <c r="P165" t="e">
        <f t="shared" si="4"/>
        <v>#N/A</v>
      </c>
    </row>
    <row r="166" spans="1:16" x14ac:dyDescent="0.2">
      <c r="A166" s="32"/>
      <c r="J166" t="e">
        <f>VLOOKUP(F166,lookups!$A$2:$I$109,2,0)</f>
        <v>#N/A</v>
      </c>
      <c r="K166" t="e">
        <f>VLOOKUP(F166,lookups!$A$2:$I$109,3,0)</f>
        <v>#N/A</v>
      </c>
      <c r="L166" t="e">
        <f>VLOOKUP(F166,lookups!$A$2:$I$109,4,0)</f>
        <v>#N/A</v>
      </c>
      <c r="M166" t="e">
        <f>VLOOKUP(F166,lookups!$A$2:$I$109,5,0)</f>
        <v>#N/A</v>
      </c>
      <c r="N166" t="e">
        <f>VLOOKUP(F166,lookups!$A$2:$I$109,6,0)</f>
        <v>#N/A</v>
      </c>
      <c r="O166" t="e">
        <f>VLOOKUP(F166,lookups!$A$2:$I$109,7,0)</f>
        <v>#N/A</v>
      </c>
      <c r="P166" t="e">
        <f t="shared" si="4"/>
        <v>#N/A</v>
      </c>
    </row>
    <row r="167" spans="1:16" x14ac:dyDescent="0.2">
      <c r="A167" s="32"/>
      <c r="J167" t="e">
        <f>VLOOKUP(F167,lookups!$A$2:$I$109,2,0)</f>
        <v>#N/A</v>
      </c>
      <c r="K167" t="e">
        <f>VLOOKUP(F167,lookups!$A$2:$I$109,3,0)</f>
        <v>#N/A</v>
      </c>
      <c r="L167" t="e">
        <f>VLOOKUP(F167,lookups!$A$2:$I$109,4,0)</f>
        <v>#N/A</v>
      </c>
      <c r="M167" t="e">
        <f>VLOOKUP(F167,lookups!$A$2:$I$109,5,0)</f>
        <v>#N/A</v>
      </c>
      <c r="N167" t="e">
        <f>VLOOKUP(F167,lookups!$A$2:$I$109,6,0)</f>
        <v>#N/A</v>
      </c>
      <c r="O167" t="e">
        <f>VLOOKUP(F167,lookups!$A$2:$I$109,7,0)</f>
        <v>#N/A</v>
      </c>
      <c r="P167" t="e">
        <f t="shared" si="4"/>
        <v>#N/A</v>
      </c>
    </row>
    <row r="168" spans="1:16" x14ac:dyDescent="0.2">
      <c r="A168" s="32"/>
      <c r="J168" t="e">
        <f>VLOOKUP(F168,lookups!$A$2:$I$109,2,0)</f>
        <v>#N/A</v>
      </c>
      <c r="K168" t="e">
        <f>VLOOKUP(F168,lookups!$A$2:$I$109,3,0)</f>
        <v>#N/A</v>
      </c>
      <c r="L168" t="e">
        <f>VLOOKUP(F168,lookups!$A$2:$I$109,4,0)</f>
        <v>#N/A</v>
      </c>
      <c r="M168" t="e">
        <f>VLOOKUP(F168,lookups!$A$2:$I$109,5,0)</f>
        <v>#N/A</v>
      </c>
      <c r="N168" t="e">
        <f>VLOOKUP(F168,lookups!$A$2:$I$109,6,0)</f>
        <v>#N/A</v>
      </c>
      <c r="O168" t="e">
        <f>VLOOKUP(F168,lookups!$A$2:$I$109,7,0)</f>
        <v>#N/A</v>
      </c>
      <c r="P168" t="e">
        <f t="shared" si="4"/>
        <v>#N/A</v>
      </c>
    </row>
    <row r="169" spans="1:16" x14ac:dyDescent="0.2">
      <c r="A169" s="32"/>
      <c r="J169" t="e">
        <f>VLOOKUP(F169,lookups!$A$2:$I$109,2,0)</f>
        <v>#N/A</v>
      </c>
      <c r="K169" t="e">
        <f>VLOOKUP(F169,lookups!$A$2:$I$109,3,0)</f>
        <v>#N/A</v>
      </c>
      <c r="L169" t="e">
        <f>VLOOKUP(F169,lookups!$A$2:$I$109,4,0)</f>
        <v>#N/A</v>
      </c>
      <c r="M169" t="e">
        <f>VLOOKUP(F169,lookups!$A$2:$I$109,5,0)</f>
        <v>#N/A</v>
      </c>
      <c r="N169" t="e">
        <f>VLOOKUP(F169,lookups!$A$2:$I$109,6,0)</f>
        <v>#N/A</v>
      </c>
      <c r="O169" t="e">
        <f>VLOOKUP(F169,lookups!$A$2:$I$109,7,0)</f>
        <v>#N/A</v>
      </c>
      <c r="P169" t="e">
        <f t="shared" si="4"/>
        <v>#N/A</v>
      </c>
    </row>
    <row r="170" spans="1:16" x14ac:dyDescent="0.2">
      <c r="A170" s="32"/>
      <c r="J170" t="e">
        <f>VLOOKUP(F170,lookups!$A$2:$I$109,2,0)</f>
        <v>#N/A</v>
      </c>
      <c r="K170" t="e">
        <f>VLOOKUP(F170,lookups!$A$2:$I$109,3,0)</f>
        <v>#N/A</v>
      </c>
      <c r="L170" t="e">
        <f>VLOOKUP(F170,lookups!$A$2:$I$109,4,0)</f>
        <v>#N/A</v>
      </c>
      <c r="M170" t="e">
        <f>VLOOKUP(F170,lookups!$A$2:$I$109,5,0)</f>
        <v>#N/A</v>
      </c>
      <c r="N170" t="e">
        <f>VLOOKUP(F170,lookups!$A$2:$I$109,6,0)</f>
        <v>#N/A</v>
      </c>
      <c r="O170" t="e">
        <f>VLOOKUP(F170,lookups!$A$2:$I$109,7,0)</f>
        <v>#N/A</v>
      </c>
      <c r="P170" t="e">
        <f t="shared" si="4"/>
        <v>#N/A</v>
      </c>
    </row>
    <row r="171" spans="1:16" x14ac:dyDescent="0.2">
      <c r="A171" s="32"/>
      <c r="J171" t="e">
        <f>VLOOKUP(F171,lookups!$A$2:$I$109,2,0)</f>
        <v>#N/A</v>
      </c>
      <c r="K171" t="e">
        <f>VLOOKUP(F171,lookups!$A$2:$I$109,3,0)</f>
        <v>#N/A</v>
      </c>
      <c r="L171" t="e">
        <f>VLOOKUP(F171,lookups!$A$2:$I$109,4,0)</f>
        <v>#N/A</v>
      </c>
      <c r="M171" t="e">
        <f>VLOOKUP(F171,lookups!$A$2:$I$109,5,0)</f>
        <v>#N/A</v>
      </c>
      <c r="N171" t="e">
        <f>VLOOKUP(F171,lookups!$A$2:$I$109,6,0)</f>
        <v>#N/A</v>
      </c>
      <c r="O171" t="e">
        <f>VLOOKUP(F171,lookups!$A$2:$I$109,7,0)</f>
        <v>#N/A</v>
      </c>
      <c r="P171" t="e">
        <f t="shared" si="4"/>
        <v>#N/A</v>
      </c>
    </row>
    <row r="172" spans="1:16" x14ac:dyDescent="0.2">
      <c r="A172" s="32"/>
    </row>
    <row r="173" spans="1:16" x14ac:dyDescent="0.2">
      <c r="A173" s="32"/>
    </row>
    <row r="174" spans="1:16" x14ac:dyDescent="0.2">
      <c r="A174" s="32"/>
    </row>
    <row r="175" spans="1:16" x14ac:dyDescent="0.2">
      <c r="A175" s="32"/>
    </row>
    <row r="176" spans="1:16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  <row r="378" spans="1:1" x14ac:dyDescent="0.2">
      <c r="A378" s="32"/>
    </row>
    <row r="379" spans="1:1" x14ac:dyDescent="0.2">
      <c r="A379" s="32"/>
    </row>
    <row r="380" spans="1:1" x14ac:dyDescent="0.2">
      <c r="A380" s="32"/>
    </row>
    <row r="381" spans="1:1" x14ac:dyDescent="0.2">
      <c r="A381" s="32"/>
    </row>
    <row r="382" spans="1:1" x14ac:dyDescent="0.2">
      <c r="A382" s="32"/>
    </row>
    <row r="383" spans="1:1" x14ac:dyDescent="0.2">
      <c r="A383" s="32"/>
    </row>
    <row r="384" spans="1:1" x14ac:dyDescent="0.2">
      <c r="A384" s="32"/>
    </row>
    <row r="385" spans="1:1" x14ac:dyDescent="0.2">
      <c r="A385" s="32"/>
    </row>
    <row r="386" spans="1:1" x14ac:dyDescent="0.2">
      <c r="A386" s="32"/>
    </row>
    <row r="387" spans="1:1" x14ac:dyDescent="0.2">
      <c r="A387" s="32"/>
    </row>
    <row r="388" spans="1:1" x14ac:dyDescent="0.2">
      <c r="A388" s="32"/>
    </row>
    <row r="389" spans="1:1" x14ac:dyDescent="0.2">
      <c r="A389" s="32"/>
    </row>
    <row r="390" spans="1:1" x14ac:dyDescent="0.2">
      <c r="A390" s="32"/>
    </row>
    <row r="391" spans="1:1" x14ac:dyDescent="0.2">
      <c r="A391" s="32"/>
    </row>
    <row r="392" spans="1:1" x14ac:dyDescent="0.2">
      <c r="A392" s="32"/>
    </row>
    <row r="393" spans="1:1" x14ac:dyDescent="0.2">
      <c r="A393" s="32"/>
    </row>
    <row r="394" spans="1:1" x14ac:dyDescent="0.2">
      <c r="A394" s="32"/>
    </row>
    <row r="395" spans="1:1" x14ac:dyDescent="0.2">
      <c r="A395" s="32"/>
    </row>
    <row r="396" spans="1:1" x14ac:dyDescent="0.2">
      <c r="A396" s="32"/>
    </row>
    <row r="397" spans="1:1" x14ac:dyDescent="0.2">
      <c r="A397" s="32"/>
    </row>
    <row r="398" spans="1:1" x14ac:dyDescent="0.2">
      <c r="A398" s="32"/>
    </row>
    <row r="399" spans="1:1" x14ac:dyDescent="0.2">
      <c r="A399" s="32"/>
    </row>
    <row r="400" spans="1:1" x14ac:dyDescent="0.2">
      <c r="A400" s="32"/>
    </row>
    <row r="401" spans="1:1" x14ac:dyDescent="0.2">
      <c r="A401" s="32"/>
    </row>
    <row r="402" spans="1:1" x14ac:dyDescent="0.2">
      <c r="A402" s="32"/>
    </row>
    <row r="403" spans="1:1" x14ac:dyDescent="0.2">
      <c r="A403" s="32"/>
    </row>
    <row r="404" spans="1:1" x14ac:dyDescent="0.2">
      <c r="A404" s="32"/>
    </row>
    <row r="405" spans="1:1" x14ac:dyDescent="0.2">
      <c r="A405" s="32"/>
    </row>
    <row r="406" spans="1:1" x14ac:dyDescent="0.2">
      <c r="A406" s="32"/>
    </row>
    <row r="407" spans="1:1" x14ac:dyDescent="0.2">
      <c r="A407" s="32"/>
    </row>
    <row r="408" spans="1:1" x14ac:dyDescent="0.2">
      <c r="A408" s="32"/>
    </row>
    <row r="409" spans="1:1" x14ac:dyDescent="0.2">
      <c r="A409" s="32"/>
    </row>
    <row r="410" spans="1:1" x14ac:dyDescent="0.2">
      <c r="A410" s="32"/>
    </row>
    <row r="411" spans="1:1" x14ac:dyDescent="0.2">
      <c r="A411" s="32"/>
    </row>
    <row r="412" spans="1:1" x14ac:dyDescent="0.2">
      <c r="A412" s="32"/>
    </row>
    <row r="413" spans="1:1" x14ac:dyDescent="0.2">
      <c r="A413" s="32"/>
    </row>
    <row r="414" spans="1:1" x14ac:dyDescent="0.2">
      <c r="A414" s="32"/>
    </row>
    <row r="415" spans="1:1" x14ac:dyDescent="0.2">
      <c r="A415" s="32"/>
    </row>
    <row r="416" spans="1:1" x14ac:dyDescent="0.2">
      <c r="A416" s="32"/>
    </row>
    <row r="417" spans="1:1" x14ac:dyDescent="0.2">
      <c r="A417" s="32"/>
    </row>
    <row r="418" spans="1:1" x14ac:dyDescent="0.2">
      <c r="A418" s="32"/>
    </row>
    <row r="419" spans="1:1" x14ac:dyDescent="0.2">
      <c r="A419" s="32"/>
    </row>
    <row r="420" spans="1:1" x14ac:dyDescent="0.2">
      <c r="A420" s="32"/>
    </row>
    <row r="421" spans="1:1" x14ac:dyDescent="0.2">
      <c r="A421" s="32"/>
    </row>
    <row r="422" spans="1:1" x14ac:dyDescent="0.2">
      <c r="A422" s="32"/>
    </row>
    <row r="423" spans="1:1" x14ac:dyDescent="0.2">
      <c r="A423" s="32"/>
    </row>
    <row r="424" spans="1:1" x14ac:dyDescent="0.2">
      <c r="A424" s="32"/>
    </row>
    <row r="425" spans="1:1" x14ac:dyDescent="0.2">
      <c r="A425" s="32"/>
    </row>
    <row r="426" spans="1:1" x14ac:dyDescent="0.2">
      <c r="A426" s="32"/>
    </row>
    <row r="427" spans="1:1" x14ac:dyDescent="0.2">
      <c r="A427" s="32"/>
    </row>
    <row r="428" spans="1:1" x14ac:dyDescent="0.2">
      <c r="A428" s="32"/>
    </row>
    <row r="429" spans="1:1" x14ac:dyDescent="0.2">
      <c r="A429" s="32"/>
    </row>
    <row r="430" spans="1:1" x14ac:dyDescent="0.2">
      <c r="A430" s="32"/>
    </row>
    <row r="431" spans="1:1" x14ac:dyDescent="0.2">
      <c r="A431" s="32"/>
    </row>
    <row r="432" spans="1:1" x14ac:dyDescent="0.2">
      <c r="A432" s="32"/>
    </row>
    <row r="433" spans="1:1" x14ac:dyDescent="0.2">
      <c r="A433" s="32"/>
    </row>
    <row r="434" spans="1:1" x14ac:dyDescent="0.2">
      <c r="A434" s="32"/>
    </row>
    <row r="435" spans="1:1" x14ac:dyDescent="0.2">
      <c r="A435" s="32"/>
    </row>
    <row r="436" spans="1:1" x14ac:dyDescent="0.2">
      <c r="A436" s="32"/>
    </row>
    <row r="437" spans="1:1" x14ac:dyDescent="0.2">
      <c r="A437" s="32"/>
    </row>
    <row r="438" spans="1:1" x14ac:dyDescent="0.2">
      <c r="A438" s="32"/>
    </row>
    <row r="439" spans="1:1" x14ac:dyDescent="0.2">
      <c r="A439" s="32"/>
    </row>
    <row r="440" spans="1:1" x14ac:dyDescent="0.2">
      <c r="A440" s="32"/>
    </row>
    <row r="441" spans="1:1" x14ac:dyDescent="0.2">
      <c r="A441" s="32"/>
    </row>
    <row r="442" spans="1:1" x14ac:dyDescent="0.2">
      <c r="A442" s="32"/>
    </row>
    <row r="443" spans="1:1" x14ac:dyDescent="0.2">
      <c r="A443" s="32"/>
    </row>
    <row r="444" spans="1:1" x14ac:dyDescent="0.2">
      <c r="A444" s="32"/>
    </row>
    <row r="445" spans="1:1" x14ac:dyDescent="0.2">
      <c r="A445" s="32"/>
    </row>
    <row r="446" spans="1:1" x14ac:dyDescent="0.2">
      <c r="A446" s="32"/>
    </row>
    <row r="447" spans="1:1" x14ac:dyDescent="0.2">
      <c r="A447" s="32"/>
    </row>
    <row r="448" spans="1:1" x14ac:dyDescent="0.2">
      <c r="A448" s="32"/>
    </row>
    <row r="449" spans="1:1" x14ac:dyDescent="0.2">
      <c r="A449" s="32"/>
    </row>
    <row r="450" spans="1:1" x14ac:dyDescent="0.2">
      <c r="A450" s="32"/>
    </row>
    <row r="451" spans="1:1" x14ac:dyDescent="0.2">
      <c r="A451" s="32"/>
    </row>
    <row r="452" spans="1:1" x14ac:dyDescent="0.2">
      <c r="A452" s="32"/>
    </row>
    <row r="453" spans="1:1" x14ac:dyDescent="0.2">
      <c r="A453" s="32"/>
    </row>
    <row r="454" spans="1:1" x14ac:dyDescent="0.2">
      <c r="A454" s="32"/>
    </row>
    <row r="455" spans="1:1" x14ac:dyDescent="0.2">
      <c r="A455" s="32"/>
    </row>
    <row r="456" spans="1:1" x14ac:dyDescent="0.2">
      <c r="A456" s="32"/>
    </row>
    <row r="457" spans="1:1" x14ac:dyDescent="0.2">
      <c r="A457" s="32"/>
    </row>
    <row r="458" spans="1:1" x14ac:dyDescent="0.2">
      <c r="A458" s="32"/>
    </row>
    <row r="459" spans="1:1" x14ac:dyDescent="0.2">
      <c r="A459" s="32"/>
    </row>
    <row r="460" spans="1:1" x14ac:dyDescent="0.2">
      <c r="A460" s="32"/>
    </row>
    <row r="461" spans="1:1" x14ac:dyDescent="0.2">
      <c r="A461" s="32"/>
    </row>
    <row r="462" spans="1:1" x14ac:dyDescent="0.2">
      <c r="A462" s="32"/>
    </row>
    <row r="463" spans="1:1" x14ac:dyDescent="0.2">
      <c r="A463" s="32"/>
    </row>
    <row r="464" spans="1:1" x14ac:dyDescent="0.2">
      <c r="A464" s="32"/>
    </row>
    <row r="465" spans="1:1" x14ac:dyDescent="0.2">
      <c r="A465" s="32"/>
    </row>
    <row r="466" spans="1:1" x14ac:dyDescent="0.2">
      <c r="A466" s="32"/>
    </row>
    <row r="467" spans="1:1" x14ac:dyDescent="0.2">
      <c r="A467" s="32"/>
    </row>
    <row r="468" spans="1:1" x14ac:dyDescent="0.2">
      <c r="A468" s="32"/>
    </row>
    <row r="469" spans="1:1" x14ac:dyDescent="0.2">
      <c r="A469" s="32"/>
    </row>
    <row r="470" spans="1:1" x14ac:dyDescent="0.2">
      <c r="A470" s="32"/>
    </row>
    <row r="471" spans="1:1" x14ac:dyDescent="0.2">
      <c r="A471" s="32"/>
    </row>
    <row r="472" spans="1:1" x14ac:dyDescent="0.2">
      <c r="A472" s="32"/>
    </row>
    <row r="473" spans="1:1" x14ac:dyDescent="0.2">
      <c r="A473" s="32"/>
    </row>
    <row r="474" spans="1:1" x14ac:dyDescent="0.2">
      <c r="A474" s="32"/>
    </row>
    <row r="475" spans="1:1" x14ac:dyDescent="0.2">
      <c r="A475" s="32"/>
    </row>
    <row r="476" spans="1:1" x14ac:dyDescent="0.2">
      <c r="A476" s="32"/>
    </row>
    <row r="477" spans="1:1" x14ac:dyDescent="0.2">
      <c r="A477" s="32"/>
    </row>
    <row r="478" spans="1:1" x14ac:dyDescent="0.2">
      <c r="A478" s="32"/>
    </row>
    <row r="479" spans="1:1" x14ac:dyDescent="0.2">
      <c r="A479" s="32"/>
    </row>
    <row r="480" spans="1:1" x14ac:dyDescent="0.2">
      <c r="A480" s="32"/>
    </row>
    <row r="481" spans="1:1" x14ac:dyDescent="0.2">
      <c r="A481" s="32"/>
    </row>
    <row r="482" spans="1:1" x14ac:dyDescent="0.2">
      <c r="A482" s="32"/>
    </row>
    <row r="483" spans="1:1" x14ac:dyDescent="0.2">
      <c r="A483" s="32"/>
    </row>
    <row r="484" spans="1:1" x14ac:dyDescent="0.2">
      <c r="A484" s="32"/>
    </row>
    <row r="485" spans="1:1" x14ac:dyDescent="0.2">
      <c r="A485" s="32"/>
    </row>
    <row r="486" spans="1:1" x14ac:dyDescent="0.2">
      <c r="A486" s="32"/>
    </row>
    <row r="487" spans="1:1" x14ac:dyDescent="0.2">
      <c r="A487" s="32"/>
    </row>
    <row r="488" spans="1:1" x14ac:dyDescent="0.2">
      <c r="A488" s="32"/>
    </row>
    <row r="489" spans="1:1" x14ac:dyDescent="0.2">
      <c r="A489" s="32"/>
    </row>
    <row r="490" spans="1:1" x14ac:dyDescent="0.2">
      <c r="A490" s="32"/>
    </row>
    <row r="491" spans="1:1" x14ac:dyDescent="0.2">
      <c r="A491" s="32"/>
    </row>
    <row r="492" spans="1:1" x14ac:dyDescent="0.2">
      <c r="A492" s="32"/>
    </row>
    <row r="493" spans="1:1" x14ac:dyDescent="0.2">
      <c r="A493" s="32"/>
    </row>
    <row r="494" spans="1:1" x14ac:dyDescent="0.2">
      <c r="A494" s="32"/>
    </row>
    <row r="495" spans="1:1" x14ac:dyDescent="0.2">
      <c r="A495" s="32"/>
    </row>
    <row r="496" spans="1:1" x14ac:dyDescent="0.2">
      <c r="A496" s="32"/>
    </row>
    <row r="497" spans="1:1" x14ac:dyDescent="0.2">
      <c r="A497" s="32"/>
    </row>
    <row r="498" spans="1:1" x14ac:dyDescent="0.2">
      <c r="A498" s="32"/>
    </row>
    <row r="499" spans="1:1" x14ac:dyDescent="0.2">
      <c r="A499" s="32"/>
    </row>
    <row r="500" spans="1:1" x14ac:dyDescent="0.2">
      <c r="A500" s="32"/>
    </row>
    <row r="501" spans="1:1" x14ac:dyDescent="0.2">
      <c r="A501" s="32"/>
    </row>
    <row r="502" spans="1:1" x14ac:dyDescent="0.2">
      <c r="A502" s="32"/>
    </row>
    <row r="503" spans="1:1" x14ac:dyDescent="0.2">
      <c r="A503" s="32"/>
    </row>
    <row r="504" spans="1:1" x14ac:dyDescent="0.2">
      <c r="A504" s="32"/>
    </row>
    <row r="505" spans="1:1" x14ac:dyDescent="0.2">
      <c r="A505" s="32"/>
    </row>
    <row r="506" spans="1:1" x14ac:dyDescent="0.2">
      <c r="A506" s="32"/>
    </row>
    <row r="507" spans="1:1" x14ac:dyDescent="0.2">
      <c r="A507" s="32"/>
    </row>
    <row r="508" spans="1:1" x14ac:dyDescent="0.2">
      <c r="A508" s="32"/>
    </row>
    <row r="509" spans="1:1" x14ac:dyDescent="0.2">
      <c r="A509" s="32"/>
    </row>
    <row r="510" spans="1:1" x14ac:dyDescent="0.2">
      <c r="A510" s="32"/>
    </row>
    <row r="511" spans="1:1" x14ac:dyDescent="0.2">
      <c r="A511" s="32"/>
    </row>
    <row r="512" spans="1:1" x14ac:dyDescent="0.2">
      <c r="A512" s="32"/>
    </row>
    <row r="513" spans="1:1" x14ac:dyDescent="0.2">
      <c r="A513" s="32"/>
    </row>
    <row r="514" spans="1:1" x14ac:dyDescent="0.2">
      <c r="A514" s="32"/>
    </row>
    <row r="515" spans="1:1" x14ac:dyDescent="0.2">
      <c r="A515" s="32"/>
    </row>
    <row r="516" spans="1:1" x14ac:dyDescent="0.2">
      <c r="A516" s="32"/>
    </row>
    <row r="517" spans="1:1" x14ac:dyDescent="0.2">
      <c r="A517" s="32"/>
    </row>
    <row r="518" spans="1:1" x14ac:dyDescent="0.2">
      <c r="A518" s="32"/>
    </row>
    <row r="519" spans="1:1" x14ac:dyDescent="0.2">
      <c r="A519" s="32"/>
    </row>
    <row r="520" spans="1:1" x14ac:dyDescent="0.2">
      <c r="A520" s="32"/>
    </row>
    <row r="521" spans="1:1" x14ac:dyDescent="0.2">
      <c r="A521" s="32"/>
    </row>
    <row r="522" spans="1:1" x14ac:dyDescent="0.2">
      <c r="A522" s="32"/>
    </row>
    <row r="523" spans="1:1" x14ac:dyDescent="0.2">
      <c r="A523" s="32"/>
    </row>
    <row r="524" spans="1:1" x14ac:dyDescent="0.2">
      <c r="A524" s="32"/>
    </row>
    <row r="525" spans="1:1" x14ac:dyDescent="0.2">
      <c r="A525" s="32"/>
    </row>
    <row r="526" spans="1:1" x14ac:dyDescent="0.2">
      <c r="A526" s="32"/>
    </row>
    <row r="527" spans="1:1" x14ac:dyDescent="0.2">
      <c r="A527" s="32"/>
    </row>
    <row r="528" spans="1:1" x14ac:dyDescent="0.2">
      <c r="A528" s="32"/>
    </row>
    <row r="529" spans="1:1" x14ac:dyDescent="0.2">
      <c r="A529" s="32"/>
    </row>
    <row r="530" spans="1:1" x14ac:dyDescent="0.2">
      <c r="A530" s="32"/>
    </row>
    <row r="531" spans="1:1" x14ac:dyDescent="0.2">
      <c r="A531" s="32"/>
    </row>
    <row r="532" spans="1:1" x14ac:dyDescent="0.2">
      <c r="A532" s="32"/>
    </row>
    <row r="533" spans="1:1" x14ac:dyDescent="0.2">
      <c r="A533" s="32"/>
    </row>
    <row r="534" spans="1:1" x14ac:dyDescent="0.2">
      <c r="A534" s="32"/>
    </row>
    <row r="535" spans="1:1" x14ac:dyDescent="0.2">
      <c r="A535" s="32"/>
    </row>
    <row r="536" spans="1:1" x14ac:dyDescent="0.2">
      <c r="A536" s="32"/>
    </row>
    <row r="537" spans="1:1" x14ac:dyDescent="0.2">
      <c r="A537" s="32"/>
    </row>
    <row r="538" spans="1:1" x14ac:dyDescent="0.2">
      <c r="A538" s="32"/>
    </row>
    <row r="539" spans="1:1" x14ac:dyDescent="0.2">
      <c r="A539" s="32"/>
    </row>
    <row r="540" spans="1:1" x14ac:dyDescent="0.2">
      <c r="A540" s="32"/>
    </row>
    <row r="541" spans="1:1" x14ac:dyDescent="0.2">
      <c r="A541" s="32"/>
    </row>
    <row r="542" spans="1:1" x14ac:dyDescent="0.2">
      <c r="A542" s="32"/>
    </row>
    <row r="543" spans="1:1" x14ac:dyDescent="0.2">
      <c r="A543" s="32"/>
    </row>
    <row r="544" spans="1:1" x14ac:dyDescent="0.2">
      <c r="A544" s="32"/>
    </row>
    <row r="545" spans="1:1" x14ac:dyDescent="0.2">
      <c r="A545" s="32"/>
    </row>
    <row r="546" spans="1:1" x14ac:dyDescent="0.2">
      <c r="A546" s="32"/>
    </row>
    <row r="547" spans="1:1" x14ac:dyDescent="0.2">
      <c r="A547" s="32"/>
    </row>
    <row r="548" spans="1:1" x14ac:dyDescent="0.2">
      <c r="A548" s="32"/>
    </row>
    <row r="549" spans="1:1" x14ac:dyDescent="0.2">
      <c r="A549" s="32"/>
    </row>
    <row r="550" spans="1:1" x14ac:dyDescent="0.2">
      <c r="A550" s="32"/>
    </row>
    <row r="551" spans="1:1" x14ac:dyDescent="0.2">
      <c r="A551" s="32"/>
    </row>
    <row r="552" spans="1:1" x14ac:dyDescent="0.2">
      <c r="A552" s="32"/>
    </row>
    <row r="553" spans="1:1" x14ac:dyDescent="0.2">
      <c r="A553" s="32"/>
    </row>
    <row r="554" spans="1:1" x14ac:dyDescent="0.2">
      <c r="A554" s="32"/>
    </row>
    <row r="555" spans="1:1" x14ac:dyDescent="0.2">
      <c r="A555" s="32"/>
    </row>
    <row r="556" spans="1:1" x14ac:dyDescent="0.2">
      <c r="A556" s="32"/>
    </row>
    <row r="557" spans="1:1" x14ac:dyDescent="0.2">
      <c r="A557" s="32"/>
    </row>
    <row r="558" spans="1:1" x14ac:dyDescent="0.2">
      <c r="A558" s="32"/>
    </row>
    <row r="559" spans="1:1" x14ac:dyDescent="0.2">
      <c r="A559" s="32"/>
    </row>
    <row r="560" spans="1:1" x14ac:dyDescent="0.2">
      <c r="A560" s="32"/>
    </row>
    <row r="561" spans="1:1" x14ac:dyDescent="0.2">
      <c r="A561" s="32"/>
    </row>
    <row r="562" spans="1:1" x14ac:dyDescent="0.2">
      <c r="A562" s="32"/>
    </row>
    <row r="563" spans="1:1" x14ac:dyDescent="0.2">
      <c r="A563" s="32"/>
    </row>
    <row r="564" spans="1:1" x14ac:dyDescent="0.2">
      <c r="A564" s="32"/>
    </row>
    <row r="565" spans="1:1" x14ac:dyDescent="0.2">
      <c r="A565" s="32"/>
    </row>
    <row r="566" spans="1:1" x14ac:dyDescent="0.2">
      <c r="A566" s="32"/>
    </row>
    <row r="567" spans="1:1" x14ac:dyDescent="0.2">
      <c r="A567" s="32"/>
    </row>
    <row r="568" spans="1:1" x14ac:dyDescent="0.2">
      <c r="A568" s="32"/>
    </row>
    <row r="569" spans="1:1" x14ac:dyDescent="0.2">
      <c r="A569" s="32"/>
    </row>
    <row r="570" spans="1:1" x14ac:dyDescent="0.2">
      <c r="A570" s="32"/>
    </row>
    <row r="571" spans="1:1" x14ac:dyDescent="0.2">
      <c r="A571" s="32"/>
    </row>
    <row r="572" spans="1:1" x14ac:dyDescent="0.2">
      <c r="A572" s="32"/>
    </row>
    <row r="573" spans="1:1" x14ac:dyDescent="0.2">
      <c r="A573" s="32"/>
    </row>
    <row r="574" spans="1:1" x14ac:dyDescent="0.2">
      <c r="A574" s="32"/>
    </row>
    <row r="575" spans="1:1" x14ac:dyDescent="0.2">
      <c r="A575" s="32"/>
    </row>
    <row r="576" spans="1:1" x14ac:dyDescent="0.2">
      <c r="A576" s="32"/>
    </row>
    <row r="577" spans="1:1" x14ac:dyDescent="0.2">
      <c r="A577" s="32"/>
    </row>
    <row r="578" spans="1:1" x14ac:dyDescent="0.2">
      <c r="A578" s="32"/>
    </row>
    <row r="579" spans="1:1" x14ac:dyDescent="0.2">
      <c r="A579" s="32"/>
    </row>
    <row r="580" spans="1:1" x14ac:dyDescent="0.2">
      <c r="A580" s="32"/>
    </row>
    <row r="581" spans="1:1" x14ac:dyDescent="0.2">
      <c r="A581" s="32"/>
    </row>
    <row r="582" spans="1:1" x14ac:dyDescent="0.2">
      <c r="A582" s="32"/>
    </row>
    <row r="583" spans="1:1" x14ac:dyDescent="0.2">
      <c r="A583" s="32"/>
    </row>
    <row r="584" spans="1:1" x14ac:dyDescent="0.2">
      <c r="A584" s="32"/>
    </row>
    <row r="585" spans="1:1" x14ac:dyDescent="0.2">
      <c r="A585" s="32"/>
    </row>
    <row r="586" spans="1:1" x14ac:dyDescent="0.2">
      <c r="A586" s="32"/>
    </row>
    <row r="587" spans="1:1" x14ac:dyDescent="0.2">
      <c r="A587" s="32"/>
    </row>
    <row r="588" spans="1:1" x14ac:dyDescent="0.2">
      <c r="A588" s="32"/>
    </row>
    <row r="589" spans="1:1" x14ac:dyDescent="0.2">
      <c r="A589" s="32"/>
    </row>
    <row r="590" spans="1:1" x14ac:dyDescent="0.2">
      <c r="A590" s="32"/>
    </row>
    <row r="591" spans="1:1" x14ac:dyDescent="0.2">
      <c r="A591" s="32"/>
    </row>
    <row r="592" spans="1:1" x14ac:dyDescent="0.2">
      <c r="A592" s="32"/>
    </row>
    <row r="593" spans="1:1" x14ac:dyDescent="0.2">
      <c r="A593" s="32"/>
    </row>
    <row r="594" spans="1:1" x14ac:dyDescent="0.2">
      <c r="A594" s="32"/>
    </row>
    <row r="595" spans="1:1" x14ac:dyDescent="0.2">
      <c r="A595" s="32"/>
    </row>
    <row r="596" spans="1:1" x14ac:dyDescent="0.2">
      <c r="A596" s="32"/>
    </row>
    <row r="597" spans="1:1" x14ac:dyDescent="0.2">
      <c r="A597" s="32"/>
    </row>
    <row r="598" spans="1:1" x14ac:dyDescent="0.2">
      <c r="A598" s="32"/>
    </row>
    <row r="599" spans="1:1" x14ac:dyDescent="0.2">
      <c r="A599" s="32"/>
    </row>
    <row r="600" spans="1:1" x14ac:dyDescent="0.2">
      <c r="A600" s="32"/>
    </row>
    <row r="601" spans="1:1" x14ac:dyDescent="0.2">
      <c r="A601" s="32"/>
    </row>
    <row r="602" spans="1:1" x14ac:dyDescent="0.2">
      <c r="A602" s="32"/>
    </row>
    <row r="603" spans="1:1" x14ac:dyDescent="0.2">
      <c r="A603" s="32"/>
    </row>
    <row r="604" spans="1:1" x14ac:dyDescent="0.2">
      <c r="A604" s="32"/>
    </row>
    <row r="605" spans="1:1" x14ac:dyDescent="0.2">
      <c r="A605" s="32"/>
    </row>
    <row r="606" spans="1:1" x14ac:dyDescent="0.2">
      <c r="A606" s="32"/>
    </row>
    <row r="607" spans="1:1" x14ac:dyDescent="0.2">
      <c r="A607" s="32"/>
    </row>
    <row r="608" spans="1:1" x14ac:dyDescent="0.2">
      <c r="A608" s="32"/>
    </row>
    <row r="609" spans="1:1" x14ac:dyDescent="0.2">
      <c r="A609" s="32"/>
    </row>
    <row r="610" spans="1:1" x14ac:dyDescent="0.2">
      <c r="A610" s="32"/>
    </row>
    <row r="611" spans="1:1" x14ac:dyDescent="0.2">
      <c r="A611" s="32"/>
    </row>
    <row r="612" spans="1:1" x14ac:dyDescent="0.2">
      <c r="A612" s="32"/>
    </row>
    <row r="613" spans="1:1" x14ac:dyDescent="0.2">
      <c r="A613" s="32"/>
    </row>
    <row r="614" spans="1:1" x14ac:dyDescent="0.2">
      <c r="A614" s="32"/>
    </row>
    <row r="615" spans="1:1" x14ac:dyDescent="0.2">
      <c r="A615" s="32"/>
    </row>
    <row r="616" spans="1:1" x14ac:dyDescent="0.2">
      <c r="A616" s="32"/>
    </row>
    <row r="617" spans="1:1" x14ac:dyDescent="0.2">
      <c r="A617" s="32"/>
    </row>
    <row r="618" spans="1:1" x14ac:dyDescent="0.2">
      <c r="A618" s="32"/>
    </row>
    <row r="619" spans="1:1" x14ac:dyDescent="0.2">
      <c r="A619" s="32"/>
    </row>
    <row r="620" spans="1:1" x14ac:dyDescent="0.2">
      <c r="A620" s="32"/>
    </row>
    <row r="621" spans="1:1" x14ac:dyDescent="0.2">
      <c r="A621" s="32"/>
    </row>
    <row r="622" spans="1:1" x14ac:dyDescent="0.2">
      <c r="A622" s="32"/>
    </row>
    <row r="623" spans="1:1" x14ac:dyDescent="0.2">
      <c r="A623" s="32"/>
    </row>
    <row r="624" spans="1:1" x14ac:dyDescent="0.2">
      <c r="A624" s="32"/>
    </row>
    <row r="625" spans="1:1" x14ac:dyDescent="0.2">
      <c r="A625" s="32"/>
    </row>
    <row r="626" spans="1:1" x14ac:dyDescent="0.2">
      <c r="A626" s="32"/>
    </row>
    <row r="627" spans="1:1" x14ac:dyDescent="0.2">
      <c r="A627" s="32"/>
    </row>
    <row r="628" spans="1:1" x14ac:dyDescent="0.2">
      <c r="A628" s="32"/>
    </row>
    <row r="629" spans="1:1" x14ac:dyDescent="0.2">
      <c r="A629" s="32"/>
    </row>
    <row r="630" spans="1:1" x14ac:dyDescent="0.2">
      <c r="A630" s="32"/>
    </row>
    <row r="631" spans="1:1" x14ac:dyDescent="0.2">
      <c r="A631" s="32"/>
    </row>
    <row r="632" spans="1:1" x14ac:dyDescent="0.2">
      <c r="A632" s="32"/>
    </row>
    <row r="633" spans="1:1" x14ac:dyDescent="0.2">
      <c r="A633" s="32"/>
    </row>
    <row r="634" spans="1:1" x14ac:dyDescent="0.2">
      <c r="A634" s="32"/>
    </row>
    <row r="635" spans="1:1" x14ac:dyDescent="0.2">
      <c r="A635" s="32"/>
    </row>
    <row r="636" spans="1:1" x14ac:dyDescent="0.2">
      <c r="A636" s="32"/>
    </row>
    <row r="637" spans="1:1" x14ac:dyDescent="0.2">
      <c r="A637" s="32"/>
    </row>
    <row r="638" spans="1:1" x14ac:dyDescent="0.2">
      <c r="A638" s="32"/>
    </row>
    <row r="639" spans="1:1" x14ac:dyDescent="0.2">
      <c r="A639" s="32"/>
    </row>
    <row r="640" spans="1:1" x14ac:dyDescent="0.2">
      <c r="A640" s="32"/>
    </row>
    <row r="641" spans="1:1" x14ac:dyDescent="0.2">
      <c r="A641" s="32"/>
    </row>
    <row r="642" spans="1:1" x14ac:dyDescent="0.2">
      <c r="A642" s="32"/>
    </row>
    <row r="643" spans="1:1" x14ac:dyDescent="0.2">
      <c r="A643" s="32"/>
    </row>
    <row r="644" spans="1:1" x14ac:dyDescent="0.2">
      <c r="A644" s="32"/>
    </row>
    <row r="645" spans="1:1" x14ac:dyDescent="0.2">
      <c r="A645" s="32"/>
    </row>
    <row r="646" spans="1:1" x14ac:dyDescent="0.2">
      <c r="A646" s="32"/>
    </row>
    <row r="647" spans="1:1" x14ac:dyDescent="0.2">
      <c r="A647" s="32"/>
    </row>
    <row r="648" spans="1:1" x14ac:dyDescent="0.2">
      <c r="A648" s="32"/>
    </row>
    <row r="649" spans="1:1" x14ac:dyDescent="0.2">
      <c r="A649" s="32"/>
    </row>
    <row r="650" spans="1:1" x14ac:dyDescent="0.2">
      <c r="A650" s="32"/>
    </row>
    <row r="651" spans="1:1" x14ac:dyDescent="0.2">
      <c r="A651" s="32"/>
    </row>
    <row r="652" spans="1:1" x14ac:dyDescent="0.2">
      <c r="A652" s="32"/>
    </row>
    <row r="653" spans="1:1" x14ac:dyDescent="0.2">
      <c r="A653" s="32"/>
    </row>
    <row r="654" spans="1:1" x14ac:dyDescent="0.2">
      <c r="A654" s="32"/>
    </row>
    <row r="655" spans="1:1" x14ac:dyDescent="0.2">
      <c r="A655" s="32"/>
    </row>
    <row r="656" spans="1:1" x14ac:dyDescent="0.2">
      <c r="A656" s="32"/>
    </row>
    <row r="657" spans="1:1" x14ac:dyDescent="0.2">
      <c r="A657" s="32"/>
    </row>
    <row r="658" spans="1:1" x14ac:dyDescent="0.2">
      <c r="A658" s="32"/>
    </row>
    <row r="659" spans="1:1" x14ac:dyDescent="0.2">
      <c r="A659" s="32"/>
    </row>
    <row r="660" spans="1:1" x14ac:dyDescent="0.2">
      <c r="A660" s="32"/>
    </row>
    <row r="661" spans="1:1" x14ac:dyDescent="0.2">
      <c r="A661" s="32"/>
    </row>
    <row r="662" spans="1:1" x14ac:dyDescent="0.2">
      <c r="A662" s="32"/>
    </row>
    <row r="663" spans="1:1" x14ac:dyDescent="0.2">
      <c r="A663" s="32"/>
    </row>
    <row r="664" spans="1:1" x14ac:dyDescent="0.2">
      <c r="A664" s="32"/>
    </row>
    <row r="665" spans="1:1" x14ac:dyDescent="0.2">
      <c r="A665" s="32"/>
    </row>
    <row r="666" spans="1:1" x14ac:dyDescent="0.2">
      <c r="A666" s="32"/>
    </row>
    <row r="667" spans="1:1" x14ac:dyDescent="0.2">
      <c r="A667" s="32"/>
    </row>
    <row r="668" spans="1:1" x14ac:dyDescent="0.2">
      <c r="A668" s="32"/>
    </row>
    <row r="669" spans="1:1" x14ac:dyDescent="0.2">
      <c r="A669" s="32"/>
    </row>
    <row r="670" spans="1:1" x14ac:dyDescent="0.2">
      <c r="A670" s="32"/>
    </row>
    <row r="671" spans="1:1" x14ac:dyDescent="0.2">
      <c r="A671" s="32"/>
    </row>
    <row r="672" spans="1:1" x14ac:dyDescent="0.2">
      <c r="A672" s="32"/>
    </row>
    <row r="673" spans="1:1" x14ac:dyDescent="0.2">
      <c r="A673" s="32"/>
    </row>
    <row r="674" spans="1:1" x14ac:dyDescent="0.2">
      <c r="A674" s="32"/>
    </row>
    <row r="675" spans="1:1" x14ac:dyDescent="0.2">
      <c r="A675" s="32"/>
    </row>
    <row r="676" spans="1:1" x14ac:dyDescent="0.2">
      <c r="A676" s="32"/>
    </row>
    <row r="677" spans="1:1" x14ac:dyDescent="0.2">
      <c r="A677" s="32"/>
    </row>
    <row r="678" spans="1:1" x14ac:dyDescent="0.2">
      <c r="A678" s="32"/>
    </row>
    <row r="679" spans="1:1" x14ac:dyDescent="0.2">
      <c r="A679" s="32"/>
    </row>
    <row r="680" spans="1:1" x14ac:dyDescent="0.2">
      <c r="A680" s="32"/>
    </row>
    <row r="681" spans="1:1" x14ac:dyDescent="0.2">
      <c r="A681" s="32"/>
    </row>
    <row r="682" spans="1:1" x14ac:dyDescent="0.2">
      <c r="A682" s="32"/>
    </row>
    <row r="683" spans="1:1" x14ac:dyDescent="0.2">
      <c r="A683" s="32"/>
    </row>
    <row r="684" spans="1:1" x14ac:dyDescent="0.2">
      <c r="A684" s="32"/>
    </row>
    <row r="685" spans="1:1" x14ac:dyDescent="0.2">
      <c r="A685" s="32"/>
    </row>
    <row r="686" spans="1:1" x14ac:dyDescent="0.2">
      <c r="A686" s="32"/>
    </row>
    <row r="687" spans="1:1" x14ac:dyDescent="0.2">
      <c r="A687" s="32"/>
    </row>
    <row r="688" spans="1:1" x14ac:dyDescent="0.2">
      <c r="A688" s="32"/>
    </row>
    <row r="689" spans="1:1" x14ac:dyDescent="0.2">
      <c r="A689" s="32"/>
    </row>
    <row r="690" spans="1:1" x14ac:dyDescent="0.2">
      <c r="A690" s="32"/>
    </row>
    <row r="691" spans="1:1" x14ac:dyDescent="0.2">
      <c r="A691" s="32"/>
    </row>
    <row r="692" spans="1:1" x14ac:dyDescent="0.2">
      <c r="A692" s="32"/>
    </row>
    <row r="693" spans="1:1" x14ac:dyDescent="0.2">
      <c r="A693" s="32"/>
    </row>
    <row r="694" spans="1:1" x14ac:dyDescent="0.2">
      <c r="A694" s="32"/>
    </row>
    <row r="695" spans="1:1" x14ac:dyDescent="0.2">
      <c r="A695" s="32"/>
    </row>
    <row r="696" spans="1:1" x14ac:dyDescent="0.2">
      <c r="A696" s="32"/>
    </row>
    <row r="697" spans="1:1" x14ac:dyDescent="0.2">
      <c r="A697" s="32"/>
    </row>
    <row r="698" spans="1:1" x14ac:dyDescent="0.2">
      <c r="A698" s="32"/>
    </row>
    <row r="699" spans="1:1" x14ac:dyDescent="0.2">
      <c r="A699" s="32"/>
    </row>
    <row r="700" spans="1:1" x14ac:dyDescent="0.2">
      <c r="A700" s="32"/>
    </row>
    <row r="701" spans="1:1" x14ac:dyDescent="0.2">
      <c r="A701" s="32"/>
    </row>
    <row r="702" spans="1:1" x14ac:dyDescent="0.2">
      <c r="A702" s="32"/>
    </row>
    <row r="703" spans="1:1" x14ac:dyDescent="0.2">
      <c r="A703" s="32"/>
    </row>
    <row r="704" spans="1:1" x14ac:dyDescent="0.2">
      <c r="A704" s="32"/>
    </row>
    <row r="705" spans="1:1" x14ac:dyDescent="0.2">
      <c r="A705" s="32"/>
    </row>
    <row r="706" spans="1:1" x14ac:dyDescent="0.2">
      <c r="A706" s="32"/>
    </row>
    <row r="707" spans="1:1" x14ac:dyDescent="0.2">
      <c r="A707" s="32"/>
    </row>
    <row r="708" spans="1:1" x14ac:dyDescent="0.2">
      <c r="A708" s="32"/>
    </row>
    <row r="709" spans="1:1" x14ac:dyDescent="0.2">
      <c r="A709" s="32"/>
    </row>
    <row r="710" spans="1:1" x14ac:dyDescent="0.2">
      <c r="A710" s="32"/>
    </row>
    <row r="711" spans="1:1" x14ac:dyDescent="0.2">
      <c r="A711" s="32"/>
    </row>
    <row r="712" spans="1:1" x14ac:dyDescent="0.2">
      <c r="A712" s="32"/>
    </row>
    <row r="713" spans="1:1" x14ac:dyDescent="0.2">
      <c r="A713" s="32"/>
    </row>
    <row r="714" spans="1:1" x14ac:dyDescent="0.2">
      <c r="A714" s="32"/>
    </row>
    <row r="715" spans="1:1" x14ac:dyDescent="0.2">
      <c r="A715" s="32"/>
    </row>
    <row r="716" spans="1:1" x14ac:dyDescent="0.2">
      <c r="A716" s="32"/>
    </row>
    <row r="717" spans="1:1" x14ac:dyDescent="0.2">
      <c r="A717" s="32"/>
    </row>
    <row r="718" spans="1:1" x14ac:dyDescent="0.2">
      <c r="A718" s="32"/>
    </row>
    <row r="719" spans="1:1" x14ac:dyDescent="0.2">
      <c r="A719" s="32"/>
    </row>
    <row r="720" spans="1:1" x14ac:dyDescent="0.2">
      <c r="A720" s="32"/>
    </row>
    <row r="721" spans="1:1" x14ac:dyDescent="0.2">
      <c r="A721" s="32"/>
    </row>
    <row r="722" spans="1:1" x14ac:dyDescent="0.2">
      <c r="A722" s="32"/>
    </row>
    <row r="723" spans="1:1" x14ac:dyDescent="0.2">
      <c r="A723" s="32"/>
    </row>
    <row r="724" spans="1:1" x14ac:dyDescent="0.2">
      <c r="A724" s="32"/>
    </row>
    <row r="725" spans="1:1" x14ac:dyDescent="0.2">
      <c r="A725" s="32"/>
    </row>
    <row r="726" spans="1:1" x14ac:dyDescent="0.2">
      <c r="A726" s="32"/>
    </row>
    <row r="727" spans="1:1" x14ac:dyDescent="0.2">
      <c r="A727" s="32"/>
    </row>
    <row r="728" spans="1:1" x14ac:dyDescent="0.2">
      <c r="A728" s="32"/>
    </row>
    <row r="729" spans="1:1" x14ac:dyDescent="0.2">
      <c r="A729" s="32"/>
    </row>
    <row r="730" spans="1:1" x14ac:dyDescent="0.2">
      <c r="A730" s="32"/>
    </row>
    <row r="731" spans="1:1" x14ac:dyDescent="0.2">
      <c r="A731" s="32"/>
    </row>
    <row r="732" spans="1:1" x14ac:dyDescent="0.2">
      <c r="A732" s="32"/>
    </row>
    <row r="733" spans="1:1" x14ac:dyDescent="0.2">
      <c r="A733" s="32"/>
    </row>
    <row r="734" spans="1:1" x14ac:dyDescent="0.2">
      <c r="A734" s="32"/>
    </row>
    <row r="735" spans="1:1" x14ac:dyDescent="0.2">
      <c r="A735" s="32"/>
    </row>
    <row r="736" spans="1:1" x14ac:dyDescent="0.2">
      <c r="A736" s="32"/>
    </row>
    <row r="737" spans="1:1" x14ac:dyDescent="0.2">
      <c r="A737" s="32"/>
    </row>
    <row r="738" spans="1:1" x14ac:dyDescent="0.2">
      <c r="A738" s="32"/>
    </row>
    <row r="739" spans="1:1" x14ac:dyDescent="0.2">
      <c r="A739" s="32"/>
    </row>
    <row r="740" spans="1:1" x14ac:dyDescent="0.2">
      <c r="A740" s="32"/>
    </row>
    <row r="741" spans="1:1" x14ac:dyDescent="0.2">
      <c r="A741" s="32"/>
    </row>
    <row r="742" spans="1:1" x14ac:dyDescent="0.2">
      <c r="A742" s="32"/>
    </row>
    <row r="743" spans="1:1" x14ac:dyDescent="0.2">
      <c r="A743" s="32"/>
    </row>
    <row r="744" spans="1:1" x14ac:dyDescent="0.2">
      <c r="A744" s="32"/>
    </row>
    <row r="745" spans="1:1" x14ac:dyDescent="0.2">
      <c r="A745" s="32"/>
    </row>
    <row r="746" spans="1:1" x14ac:dyDescent="0.2">
      <c r="A746" s="32"/>
    </row>
    <row r="747" spans="1:1" x14ac:dyDescent="0.2">
      <c r="A747" s="32"/>
    </row>
    <row r="748" spans="1:1" x14ac:dyDescent="0.2">
      <c r="A748" s="32"/>
    </row>
    <row r="749" spans="1:1" x14ac:dyDescent="0.2">
      <c r="A749" s="32"/>
    </row>
    <row r="750" spans="1:1" x14ac:dyDescent="0.2">
      <c r="A750" s="32"/>
    </row>
    <row r="751" spans="1:1" x14ac:dyDescent="0.2">
      <c r="A751" s="32"/>
    </row>
    <row r="752" spans="1:1" x14ac:dyDescent="0.2">
      <c r="A752" s="32"/>
    </row>
    <row r="753" spans="1:1" x14ac:dyDescent="0.2">
      <c r="A753" s="32"/>
    </row>
    <row r="754" spans="1:1" x14ac:dyDescent="0.2">
      <c r="A754" s="32"/>
    </row>
    <row r="755" spans="1:1" x14ac:dyDescent="0.2">
      <c r="A755" s="32"/>
    </row>
    <row r="756" spans="1:1" x14ac:dyDescent="0.2">
      <c r="A756" s="32"/>
    </row>
    <row r="757" spans="1:1" x14ac:dyDescent="0.2">
      <c r="A757" s="32"/>
    </row>
    <row r="758" spans="1:1" x14ac:dyDescent="0.2">
      <c r="A758" s="32"/>
    </row>
    <row r="759" spans="1:1" x14ac:dyDescent="0.2">
      <c r="A759" s="32"/>
    </row>
    <row r="760" spans="1:1" x14ac:dyDescent="0.2">
      <c r="A760" s="32"/>
    </row>
    <row r="761" spans="1:1" x14ac:dyDescent="0.2">
      <c r="A761" s="32"/>
    </row>
    <row r="762" spans="1:1" x14ac:dyDescent="0.2">
      <c r="A762" s="32"/>
    </row>
    <row r="763" spans="1:1" x14ac:dyDescent="0.2">
      <c r="A763" s="32"/>
    </row>
    <row r="764" spans="1:1" x14ac:dyDescent="0.2">
      <c r="A764" s="32"/>
    </row>
    <row r="765" spans="1:1" x14ac:dyDescent="0.2">
      <c r="A765" s="32"/>
    </row>
    <row r="766" spans="1:1" x14ac:dyDescent="0.2">
      <c r="A766" s="32"/>
    </row>
    <row r="767" spans="1:1" x14ac:dyDescent="0.2">
      <c r="A767" s="32"/>
    </row>
    <row r="768" spans="1:1" x14ac:dyDescent="0.2">
      <c r="A768" s="32"/>
    </row>
    <row r="769" spans="1:1" x14ac:dyDescent="0.2">
      <c r="A769" s="32"/>
    </row>
    <row r="770" spans="1:1" x14ac:dyDescent="0.2">
      <c r="A770" s="32"/>
    </row>
    <row r="771" spans="1:1" x14ac:dyDescent="0.2">
      <c r="A771" s="32"/>
    </row>
    <row r="772" spans="1:1" x14ac:dyDescent="0.2">
      <c r="A772" s="32"/>
    </row>
    <row r="773" spans="1:1" x14ac:dyDescent="0.2">
      <c r="A773" s="32"/>
    </row>
    <row r="774" spans="1:1" x14ac:dyDescent="0.2">
      <c r="A774" s="32"/>
    </row>
    <row r="775" spans="1:1" x14ac:dyDescent="0.2">
      <c r="A775" s="32"/>
    </row>
    <row r="776" spans="1:1" x14ac:dyDescent="0.2">
      <c r="A776" s="32"/>
    </row>
    <row r="777" spans="1:1" x14ac:dyDescent="0.2">
      <c r="A777" s="32"/>
    </row>
    <row r="778" spans="1:1" x14ac:dyDescent="0.2">
      <c r="A778" s="32"/>
    </row>
    <row r="779" spans="1:1" x14ac:dyDescent="0.2">
      <c r="A779" s="32"/>
    </row>
    <row r="780" spans="1:1" x14ac:dyDescent="0.2">
      <c r="A780" s="32"/>
    </row>
    <row r="781" spans="1:1" x14ac:dyDescent="0.2">
      <c r="A781" s="32"/>
    </row>
    <row r="782" spans="1:1" x14ac:dyDescent="0.2">
      <c r="A782" s="32"/>
    </row>
    <row r="783" spans="1:1" x14ac:dyDescent="0.2">
      <c r="A783" s="32"/>
    </row>
    <row r="784" spans="1:1" x14ac:dyDescent="0.2">
      <c r="A784" s="32"/>
    </row>
    <row r="785" spans="1:1" x14ac:dyDescent="0.2">
      <c r="A785" s="32"/>
    </row>
    <row r="786" spans="1:1" x14ac:dyDescent="0.2">
      <c r="A786" s="32"/>
    </row>
    <row r="787" spans="1:1" x14ac:dyDescent="0.2">
      <c r="A787" s="32"/>
    </row>
    <row r="788" spans="1:1" x14ac:dyDescent="0.2">
      <c r="A788" s="32"/>
    </row>
    <row r="789" spans="1:1" x14ac:dyDescent="0.2">
      <c r="A789" s="32"/>
    </row>
    <row r="790" spans="1:1" x14ac:dyDescent="0.2">
      <c r="A790" s="32"/>
    </row>
    <row r="791" spans="1:1" x14ac:dyDescent="0.2">
      <c r="A791" s="32"/>
    </row>
    <row r="792" spans="1:1" x14ac:dyDescent="0.2">
      <c r="A792" s="32"/>
    </row>
    <row r="793" spans="1:1" x14ac:dyDescent="0.2">
      <c r="A793" s="32"/>
    </row>
    <row r="794" spans="1:1" x14ac:dyDescent="0.2">
      <c r="A794" s="32"/>
    </row>
    <row r="795" spans="1:1" x14ac:dyDescent="0.2">
      <c r="A795" s="32"/>
    </row>
    <row r="796" spans="1:1" x14ac:dyDescent="0.2">
      <c r="A796" s="32"/>
    </row>
    <row r="797" spans="1:1" x14ac:dyDescent="0.2">
      <c r="A797" s="32"/>
    </row>
    <row r="798" spans="1:1" x14ac:dyDescent="0.2">
      <c r="A798" s="32"/>
    </row>
    <row r="799" spans="1:1" x14ac:dyDescent="0.2">
      <c r="A799" s="32"/>
    </row>
    <row r="800" spans="1:1" x14ac:dyDescent="0.2">
      <c r="A800" s="32"/>
    </row>
    <row r="801" spans="1:1" x14ac:dyDescent="0.2">
      <c r="A801" s="32"/>
    </row>
    <row r="802" spans="1:1" x14ac:dyDescent="0.2">
      <c r="A802" s="32"/>
    </row>
    <row r="803" spans="1:1" x14ac:dyDescent="0.2">
      <c r="A803" s="32"/>
    </row>
    <row r="804" spans="1:1" x14ac:dyDescent="0.2">
      <c r="A804" s="32"/>
    </row>
    <row r="805" spans="1:1" x14ac:dyDescent="0.2">
      <c r="A805" s="32"/>
    </row>
    <row r="806" spans="1:1" x14ac:dyDescent="0.2">
      <c r="A806" s="32"/>
    </row>
    <row r="807" spans="1:1" x14ac:dyDescent="0.2">
      <c r="A807" s="32"/>
    </row>
    <row r="808" spans="1:1" x14ac:dyDescent="0.2">
      <c r="A808" s="32"/>
    </row>
    <row r="809" spans="1:1" x14ac:dyDescent="0.2">
      <c r="A809" s="32"/>
    </row>
    <row r="810" spans="1:1" x14ac:dyDescent="0.2">
      <c r="A810" s="32"/>
    </row>
    <row r="811" spans="1:1" x14ac:dyDescent="0.2">
      <c r="A811" s="32"/>
    </row>
    <row r="812" spans="1:1" x14ac:dyDescent="0.2">
      <c r="A812" s="32"/>
    </row>
    <row r="813" spans="1:1" x14ac:dyDescent="0.2">
      <c r="A813" s="32"/>
    </row>
    <row r="814" spans="1:1" x14ac:dyDescent="0.2">
      <c r="A814" s="32"/>
    </row>
    <row r="815" spans="1:1" x14ac:dyDescent="0.2">
      <c r="A815" s="32"/>
    </row>
    <row r="816" spans="1:1" x14ac:dyDescent="0.2">
      <c r="A816" s="32"/>
    </row>
    <row r="817" spans="1:1" x14ac:dyDescent="0.2">
      <c r="A817" s="32"/>
    </row>
    <row r="818" spans="1:1" x14ac:dyDescent="0.2">
      <c r="A818" s="32"/>
    </row>
    <row r="819" spans="1:1" x14ac:dyDescent="0.2">
      <c r="A819" s="32"/>
    </row>
    <row r="820" spans="1:1" x14ac:dyDescent="0.2">
      <c r="A820" s="32"/>
    </row>
    <row r="821" spans="1:1" x14ac:dyDescent="0.2">
      <c r="A821" s="32"/>
    </row>
    <row r="822" spans="1:1" x14ac:dyDescent="0.2">
      <c r="A822" s="32"/>
    </row>
    <row r="823" spans="1:1" x14ac:dyDescent="0.2">
      <c r="A823" s="32"/>
    </row>
    <row r="824" spans="1:1" x14ac:dyDescent="0.2">
      <c r="A824" s="32"/>
    </row>
    <row r="825" spans="1:1" x14ac:dyDescent="0.2">
      <c r="A825" s="32"/>
    </row>
    <row r="826" spans="1:1" x14ac:dyDescent="0.2">
      <c r="A826" s="32"/>
    </row>
    <row r="827" spans="1:1" x14ac:dyDescent="0.2">
      <c r="A827" s="32"/>
    </row>
    <row r="828" spans="1:1" x14ac:dyDescent="0.2">
      <c r="A828" s="32"/>
    </row>
    <row r="829" spans="1:1" x14ac:dyDescent="0.2">
      <c r="A829" s="32"/>
    </row>
    <row r="830" spans="1:1" x14ac:dyDescent="0.2">
      <c r="A830" s="32"/>
    </row>
    <row r="831" spans="1:1" x14ac:dyDescent="0.2">
      <c r="A831" s="32"/>
    </row>
    <row r="832" spans="1:1" x14ac:dyDescent="0.2">
      <c r="A832" s="32"/>
    </row>
    <row r="833" spans="1:1" x14ac:dyDescent="0.2">
      <c r="A833" s="32"/>
    </row>
    <row r="834" spans="1:1" x14ac:dyDescent="0.2">
      <c r="A834" s="32"/>
    </row>
    <row r="835" spans="1:1" x14ac:dyDescent="0.2">
      <c r="A835" s="32"/>
    </row>
    <row r="836" spans="1:1" x14ac:dyDescent="0.2">
      <c r="A836" s="32"/>
    </row>
    <row r="837" spans="1:1" x14ac:dyDescent="0.2">
      <c r="A837" s="32"/>
    </row>
    <row r="838" spans="1:1" x14ac:dyDescent="0.2">
      <c r="A838" s="32"/>
    </row>
    <row r="839" spans="1:1" x14ac:dyDescent="0.2">
      <c r="A839" s="32"/>
    </row>
    <row r="840" spans="1:1" x14ac:dyDescent="0.2">
      <c r="A840" s="32"/>
    </row>
    <row r="841" spans="1:1" x14ac:dyDescent="0.2">
      <c r="A841" s="32"/>
    </row>
    <row r="842" spans="1:1" x14ac:dyDescent="0.2">
      <c r="A842" s="32"/>
    </row>
    <row r="843" spans="1:1" x14ac:dyDescent="0.2">
      <c r="A843" s="32"/>
    </row>
    <row r="844" spans="1:1" x14ac:dyDescent="0.2">
      <c r="A844" s="32"/>
    </row>
    <row r="845" spans="1:1" x14ac:dyDescent="0.2">
      <c r="A845" s="32"/>
    </row>
    <row r="846" spans="1:1" x14ac:dyDescent="0.2">
      <c r="A846" s="32"/>
    </row>
    <row r="847" spans="1:1" x14ac:dyDescent="0.2">
      <c r="A847" s="32"/>
    </row>
    <row r="848" spans="1:1" x14ac:dyDescent="0.2">
      <c r="A848" s="32"/>
    </row>
    <row r="849" spans="1:1" x14ac:dyDescent="0.2">
      <c r="A849" s="32"/>
    </row>
    <row r="850" spans="1:1" x14ac:dyDescent="0.2">
      <c r="A850" s="32"/>
    </row>
    <row r="851" spans="1:1" x14ac:dyDescent="0.2">
      <c r="A851" s="32"/>
    </row>
    <row r="852" spans="1:1" x14ac:dyDescent="0.2">
      <c r="A852" s="32"/>
    </row>
    <row r="853" spans="1:1" x14ac:dyDescent="0.2">
      <c r="A853" s="32"/>
    </row>
    <row r="854" spans="1:1" x14ac:dyDescent="0.2">
      <c r="A854" s="32"/>
    </row>
    <row r="855" spans="1:1" x14ac:dyDescent="0.2">
      <c r="A855" s="32"/>
    </row>
    <row r="856" spans="1:1" x14ac:dyDescent="0.2">
      <c r="A856" s="32"/>
    </row>
    <row r="857" spans="1:1" x14ac:dyDescent="0.2">
      <c r="A857" s="32"/>
    </row>
    <row r="858" spans="1:1" x14ac:dyDescent="0.2">
      <c r="A858" s="32"/>
    </row>
    <row r="859" spans="1:1" x14ac:dyDescent="0.2">
      <c r="A859" s="32"/>
    </row>
    <row r="860" spans="1:1" x14ac:dyDescent="0.2">
      <c r="A860" s="32"/>
    </row>
    <row r="861" spans="1:1" x14ac:dyDescent="0.2">
      <c r="A861" s="32"/>
    </row>
    <row r="862" spans="1:1" x14ac:dyDescent="0.2">
      <c r="A862" s="32"/>
    </row>
    <row r="863" spans="1:1" x14ac:dyDescent="0.2">
      <c r="A863" s="32"/>
    </row>
    <row r="864" spans="1:1" x14ac:dyDescent="0.2">
      <c r="A864" s="32"/>
    </row>
    <row r="865" spans="1:1" x14ac:dyDescent="0.2">
      <c r="A865" s="32"/>
    </row>
    <row r="866" spans="1:1" x14ac:dyDescent="0.2">
      <c r="A866" s="32"/>
    </row>
    <row r="867" spans="1:1" x14ac:dyDescent="0.2">
      <c r="A867" s="32"/>
    </row>
    <row r="868" spans="1:1" x14ac:dyDescent="0.2">
      <c r="A868" s="32"/>
    </row>
    <row r="869" spans="1:1" x14ac:dyDescent="0.2">
      <c r="A869" s="32"/>
    </row>
    <row r="870" spans="1:1" x14ac:dyDescent="0.2">
      <c r="A870" s="32"/>
    </row>
    <row r="871" spans="1:1" x14ac:dyDescent="0.2">
      <c r="A871" s="32"/>
    </row>
    <row r="872" spans="1:1" x14ac:dyDescent="0.2">
      <c r="A872" s="32"/>
    </row>
    <row r="873" spans="1:1" x14ac:dyDescent="0.2">
      <c r="A873" s="32"/>
    </row>
    <row r="874" spans="1:1" x14ac:dyDescent="0.2">
      <c r="A874" s="32"/>
    </row>
    <row r="875" spans="1:1" x14ac:dyDescent="0.2">
      <c r="A875" s="32"/>
    </row>
    <row r="876" spans="1:1" x14ac:dyDescent="0.2">
      <c r="A876" s="32"/>
    </row>
    <row r="877" spans="1:1" x14ac:dyDescent="0.2">
      <c r="A877" s="32"/>
    </row>
    <row r="878" spans="1:1" x14ac:dyDescent="0.2">
      <c r="A878" s="32"/>
    </row>
    <row r="879" spans="1:1" x14ac:dyDescent="0.2">
      <c r="A879" s="32"/>
    </row>
    <row r="880" spans="1:1" x14ac:dyDescent="0.2">
      <c r="A880" s="32"/>
    </row>
    <row r="881" spans="1:1" x14ac:dyDescent="0.2">
      <c r="A881" s="32"/>
    </row>
    <row r="882" spans="1:1" x14ac:dyDescent="0.2">
      <c r="A882" s="32"/>
    </row>
    <row r="883" spans="1:1" x14ac:dyDescent="0.2">
      <c r="A883" s="32"/>
    </row>
    <row r="884" spans="1:1" x14ac:dyDescent="0.2">
      <c r="A884" s="32"/>
    </row>
    <row r="885" spans="1:1" x14ac:dyDescent="0.2">
      <c r="A885" s="32"/>
    </row>
    <row r="886" spans="1:1" x14ac:dyDescent="0.2">
      <c r="A886" s="32"/>
    </row>
    <row r="887" spans="1:1" x14ac:dyDescent="0.2">
      <c r="A887" s="32"/>
    </row>
    <row r="888" spans="1:1" x14ac:dyDescent="0.2">
      <c r="A888" s="32"/>
    </row>
    <row r="889" spans="1:1" x14ac:dyDescent="0.2">
      <c r="A889" s="32"/>
    </row>
    <row r="890" spans="1:1" x14ac:dyDescent="0.2">
      <c r="A890" s="32"/>
    </row>
    <row r="891" spans="1:1" x14ac:dyDescent="0.2">
      <c r="A891" s="32"/>
    </row>
    <row r="892" spans="1:1" x14ac:dyDescent="0.2">
      <c r="A892" s="32"/>
    </row>
    <row r="893" spans="1:1" x14ac:dyDescent="0.2">
      <c r="A893" s="32"/>
    </row>
    <row r="894" spans="1:1" x14ac:dyDescent="0.2">
      <c r="A894" s="32"/>
    </row>
    <row r="895" spans="1:1" x14ac:dyDescent="0.2">
      <c r="A895" s="32"/>
    </row>
    <row r="896" spans="1:1" x14ac:dyDescent="0.2">
      <c r="A896" s="32"/>
    </row>
    <row r="897" spans="1:1" x14ac:dyDescent="0.2">
      <c r="A897" s="32"/>
    </row>
    <row r="898" spans="1:1" x14ac:dyDescent="0.2">
      <c r="A898" s="32"/>
    </row>
    <row r="899" spans="1:1" x14ac:dyDescent="0.2">
      <c r="A899" s="32"/>
    </row>
    <row r="900" spans="1:1" x14ac:dyDescent="0.2">
      <c r="A900" s="32"/>
    </row>
    <row r="901" spans="1:1" x14ac:dyDescent="0.2">
      <c r="A901" s="32"/>
    </row>
    <row r="902" spans="1:1" x14ac:dyDescent="0.2">
      <c r="A902" s="32"/>
    </row>
    <row r="903" spans="1:1" x14ac:dyDescent="0.2">
      <c r="A903" s="32"/>
    </row>
    <row r="904" spans="1:1" x14ac:dyDescent="0.2">
      <c r="A904" s="32"/>
    </row>
    <row r="905" spans="1:1" x14ac:dyDescent="0.2">
      <c r="A905" s="32"/>
    </row>
    <row r="906" spans="1:1" x14ac:dyDescent="0.2">
      <c r="A906" s="32"/>
    </row>
    <row r="907" spans="1:1" x14ac:dyDescent="0.2">
      <c r="A907" s="32"/>
    </row>
    <row r="908" spans="1:1" x14ac:dyDescent="0.2">
      <c r="A908" s="32"/>
    </row>
    <row r="909" spans="1:1" x14ac:dyDescent="0.2">
      <c r="A909" s="32"/>
    </row>
    <row r="910" spans="1:1" x14ac:dyDescent="0.2">
      <c r="A910" s="32"/>
    </row>
    <row r="911" spans="1:1" x14ac:dyDescent="0.2">
      <c r="A911" s="32"/>
    </row>
    <row r="912" spans="1:1" x14ac:dyDescent="0.2">
      <c r="A912" s="32"/>
    </row>
    <row r="913" spans="1:1" x14ac:dyDescent="0.2">
      <c r="A913" s="32"/>
    </row>
    <row r="914" spans="1:1" x14ac:dyDescent="0.2">
      <c r="A914" s="32"/>
    </row>
    <row r="915" spans="1:1" x14ac:dyDescent="0.2">
      <c r="A915" s="32"/>
    </row>
    <row r="916" spans="1:1" x14ac:dyDescent="0.2">
      <c r="A916" s="32"/>
    </row>
    <row r="917" spans="1:1" x14ac:dyDescent="0.2">
      <c r="A917" s="32"/>
    </row>
    <row r="918" spans="1:1" x14ac:dyDescent="0.2">
      <c r="A918" s="32"/>
    </row>
    <row r="919" spans="1:1" x14ac:dyDescent="0.2">
      <c r="A919" s="32"/>
    </row>
    <row r="920" spans="1:1" x14ac:dyDescent="0.2">
      <c r="A920" s="32"/>
    </row>
    <row r="921" spans="1:1" x14ac:dyDescent="0.2">
      <c r="A921" s="32"/>
    </row>
    <row r="922" spans="1:1" x14ac:dyDescent="0.2">
      <c r="A922" s="32"/>
    </row>
    <row r="923" spans="1:1" x14ac:dyDescent="0.2">
      <c r="A923" s="32"/>
    </row>
    <row r="924" spans="1:1" x14ac:dyDescent="0.2">
      <c r="A924" s="32"/>
    </row>
    <row r="925" spans="1:1" x14ac:dyDescent="0.2">
      <c r="A925" s="32"/>
    </row>
    <row r="926" spans="1:1" x14ac:dyDescent="0.2">
      <c r="A926" s="32"/>
    </row>
    <row r="927" spans="1:1" x14ac:dyDescent="0.2">
      <c r="A927" s="32"/>
    </row>
    <row r="928" spans="1:1" x14ac:dyDescent="0.2">
      <c r="A928" s="32"/>
    </row>
    <row r="929" spans="1:1" x14ac:dyDescent="0.2">
      <c r="A929" s="32"/>
    </row>
    <row r="930" spans="1:1" x14ac:dyDescent="0.2">
      <c r="A930" s="32"/>
    </row>
    <row r="931" spans="1:1" x14ac:dyDescent="0.2">
      <c r="A931" s="32"/>
    </row>
    <row r="932" spans="1:1" x14ac:dyDescent="0.2">
      <c r="A932" s="32"/>
    </row>
    <row r="933" spans="1:1" x14ac:dyDescent="0.2">
      <c r="A933" s="32"/>
    </row>
    <row r="934" spans="1:1" x14ac:dyDescent="0.2">
      <c r="A934" s="32"/>
    </row>
    <row r="935" spans="1:1" x14ac:dyDescent="0.2">
      <c r="A935" s="32"/>
    </row>
    <row r="936" spans="1:1" x14ac:dyDescent="0.2">
      <c r="A936" s="32"/>
    </row>
    <row r="937" spans="1:1" x14ac:dyDescent="0.2">
      <c r="A937" s="32"/>
    </row>
    <row r="938" spans="1:1" x14ac:dyDescent="0.2">
      <c r="A938" s="32"/>
    </row>
    <row r="939" spans="1:1" x14ac:dyDescent="0.2">
      <c r="A939" s="32"/>
    </row>
    <row r="940" spans="1:1" x14ac:dyDescent="0.2">
      <c r="A940" s="32"/>
    </row>
    <row r="941" spans="1:1" x14ac:dyDescent="0.2">
      <c r="A941" s="32"/>
    </row>
    <row r="942" spans="1:1" x14ac:dyDescent="0.2">
      <c r="A942" s="32"/>
    </row>
    <row r="943" spans="1:1" x14ac:dyDescent="0.2">
      <c r="A943" s="32"/>
    </row>
    <row r="944" spans="1:1" x14ac:dyDescent="0.2">
      <c r="A944" s="32"/>
    </row>
    <row r="945" spans="1:1" x14ac:dyDescent="0.2">
      <c r="A945" s="32"/>
    </row>
    <row r="946" spans="1:1" x14ac:dyDescent="0.2">
      <c r="A946" s="32"/>
    </row>
    <row r="947" spans="1:1" x14ac:dyDescent="0.2">
      <c r="A947" s="32"/>
    </row>
    <row r="948" spans="1:1" x14ac:dyDescent="0.2">
      <c r="A948" s="32"/>
    </row>
    <row r="949" spans="1:1" x14ac:dyDescent="0.2">
      <c r="A949" s="32"/>
    </row>
    <row r="950" spans="1:1" x14ac:dyDescent="0.2">
      <c r="A950" s="32"/>
    </row>
    <row r="951" spans="1:1" x14ac:dyDescent="0.2">
      <c r="A951" s="32"/>
    </row>
    <row r="952" spans="1:1" x14ac:dyDescent="0.2">
      <c r="A952" s="32"/>
    </row>
    <row r="953" spans="1:1" x14ac:dyDescent="0.2">
      <c r="A953" s="32"/>
    </row>
    <row r="954" spans="1:1" x14ac:dyDescent="0.2">
      <c r="A954" s="32"/>
    </row>
    <row r="955" spans="1:1" x14ac:dyDescent="0.2">
      <c r="A955" s="32"/>
    </row>
    <row r="956" spans="1:1" x14ac:dyDescent="0.2">
      <c r="A956" s="32"/>
    </row>
    <row r="957" spans="1:1" x14ac:dyDescent="0.2">
      <c r="A957" s="32"/>
    </row>
    <row r="958" spans="1:1" x14ac:dyDescent="0.2">
      <c r="A958" s="32"/>
    </row>
    <row r="959" spans="1:1" x14ac:dyDescent="0.2">
      <c r="A959" s="32"/>
    </row>
    <row r="960" spans="1:1" x14ac:dyDescent="0.2">
      <c r="A960" s="32"/>
    </row>
    <row r="961" spans="1:1" x14ac:dyDescent="0.2">
      <c r="A961" s="32"/>
    </row>
    <row r="962" spans="1:1" x14ac:dyDescent="0.2">
      <c r="A962" s="32"/>
    </row>
    <row r="963" spans="1:1" x14ac:dyDescent="0.2">
      <c r="A963" s="32"/>
    </row>
    <row r="964" spans="1:1" x14ac:dyDescent="0.2">
      <c r="A964" s="32"/>
    </row>
    <row r="965" spans="1:1" x14ac:dyDescent="0.2">
      <c r="A965" s="32"/>
    </row>
    <row r="966" spans="1:1" x14ac:dyDescent="0.2">
      <c r="A966" s="32"/>
    </row>
    <row r="967" spans="1:1" x14ac:dyDescent="0.2">
      <c r="A967" s="32"/>
    </row>
    <row r="968" spans="1:1" x14ac:dyDescent="0.2">
      <c r="A968" s="32"/>
    </row>
    <row r="969" spans="1:1" x14ac:dyDescent="0.2">
      <c r="A969" s="32"/>
    </row>
    <row r="970" spans="1:1" x14ac:dyDescent="0.2">
      <c r="A970" s="32"/>
    </row>
    <row r="971" spans="1:1" x14ac:dyDescent="0.2">
      <c r="A971" s="32"/>
    </row>
    <row r="972" spans="1:1" x14ac:dyDescent="0.2">
      <c r="A972" s="32"/>
    </row>
    <row r="973" spans="1:1" x14ac:dyDescent="0.2">
      <c r="A973" s="32"/>
    </row>
    <row r="974" spans="1:1" x14ac:dyDescent="0.2">
      <c r="A974" s="32"/>
    </row>
    <row r="975" spans="1:1" x14ac:dyDescent="0.2">
      <c r="A975" s="32"/>
    </row>
    <row r="976" spans="1:1" x14ac:dyDescent="0.2">
      <c r="A976" s="32"/>
    </row>
    <row r="977" spans="1:1" x14ac:dyDescent="0.2">
      <c r="A977" s="32"/>
    </row>
    <row r="978" spans="1:1" x14ac:dyDescent="0.2">
      <c r="A978" s="32"/>
    </row>
    <row r="979" spans="1:1" x14ac:dyDescent="0.2">
      <c r="A979" s="32"/>
    </row>
    <row r="980" spans="1:1" x14ac:dyDescent="0.2">
      <c r="A980" s="32"/>
    </row>
    <row r="981" spans="1:1" x14ac:dyDescent="0.2">
      <c r="A981" s="32"/>
    </row>
    <row r="982" spans="1:1" x14ac:dyDescent="0.2">
      <c r="A982" s="32"/>
    </row>
    <row r="983" spans="1:1" x14ac:dyDescent="0.2">
      <c r="A983" s="32"/>
    </row>
    <row r="984" spans="1:1" x14ac:dyDescent="0.2">
      <c r="A984" s="32"/>
    </row>
    <row r="985" spans="1:1" x14ac:dyDescent="0.2">
      <c r="A985" s="32"/>
    </row>
    <row r="986" spans="1:1" x14ac:dyDescent="0.2">
      <c r="A986" s="32"/>
    </row>
    <row r="987" spans="1:1" x14ac:dyDescent="0.2">
      <c r="A987" s="32"/>
    </row>
    <row r="988" spans="1:1" x14ac:dyDescent="0.2">
      <c r="A988" s="32"/>
    </row>
    <row r="989" spans="1:1" x14ac:dyDescent="0.2">
      <c r="A989" s="32"/>
    </row>
    <row r="990" spans="1:1" x14ac:dyDescent="0.2">
      <c r="A990" s="32"/>
    </row>
    <row r="991" spans="1:1" x14ac:dyDescent="0.2">
      <c r="A991" s="32"/>
    </row>
    <row r="992" spans="1:1" x14ac:dyDescent="0.2">
      <c r="A992" s="32"/>
    </row>
    <row r="993" spans="1:1" x14ac:dyDescent="0.2">
      <c r="A993" s="32"/>
    </row>
    <row r="994" spans="1:1" x14ac:dyDescent="0.2">
      <c r="A994" s="32"/>
    </row>
    <row r="995" spans="1:1" x14ac:dyDescent="0.2">
      <c r="A995" s="32"/>
    </row>
    <row r="996" spans="1:1" x14ac:dyDescent="0.2">
      <c r="A996" s="32"/>
    </row>
    <row r="997" spans="1:1" x14ac:dyDescent="0.2">
      <c r="A997" s="32"/>
    </row>
    <row r="998" spans="1:1" x14ac:dyDescent="0.2">
      <c r="A998" s="32"/>
    </row>
    <row r="999" spans="1:1" x14ac:dyDescent="0.2">
      <c r="A999" s="32"/>
    </row>
    <row r="1000" spans="1:1" x14ac:dyDescent="0.2">
      <c r="A1000" s="32"/>
    </row>
    <row r="1001" spans="1:1" x14ac:dyDescent="0.2">
      <c r="A1001" s="32"/>
    </row>
    <row r="1002" spans="1:1" x14ac:dyDescent="0.2">
      <c r="A1002" s="32"/>
    </row>
    <row r="1003" spans="1:1" x14ac:dyDescent="0.2">
      <c r="A1003" s="32"/>
    </row>
    <row r="1004" spans="1:1" x14ac:dyDescent="0.2">
      <c r="A1004" s="32"/>
    </row>
    <row r="1005" spans="1:1" x14ac:dyDescent="0.2">
      <c r="A1005" s="32"/>
    </row>
    <row r="1006" spans="1:1" x14ac:dyDescent="0.2">
      <c r="A1006" s="32"/>
    </row>
    <row r="1007" spans="1:1" x14ac:dyDescent="0.2">
      <c r="A1007" s="32"/>
    </row>
    <row r="1008" spans="1:1" x14ac:dyDescent="0.2">
      <c r="A1008" s="32"/>
    </row>
    <row r="1009" spans="1:1" x14ac:dyDescent="0.2">
      <c r="A1009" s="32"/>
    </row>
    <row r="1010" spans="1:1" x14ac:dyDescent="0.2">
      <c r="A1010" s="32"/>
    </row>
    <row r="1011" spans="1:1" x14ac:dyDescent="0.2">
      <c r="A1011" s="32"/>
    </row>
    <row r="1012" spans="1:1" x14ac:dyDescent="0.2">
      <c r="A1012" s="32"/>
    </row>
    <row r="1013" spans="1:1" x14ac:dyDescent="0.2">
      <c r="A1013" s="32"/>
    </row>
    <row r="1014" spans="1:1" x14ac:dyDescent="0.2">
      <c r="A1014" s="32"/>
    </row>
    <row r="1015" spans="1:1" x14ac:dyDescent="0.2">
      <c r="A1015" s="32"/>
    </row>
    <row r="1016" spans="1:1" x14ac:dyDescent="0.2">
      <c r="A1016" s="32"/>
    </row>
    <row r="1017" spans="1:1" x14ac:dyDescent="0.2">
      <c r="A1017" s="32"/>
    </row>
    <row r="1018" spans="1:1" x14ac:dyDescent="0.2">
      <c r="A1018" s="32"/>
    </row>
    <row r="1019" spans="1:1" x14ac:dyDescent="0.2">
      <c r="A1019" s="32"/>
    </row>
    <row r="1020" spans="1:1" x14ac:dyDescent="0.2">
      <c r="A1020" s="32"/>
    </row>
    <row r="1021" spans="1:1" x14ac:dyDescent="0.2">
      <c r="A1021" s="32"/>
    </row>
    <row r="1022" spans="1:1" x14ac:dyDescent="0.2">
      <c r="A1022" s="32"/>
    </row>
    <row r="1023" spans="1:1" x14ac:dyDescent="0.2">
      <c r="A1023" s="32"/>
    </row>
    <row r="1024" spans="1:1" x14ac:dyDescent="0.2">
      <c r="A1024" s="32"/>
    </row>
    <row r="1025" spans="1:1" x14ac:dyDescent="0.2">
      <c r="A1025" s="32"/>
    </row>
    <row r="1026" spans="1:1" x14ac:dyDescent="0.2">
      <c r="A1026" s="32"/>
    </row>
    <row r="1027" spans="1:1" x14ac:dyDescent="0.2">
      <c r="A1027" s="32"/>
    </row>
    <row r="1028" spans="1:1" x14ac:dyDescent="0.2">
      <c r="A1028" s="32"/>
    </row>
    <row r="1029" spans="1:1" x14ac:dyDescent="0.2">
      <c r="A1029" s="32"/>
    </row>
    <row r="1030" spans="1:1" x14ac:dyDescent="0.2">
      <c r="A1030" s="32"/>
    </row>
    <row r="1031" spans="1:1" x14ac:dyDescent="0.2">
      <c r="A1031" s="32"/>
    </row>
    <row r="1032" spans="1:1" x14ac:dyDescent="0.2">
      <c r="A1032" s="32"/>
    </row>
    <row r="1033" spans="1:1" x14ac:dyDescent="0.2">
      <c r="A1033" s="32"/>
    </row>
    <row r="1034" spans="1:1" x14ac:dyDescent="0.2">
      <c r="A1034" s="32"/>
    </row>
    <row r="1035" spans="1:1" x14ac:dyDescent="0.2">
      <c r="A1035" s="32"/>
    </row>
    <row r="1036" spans="1:1" x14ac:dyDescent="0.2">
      <c r="A1036" s="32"/>
    </row>
    <row r="1037" spans="1:1" x14ac:dyDescent="0.2">
      <c r="A1037" s="32"/>
    </row>
    <row r="1038" spans="1:1" x14ac:dyDescent="0.2">
      <c r="A1038" s="32"/>
    </row>
    <row r="1039" spans="1:1" x14ac:dyDescent="0.2">
      <c r="A1039" s="32"/>
    </row>
    <row r="1040" spans="1:1" x14ac:dyDescent="0.2">
      <c r="A1040" s="32"/>
    </row>
    <row r="1041" spans="1:1" x14ac:dyDescent="0.2">
      <c r="A1041" s="32"/>
    </row>
    <row r="1042" spans="1:1" x14ac:dyDescent="0.2">
      <c r="A1042" s="32"/>
    </row>
    <row r="1043" spans="1:1" x14ac:dyDescent="0.2">
      <c r="A1043" s="32"/>
    </row>
    <row r="1044" spans="1:1" x14ac:dyDescent="0.2">
      <c r="A1044" s="32"/>
    </row>
    <row r="1045" spans="1:1" x14ac:dyDescent="0.2">
      <c r="A1045" s="32"/>
    </row>
    <row r="1046" spans="1:1" x14ac:dyDescent="0.2">
      <c r="A1046" s="32"/>
    </row>
    <row r="1047" spans="1:1" x14ac:dyDescent="0.2">
      <c r="A1047" s="32"/>
    </row>
    <row r="1048" spans="1:1" x14ac:dyDescent="0.2">
      <c r="A1048" s="32"/>
    </row>
    <row r="1049" spans="1:1" x14ac:dyDescent="0.2">
      <c r="A1049" s="32"/>
    </row>
    <row r="1050" spans="1:1" x14ac:dyDescent="0.2">
      <c r="A1050" s="32"/>
    </row>
    <row r="1051" spans="1:1" x14ac:dyDescent="0.2">
      <c r="A1051" s="32"/>
    </row>
    <row r="1052" spans="1:1" x14ac:dyDescent="0.2">
      <c r="A1052" s="32"/>
    </row>
    <row r="1053" spans="1:1" x14ac:dyDescent="0.2">
      <c r="A1053" s="32"/>
    </row>
    <row r="1054" spans="1:1" x14ac:dyDescent="0.2">
      <c r="A1054" s="32"/>
    </row>
    <row r="1055" spans="1:1" x14ac:dyDescent="0.2">
      <c r="A1055" s="32"/>
    </row>
    <row r="1056" spans="1:1" x14ac:dyDescent="0.2">
      <c r="A1056" s="32"/>
    </row>
    <row r="1057" spans="1:1" x14ac:dyDescent="0.2">
      <c r="A1057" s="32"/>
    </row>
    <row r="1058" spans="1:1" x14ac:dyDescent="0.2">
      <c r="A1058" s="32"/>
    </row>
    <row r="1059" spans="1:1" x14ac:dyDescent="0.2">
      <c r="A1059" s="32"/>
    </row>
    <row r="1060" spans="1:1" x14ac:dyDescent="0.2">
      <c r="A1060" s="32"/>
    </row>
    <row r="1061" spans="1:1" x14ac:dyDescent="0.2">
      <c r="A1061" s="32"/>
    </row>
    <row r="1062" spans="1:1" x14ac:dyDescent="0.2">
      <c r="A1062" s="32"/>
    </row>
    <row r="1063" spans="1:1" x14ac:dyDescent="0.2">
      <c r="A1063" s="32"/>
    </row>
    <row r="1064" spans="1:1" x14ac:dyDescent="0.2">
      <c r="A1064" s="32"/>
    </row>
    <row r="1065" spans="1:1" x14ac:dyDescent="0.2">
      <c r="A1065" s="32"/>
    </row>
    <row r="1066" spans="1:1" x14ac:dyDescent="0.2">
      <c r="A1066" s="32"/>
    </row>
    <row r="1067" spans="1:1" x14ac:dyDescent="0.2">
      <c r="A1067" s="32"/>
    </row>
    <row r="1068" spans="1:1" x14ac:dyDescent="0.2">
      <c r="A1068" s="32"/>
    </row>
    <row r="1069" spans="1:1" x14ac:dyDescent="0.2">
      <c r="A1069" s="32"/>
    </row>
    <row r="1070" spans="1:1" x14ac:dyDescent="0.2">
      <c r="A1070" s="32"/>
    </row>
    <row r="1071" spans="1:1" x14ac:dyDescent="0.2">
      <c r="A1071" s="32"/>
    </row>
    <row r="1072" spans="1:1" x14ac:dyDescent="0.2">
      <c r="A1072" s="32"/>
    </row>
    <row r="1073" spans="1:1" x14ac:dyDescent="0.2">
      <c r="A1073" s="32"/>
    </row>
    <row r="1074" spans="1:1" x14ac:dyDescent="0.2">
      <c r="A1074" s="32"/>
    </row>
    <row r="1075" spans="1:1" x14ac:dyDescent="0.2">
      <c r="A1075" s="32"/>
    </row>
    <row r="1076" spans="1:1" x14ac:dyDescent="0.2">
      <c r="A1076" s="32"/>
    </row>
    <row r="1077" spans="1:1" x14ac:dyDescent="0.2">
      <c r="A1077" s="32"/>
    </row>
    <row r="1078" spans="1:1" x14ac:dyDescent="0.2">
      <c r="A1078" s="32"/>
    </row>
    <row r="1079" spans="1:1" x14ac:dyDescent="0.2">
      <c r="A1079" s="32"/>
    </row>
    <row r="1080" spans="1:1" x14ac:dyDescent="0.2">
      <c r="A1080" s="32"/>
    </row>
    <row r="1081" spans="1:1" x14ac:dyDescent="0.2">
      <c r="A1081" s="32"/>
    </row>
    <row r="1082" spans="1:1" x14ac:dyDescent="0.2">
      <c r="A1082" s="32"/>
    </row>
    <row r="1083" spans="1:1" x14ac:dyDescent="0.2">
      <c r="A1083" s="32"/>
    </row>
    <row r="1084" spans="1:1" x14ac:dyDescent="0.2">
      <c r="A1084" s="32"/>
    </row>
    <row r="1085" spans="1:1" x14ac:dyDescent="0.2">
      <c r="A1085" s="32"/>
    </row>
    <row r="1086" spans="1:1" x14ac:dyDescent="0.2">
      <c r="A1086" s="32"/>
    </row>
    <row r="1087" spans="1:1" x14ac:dyDescent="0.2">
      <c r="A1087" s="32"/>
    </row>
    <row r="1088" spans="1:1" x14ac:dyDescent="0.2">
      <c r="A1088" s="32"/>
    </row>
    <row r="1089" spans="1:1" x14ac:dyDescent="0.2">
      <c r="A1089" s="32"/>
    </row>
    <row r="1090" spans="1:1" x14ac:dyDescent="0.2">
      <c r="A1090" s="32"/>
    </row>
    <row r="1091" spans="1:1" x14ac:dyDescent="0.2">
      <c r="A1091" s="32"/>
    </row>
    <row r="1092" spans="1:1" x14ac:dyDescent="0.2">
      <c r="A1092" s="32"/>
    </row>
    <row r="1093" spans="1:1" x14ac:dyDescent="0.2">
      <c r="A1093" s="32"/>
    </row>
    <row r="1094" spans="1:1" x14ac:dyDescent="0.2">
      <c r="A1094" s="32"/>
    </row>
    <row r="1095" spans="1:1" x14ac:dyDescent="0.2">
      <c r="A1095" s="32"/>
    </row>
    <row r="1096" spans="1:1" x14ac:dyDescent="0.2">
      <c r="A1096" s="32"/>
    </row>
    <row r="1097" spans="1:1" x14ac:dyDescent="0.2">
      <c r="A1097" s="32"/>
    </row>
    <row r="1098" spans="1:1" x14ac:dyDescent="0.2">
      <c r="A1098" s="32"/>
    </row>
    <row r="1099" spans="1:1" x14ac:dyDescent="0.2">
      <c r="A1099" s="32"/>
    </row>
    <row r="1100" spans="1:1" x14ac:dyDescent="0.2">
      <c r="A1100" s="32"/>
    </row>
    <row r="1101" spans="1:1" x14ac:dyDescent="0.2">
      <c r="A1101" s="32"/>
    </row>
    <row r="1102" spans="1:1" x14ac:dyDescent="0.2">
      <c r="A1102" s="32"/>
    </row>
    <row r="1103" spans="1:1" x14ac:dyDescent="0.2">
      <c r="A1103" s="32"/>
    </row>
    <row r="1104" spans="1:1" x14ac:dyDescent="0.2">
      <c r="A1104" s="32"/>
    </row>
    <row r="1105" spans="1:1" x14ac:dyDescent="0.2">
      <c r="A1105" s="32"/>
    </row>
    <row r="1106" spans="1:1" x14ac:dyDescent="0.2">
      <c r="A1106" s="32"/>
    </row>
    <row r="1107" spans="1:1" x14ac:dyDescent="0.2">
      <c r="A1107" s="32"/>
    </row>
    <row r="1108" spans="1:1" x14ac:dyDescent="0.2">
      <c r="A1108" s="32"/>
    </row>
    <row r="1109" spans="1:1" x14ac:dyDescent="0.2">
      <c r="A1109" s="32"/>
    </row>
    <row r="1110" spans="1:1" x14ac:dyDescent="0.2">
      <c r="A1110" s="32"/>
    </row>
    <row r="1111" spans="1:1" x14ac:dyDescent="0.2">
      <c r="A1111" s="32"/>
    </row>
    <row r="1112" spans="1:1" x14ac:dyDescent="0.2">
      <c r="A1112" s="32"/>
    </row>
    <row r="1113" spans="1:1" x14ac:dyDescent="0.2">
      <c r="A1113" s="32"/>
    </row>
    <row r="1114" spans="1:1" x14ac:dyDescent="0.2">
      <c r="A1114" s="32"/>
    </row>
    <row r="1115" spans="1:1" x14ac:dyDescent="0.2">
      <c r="A1115" s="32"/>
    </row>
    <row r="1116" spans="1:1" x14ac:dyDescent="0.2">
      <c r="A1116" s="32"/>
    </row>
    <row r="1117" spans="1:1" x14ac:dyDescent="0.2">
      <c r="A1117" s="32"/>
    </row>
    <row r="1118" spans="1:1" x14ac:dyDescent="0.2">
      <c r="A1118" s="32"/>
    </row>
    <row r="1119" spans="1:1" x14ac:dyDescent="0.2">
      <c r="A1119" s="32"/>
    </row>
    <row r="1120" spans="1:1" x14ac:dyDescent="0.2">
      <c r="A1120" s="32"/>
    </row>
    <row r="1121" spans="1:1" x14ac:dyDescent="0.2">
      <c r="A1121" s="32"/>
    </row>
    <row r="1122" spans="1:1" x14ac:dyDescent="0.2">
      <c r="A1122" s="32"/>
    </row>
    <row r="1123" spans="1:1" x14ac:dyDescent="0.2">
      <c r="A1123" s="32"/>
    </row>
    <row r="1124" spans="1:1" x14ac:dyDescent="0.2">
      <c r="A1124" s="32"/>
    </row>
    <row r="1125" spans="1:1" x14ac:dyDescent="0.2">
      <c r="A1125" s="32"/>
    </row>
    <row r="1126" spans="1:1" x14ac:dyDescent="0.2">
      <c r="A1126" s="32"/>
    </row>
    <row r="1127" spans="1:1" x14ac:dyDescent="0.2">
      <c r="A1127" s="32"/>
    </row>
    <row r="1128" spans="1:1" x14ac:dyDescent="0.2">
      <c r="A1128" s="32"/>
    </row>
    <row r="1129" spans="1:1" x14ac:dyDescent="0.2">
      <c r="A1129" s="32"/>
    </row>
    <row r="1130" spans="1:1" x14ac:dyDescent="0.2">
      <c r="A1130" s="32"/>
    </row>
    <row r="1131" spans="1:1" x14ac:dyDescent="0.2">
      <c r="A1131" s="32"/>
    </row>
    <row r="1132" spans="1:1" x14ac:dyDescent="0.2">
      <c r="A1132" s="32"/>
    </row>
    <row r="1133" spans="1:1" x14ac:dyDescent="0.2">
      <c r="A1133" s="32"/>
    </row>
    <row r="1134" spans="1:1" x14ac:dyDescent="0.2">
      <c r="A1134" s="32"/>
    </row>
    <row r="1135" spans="1:1" x14ac:dyDescent="0.2">
      <c r="A1135" s="32"/>
    </row>
    <row r="1136" spans="1:1" x14ac:dyDescent="0.2">
      <c r="A1136" s="32"/>
    </row>
    <row r="1137" spans="1:1" x14ac:dyDescent="0.2">
      <c r="A1137" s="32"/>
    </row>
    <row r="1138" spans="1:1" x14ac:dyDescent="0.2">
      <c r="A1138" s="32"/>
    </row>
    <row r="1139" spans="1:1" x14ac:dyDescent="0.2">
      <c r="A1139" s="32"/>
    </row>
    <row r="1140" spans="1:1" x14ac:dyDescent="0.2">
      <c r="A1140" s="32"/>
    </row>
    <row r="1141" spans="1:1" x14ac:dyDescent="0.2">
      <c r="A1141" s="32"/>
    </row>
    <row r="1142" spans="1:1" x14ac:dyDescent="0.2">
      <c r="A1142" s="32"/>
    </row>
    <row r="1143" spans="1:1" x14ac:dyDescent="0.2">
      <c r="A1143" s="32"/>
    </row>
    <row r="1144" spans="1:1" x14ac:dyDescent="0.2">
      <c r="A1144" s="32"/>
    </row>
    <row r="1145" spans="1:1" x14ac:dyDescent="0.2">
      <c r="A1145" s="32"/>
    </row>
    <row r="1146" spans="1:1" x14ac:dyDescent="0.2">
      <c r="A1146" s="32"/>
    </row>
    <row r="1147" spans="1:1" x14ac:dyDescent="0.2">
      <c r="A1147" s="32"/>
    </row>
    <row r="1148" spans="1:1" x14ac:dyDescent="0.2">
      <c r="A1148" s="32"/>
    </row>
    <row r="1149" spans="1:1" x14ac:dyDescent="0.2">
      <c r="A1149" s="32"/>
    </row>
    <row r="1150" spans="1:1" x14ac:dyDescent="0.2">
      <c r="A1150" s="32"/>
    </row>
    <row r="1151" spans="1:1" x14ac:dyDescent="0.2">
      <c r="A1151" s="32"/>
    </row>
    <row r="1152" spans="1:1" x14ac:dyDescent="0.2">
      <c r="A1152" s="32"/>
    </row>
    <row r="1153" spans="1:1" x14ac:dyDescent="0.2">
      <c r="A1153" s="32"/>
    </row>
    <row r="1154" spans="1:1" x14ac:dyDescent="0.2">
      <c r="A1154" s="32"/>
    </row>
    <row r="1155" spans="1:1" x14ac:dyDescent="0.2">
      <c r="A1155" s="32"/>
    </row>
    <row r="1156" spans="1:1" x14ac:dyDescent="0.2">
      <c r="A1156" s="32"/>
    </row>
    <row r="1157" spans="1:1" x14ac:dyDescent="0.2">
      <c r="A1157" s="32"/>
    </row>
    <row r="1158" spans="1:1" x14ac:dyDescent="0.2">
      <c r="A1158" s="32"/>
    </row>
    <row r="1159" spans="1:1" x14ac:dyDescent="0.2">
      <c r="A1159" s="32"/>
    </row>
    <row r="1160" spans="1:1" x14ac:dyDescent="0.2">
      <c r="A1160" s="32"/>
    </row>
    <row r="1161" spans="1:1" x14ac:dyDescent="0.2">
      <c r="A1161" s="32"/>
    </row>
    <row r="1162" spans="1:1" x14ac:dyDescent="0.2">
      <c r="A1162" s="32"/>
    </row>
    <row r="1163" spans="1:1" x14ac:dyDescent="0.2">
      <c r="A1163" s="32"/>
    </row>
    <row r="1164" spans="1:1" x14ac:dyDescent="0.2">
      <c r="A1164" s="32"/>
    </row>
    <row r="1165" spans="1:1" x14ac:dyDescent="0.2">
      <c r="A1165" s="32"/>
    </row>
    <row r="1166" spans="1:1" x14ac:dyDescent="0.2">
      <c r="A1166" s="32"/>
    </row>
    <row r="1167" spans="1:1" x14ac:dyDescent="0.2">
      <c r="A1167" s="32"/>
    </row>
    <row r="1168" spans="1:1" x14ac:dyDescent="0.2">
      <c r="A1168" s="32"/>
    </row>
    <row r="1169" spans="1:1" x14ac:dyDescent="0.2">
      <c r="A1169" s="32"/>
    </row>
    <row r="1170" spans="1:1" x14ac:dyDescent="0.2">
      <c r="A1170" s="32"/>
    </row>
    <row r="1171" spans="1:1" x14ac:dyDescent="0.2">
      <c r="A1171" s="32"/>
    </row>
    <row r="1172" spans="1:1" x14ac:dyDescent="0.2">
      <c r="A1172" s="32"/>
    </row>
    <row r="1173" spans="1:1" x14ac:dyDescent="0.2">
      <c r="A1173" s="32"/>
    </row>
    <row r="1174" spans="1:1" x14ac:dyDescent="0.2">
      <c r="A1174" s="32"/>
    </row>
    <row r="1175" spans="1:1" x14ac:dyDescent="0.2">
      <c r="A1175" s="32"/>
    </row>
    <row r="1176" spans="1:1" x14ac:dyDescent="0.2">
      <c r="A1176" s="32"/>
    </row>
    <row r="1177" spans="1:1" x14ac:dyDescent="0.2">
      <c r="A1177" s="32"/>
    </row>
    <row r="1178" spans="1:1" x14ac:dyDescent="0.2">
      <c r="A1178" s="32"/>
    </row>
    <row r="1179" spans="1:1" x14ac:dyDescent="0.2">
      <c r="A1179" s="32"/>
    </row>
    <row r="1180" spans="1:1" x14ac:dyDescent="0.2">
      <c r="A1180" s="32"/>
    </row>
    <row r="1181" spans="1:1" x14ac:dyDescent="0.2">
      <c r="A1181" s="32"/>
    </row>
    <row r="1182" spans="1:1" x14ac:dyDescent="0.2">
      <c r="A1182" s="32"/>
    </row>
    <row r="1183" spans="1:1" x14ac:dyDescent="0.2">
      <c r="A1183" s="32"/>
    </row>
    <row r="1184" spans="1:1" x14ac:dyDescent="0.2">
      <c r="A1184" s="32"/>
    </row>
    <row r="1185" spans="1:1" x14ac:dyDescent="0.2">
      <c r="A1185" s="32"/>
    </row>
    <row r="1186" spans="1:1" x14ac:dyDescent="0.2">
      <c r="A1186" s="32"/>
    </row>
    <row r="1187" spans="1:1" x14ac:dyDescent="0.2">
      <c r="A1187" s="32"/>
    </row>
    <row r="1188" spans="1:1" x14ac:dyDescent="0.2">
      <c r="A1188" s="32"/>
    </row>
    <row r="1189" spans="1:1" x14ac:dyDescent="0.2">
      <c r="A1189" s="32"/>
    </row>
    <row r="1190" spans="1:1" x14ac:dyDescent="0.2">
      <c r="A1190" s="32"/>
    </row>
    <row r="1191" spans="1:1" x14ac:dyDescent="0.2">
      <c r="A1191" s="32"/>
    </row>
    <row r="1192" spans="1:1" x14ac:dyDescent="0.2">
      <c r="A1192" s="32"/>
    </row>
    <row r="1193" spans="1:1" x14ac:dyDescent="0.2">
      <c r="A1193" s="32"/>
    </row>
    <row r="1194" spans="1:1" x14ac:dyDescent="0.2">
      <c r="A1194" s="32"/>
    </row>
    <row r="1195" spans="1:1" x14ac:dyDescent="0.2">
      <c r="A1195" s="32"/>
    </row>
    <row r="1196" spans="1:1" x14ac:dyDescent="0.2">
      <c r="A1196" s="32"/>
    </row>
    <row r="1197" spans="1:1" x14ac:dyDescent="0.2">
      <c r="A1197" s="32"/>
    </row>
    <row r="1198" spans="1:1" x14ac:dyDescent="0.2">
      <c r="A1198" s="32"/>
    </row>
    <row r="1199" spans="1:1" x14ac:dyDescent="0.2">
      <c r="A1199" s="32"/>
    </row>
    <row r="1200" spans="1:1" x14ac:dyDescent="0.2">
      <c r="A1200" s="32"/>
    </row>
    <row r="1201" spans="1:1" x14ac:dyDescent="0.2">
      <c r="A1201" s="32"/>
    </row>
    <row r="1202" spans="1:1" x14ac:dyDescent="0.2">
      <c r="A1202" s="32"/>
    </row>
    <row r="1203" spans="1:1" x14ac:dyDescent="0.2">
      <c r="A1203" s="32"/>
    </row>
    <row r="1204" spans="1:1" x14ac:dyDescent="0.2">
      <c r="A1204" s="32"/>
    </row>
    <row r="1205" spans="1:1" x14ac:dyDescent="0.2">
      <c r="A1205" s="32"/>
    </row>
    <row r="1206" spans="1:1" x14ac:dyDescent="0.2">
      <c r="A1206" s="32"/>
    </row>
    <row r="1207" spans="1:1" x14ac:dyDescent="0.2">
      <c r="A1207" s="32"/>
    </row>
    <row r="1208" spans="1:1" x14ac:dyDescent="0.2">
      <c r="A1208" s="32"/>
    </row>
    <row r="1209" spans="1:1" x14ac:dyDescent="0.2">
      <c r="A1209" s="32"/>
    </row>
    <row r="1210" spans="1:1" x14ac:dyDescent="0.2">
      <c r="A1210" s="32"/>
    </row>
    <row r="1211" spans="1:1" x14ac:dyDescent="0.2">
      <c r="A1211" s="32"/>
    </row>
    <row r="1212" spans="1:1" x14ac:dyDescent="0.2">
      <c r="A1212" s="32"/>
    </row>
    <row r="1213" spans="1:1" x14ac:dyDescent="0.2">
      <c r="A1213" s="32"/>
    </row>
    <row r="1214" spans="1:1" x14ac:dyDescent="0.2">
      <c r="A1214" s="32"/>
    </row>
    <row r="1215" spans="1:1" x14ac:dyDescent="0.2">
      <c r="A1215" s="32"/>
    </row>
    <row r="1216" spans="1:1" x14ac:dyDescent="0.2">
      <c r="A1216" s="32"/>
    </row>
    <row r="1217" spans="1:1" x14ac:dyDescent="0.2">
      <c r="A1217" s="32"/>
    </row>
    <row r="1218" spans="1:1" x14ac:dyDescent="0.2">
      <c r="A1218" s="32"/>
    </row>
    <row r="1219" spans="1:1" x14ac:dyDescent="0.2">
      <c r="A1219" s="32"/>
    </row>
    <row r="1220" spans="1:1" x14ac:dyDescent="0.2">
      <c r="A1220" s="32"/>
    </row>
    <row r="1221" spans="1:1" x14ac:dyDescent="0.2">
      <c r="A1221" s="32"/>
    </row>
    <row r="1222" spans="1:1" x14ac:dyDescent="0.2">
      <c r="A1222" s="32"/>
    </row>
    <row r="1223" spans="1:1" x14ac:dyDescent="0.2">
      <c r="A1223" s="32"/>
    </row>
    <row r="1224" spans="1:1" x14ac:dyDescent="0.2">
      <c r="A1224" s="32"/>
    </row>
    <row r="1225" spans="1:1" x14ac:dyDescent="0.2">
      <c r="A1225" s="32"/>
    </row>
    <row r="1226" spans="1:1" x14ac:dyDescent="0.2">
      <c r="A1226" s="32"/>
    </row>
    <row r="1227" spans="1:1" x14ac:dyDescent="0.2">
      <c r="A1227" s="32"/>
    </row>
    <row r="1228" spans="1:1" x14ac:dyDescent="0.2">
      <c r="A1228" s="32"/>
    </row>
    <row r="1229" spans="1:1" x14ac:dyDescent="0.2">
      <c r="A1229" s="32"/>
    </row>
    <row r="1230" spans="1:1" x14ac:dyDescent="0.2">
      <c r="A1230" s="32"/>
    </row>
    <row r="1231" spans="1:1" x14ac:dyDescent="0.2">
      <c r="A1231" s="32"/>
    </row>
    <row r="1232" spans="1:1" x14ac:dyDescent="0.2">
      <c r="A1232" s="32"/>
    </row>
    <row r="1233" spans="1:1" x14ac:dyDescent="0.2">
      <c r="A1233" s="32"/>
    </row>
    <row r="1234" spans="1:1" x14ac:dyDescent="0.2">
      <c r="A1234" s="32"/>
    </row>
    <row r="1235" spans="1:1" x14ac:dyDescent="0.2">
      <c r="A1235" s="32"/>
    </row>
    <row r="1236" spans="1:1" x14ac:dyDescent="0.2">
      <c r="A1236" s="32"/>
    </row>
    <row r="1237" spans="1:1" x14ac:dyDescent="0.2">
      <c r="A1237" s="32"/>
    </row>
    <row r="1238" spans="1:1" x14ac:dyDescent="0.2">
      <c r="A1238" s="32"/>
    </row>
    <row r="1239" spans="1:1" x14ac:dyDescent="0.2">
      <c r="A1239" s="32"/>
    </row>
    <row r="1240" spans="1:1" x14ac:dyDescent="0.2">
      <c r="A1240" s="32"/>
    </row>
    <row r="1241" spans="1:1" x14ac:dyDescent="0.2">
      <c r="A1241" s="32"/>
    </row>
    <row r="1242" spans="1:1" x14ac:dyDescent="0.2">
      <c r="A1242" s="32"/>
    </row>
    <row r="1243" spans="1:1" x14ac:dyDescent="0.2">
      <c r="A1243" s="32"/>
    </row>
    <row r="1244" spans="1:1" x14ac:dyDescent="0.2">
      <c r="A1244" s="32"/>
    </row>
    <row r="1245" spans="1:1" x14ac:dyDescent="0.2">
      <c r="A1245" s="32"/>
    </row>
    <row r="1246" spans="1:1" x14ac:dyDescent="0.2">
      <c r="A1246" s="32"/>
    </row>
    <row r="1247" spans="1:1" x14ac:dyDescent="0.2">
      <c r="A1247" s="32"/>
    </row>
    <row r="1248" spans="1:1" x14ac:dyDescent="0.2">
      <c r="A1248" s="32"/>
    </row>
    <row r="1249" spans="1:1" x14ac:dyDescent="0.2">
      <c r="A1249" s="32"/>
    </row>
    <row r="1250" spans="1:1" x14ac:dyDescent="0.2">
      <c r="A1250" s="32"/>
    </row>
    <row r="1251" spans="1:1" x14ac:dyDescent="0.2">
      <c r="A1251" s="32"/>
    </row>
    <row r="1252" spans="1:1" x14ac:dyDescent="0.2">
      <c r="A1252" s="32"/>
    </row>
    <row r="1253" spans="1:1" x14ac:dyDescent="0.2">
      <c r="A1253" s="32"/>
    </row>
    <row r="1254" spans="1:1" x14ac:dyDescent="0.2">
      <c r="A1254" s="32"/>
    </row>
    <row r="1255" spans="1:1" x14ac:dyDescent="0.2">
      <c r="A1255" s="32"/>
    </row>
    <row r="1256" spans="1:1" x14ac:dyDescent="0.2">
      <c r="A1256" s="32"/>
    </row>
    <row r="1257" spans="1:1" x14ac:dyDescent="0.2">
      <c r="A1257" s="32"/>
    </row>
    <row r="1258" spans="1:1" x14ac:dyDescent="0.2">
      <c r="A1258" s="32"/>
    </row>
    <row r="1259" spans="1:1" x14ac:dyDescent="0.2">
      <c r="A1259" s="32"/>
    </row>
    <row r="1260" spans="1:1" x14ac:dyDescent="0.2">
      <c r="A1260" s="32"/>
    </row>
    <row r="1261" spans="1:1" x14ac:dyDescent="0.2">
      <c r="A1261" s="32"/>
    </row>
    <row r="1262" spans="1:1" x14ac:dyDescent="0.2">
      <c r="A1262" s="32"/>
    </row>
    <row r="1263" spans="1:1" x14ac:dyDescent="0.2">
      <c r="A1263" s="32"/>
    </row>
    <row r="1264" spans="1:1" x14ac:dyDescent="0.2">
      <c r="A1264" s="32"/>
    </row>
    <row r="1265" spans="1:1" x14ac:dyDescent="0.2">
      <c r="A1265" s="32"/>
    </row>
    <row r="1266" spans="1:1" x14ac:dyDescent="0.2">
      <c r="A1266" s="32"/>
    </row>
    <row r="1267" spans="1:1" x14ac:dyDescent="0.2">
      <c r="A1267" s="32"/>
    </row>
    <row r="1268" spans="1:1" x14ac:dyDescent="0.2">
      <c r="A1268" s="32"/>
    </row>
    <row r="1269" spans="1:1" x14ac:dyDescent="0.2">
      <c r="A1269" s="32"/>
    </row>
    <row r="1270" spans="1:1" x14ac:dyDescent="0.2">
      <c r="A1270" s="32"/>
    </row>
    <row r="1271" spans="1:1" x14ac:dyDescent="0.2">
      <c r="A1271" s="32"/>
    </row>
    <row r="1272" spans="1:1" x14ac:dyDescent="0.2">
      <c r="A1272" s="32"/>
    </row>
    <row r="1273" spans="1:1" x14ac:dyDescent="0.2">
      <c r="A1273" s="32"/>
    </row>
    <row r="1274" spans="1:1" x14ac:dyDescent="0.2">
      <c r="A1274" s="32"/>
    </row>
    <row r="1275" spans="1:1" x14ac:dyDescent="0.2">
      <c r="A1275" s="32"/>
    </row>
    <row r="1276" spans="1:1" x14ac:dyDescent="0.2">
      <c r="A1276" s="32"/>
    </row>
    <row r="1277" spans="1:1" x14ac:dyDescent="0.2">
      <c r="A1277" s="32"/>
    </row>
    <row r="1278" spans="1:1" x14ac:dyDescent="0.2">
      <c r="A1278" s="32"/>
    </row>
    <row r="1279" spans="1:1" x14ac:dyDescent="0.2">
      <c r="A1279" s="32"/>
    </row>
    <row r="1280" spans="1:1" x14ac:dyDescent="0.2">
      <c r="A1280" s="32"/>
    </row>
    <row r="1281" spans="1:1" x14ac:dyDescent="0.2">
      <c r="A1281" s="32"/>
    </row>
    <row r="1282" spans="1:1" x14ac:dyDescent="0.2">
      <c r="A1282" s="32"/>
    </row>
    <row r="1283" spans="1:1" x14ac:dyDescent="0.2">
      <c r="A1283" s="32"/>
    </row>
    <row r="1284" spans="1:1" x14ac:dyDescent="0.2">
      <c r="A1284" s="32"/>
    </row>
    <row r="1285" spans="1:1" x14ac:dyDescent="0.2">
      <c r="A1285" s="32"/>
    </row>
    <row r="1286" spans="1:1" x14ac:dyDescent="0.2">
      <c r="A1286" s="32"/>
    </row>
    <row r="1287" spans="1:1" x14ac:dyDescent="0.2">
      <c r="A1287" s="32"/>
    </row>
    <row r="1288" spans="1:1" x14ac:dyDescent="0.2">
      <c r="A1288" s="32"/>
    </row>
    <row r="1289" spans="1:1" x14ac:dyDescent="0.2">
      <c r="A1289" s="32"/>
    </row>
    <row r="1290" spans="1:1" x14ac:dyDescent="0.2">
      <c r="A1290" s="32"/>
    </row>
    <row r="1291" spans="1:1" x14ac:dyDescent="0.2">
      <c r="A1291" s="32"/>
    </row>
    <row r="1292" spans="1:1" x14ac:dyDescent="0.2">
      <c r="A1292" s="32"/>
    </row>
    <row r="1293" spans="1:1" x14ac:dyDescent="0.2">
      <c r="A1293" s="32"/>
    </row>
    <row r="1294" spans="1:1" x14ac:dyDescent="0.2">
      <c r="A1294" s="32"/>
    </row>
    <row r="1295" spans="1:1" x14ac:dyDescent="0.2">
      <c r="A1295" s="32"/>
    </row>
    <row r="1296" spans="1:1" x14ac:dyDescent="0.2">
      <c r="A1296" s="32"/>
    </row>
    <row r="1297" spans="1:1" x14ac:dyDescent="0.2">
      <c r="A1297" s="32"/>
    </row>
    <row r="1298" spans="1:1" x14ac:dyDescent="0.2">
      <c r="A1298" s="32"/>
    </row>
    <row r="1299" spans="1:1" x14ac:dyDescent="0.2">
      <c r="A1299" s="32"/>
    </row>
    <row r="1300" spans="1:1" x14ac:dyDescent="0.2">
      <c r="A1300" s="32"/>
    </row>
    <row r="1301" spans="1:1" x14ac:dyDescent="0.2">
      <c r="A1301" s="32"/>
    </row>
    <row r="1302" spans="1:1" x14ac:dyDescent="0.2">
      <c r="A1302" s="32"/>
    </row>
    <row r="1303" spans="1:1" x14ac:dyDescent="0.2">
      <c r="A1303" s="32"/>
    </row>
    <row r="1304" spans="1:1" x14ac:dyDescent="0.2">
      <c r="A1304" s="32"/>
    </row>
    <row r="1305" spans="1:1" x14ac:dyDescent="0.2">
      <c r="A1305" s="32"/>
    </row>
    <row r="1306" spans="1:1" x14ac:dyDescent="0.2">
      <c r="A1306" s="32"/>
    </row>
    <row r="1307" spans="1:1" x14ac:dyDescent="0.2">
      <c r="A1307" s="32"/>
    </row>
    <row r="1308" spans="1:1" x14ac:dyDescent="0.2">
      <c r="A1308" s="32"/>
    </row>
    <row r="1309" spans="1:1" x14ac:dyDescent="0.2">
      <c r="A1309" s="32"/>
    </row>
    <row r="1310" spans="1:1" x14ac:dyDescent="0.2">
      <c r="A1310" s="32"/>
    </row>
    <row r="1311" spans="1:1" x14ac:dyDescent="0.2">
      <c r="A1311" s="32"/>
    </row>
    <row r="1312" spans="1:1" x14ac:dyDescent="0.2">
      <c r="A1312" s="32"/>
    </row>
    <row r="1313" spans="1:1" x14ac:dyDescent="0.2">
      <c r="A1313" s="32"/>
    </row>
    <row r="1314" spans="1:1" x14ac:dyDescent="0.2">
      <c r="A1314" s="32"/>
    </row>
    <row r="1315" spans="1:1" x14ac:dyDescent="0.2">
      <c r="A1315" s="32"/>
    </row>
    <row r="1316" spans="1:1" x14ac:dyDescent="0.2">
      <c r="A1316" s="32"/>
    </row>
    <row r="1317" spans="1:1" x14ac:dyDescent="0.2">
      <c r="A1317" s="32"/>
    </row>
    <row r="1318" spans="1:1" x14ac:dyDescent="0.2">
      <c r="A1318" s="32"/>
    </row>
    <row r="1319" spans="1:1" x14ac:dyDescent="0.2">
      <c r="A1319" s="32"/>
    </row>
    <row r="1320" spans="1:1" x14ac:dyDescent="0.2">
      <c r="A1320" s="32"/>
    </row>
    <row r="1321" spans="1:1" x14ac:dyDescent="0.2">
      <c r="A1321" s="32"/>
    </row>
    <row r="1322" spans="1:1" x14ac:dyDescent="0.2">
      <c r="A1322" s="32"/>
    </row>
    <row r="1323" spans="1:1" x14ac:dyDescent="0.2">
      <c r="A1323" s="32"/>
    </row>
    <row r="1324" spans="1:1" x14ac:dyDescent="0.2">
      <c r="A1324" s="32"/>
    </row>
    <row r="1325" spans="1:1" x14ac:dyDescent="0.2">
      <c r="A1325" s="32"/>
    </row>
    <row r="1326" spans="1:1" x14ac:dyDescent="0.2">
      <c r="A1326" s="32"/>
    </row>
    <row r="1327" spans="1:1" x14ac:dyDescent="0.2">
      <c r="A1327" s="32"/>
    </row>
    <row r="1328" spans="1:1" x14ac:dyDescent="0.2">
      <c r="A1328" s="32"/>
    </row>
    <row r="1329" spans="1:1" x14ac:dyDescent="0.2">
      <c r="A1329" s="32"/>
    </row>
    <row r="1330" spans="1:1" x14ac:dyDescent="0.2">
      <c r="A1330" s="32"/>
    </row>
    <row r="1331" spans="1:1" x14ac:dyDescent="0.2">
      <c r="A1331" s="32"/>
    </row>
    <row r="1332" spans="1:1" x14ac:dyDescent="0.2">
      <c r="A1332" s="32"/>
    </row>
    <row r="1333" spans="1:1" x14ac:dyDescent="0.2">
      <c r="A1333" s="32"/>
    </row>
    <row r="1334" spans="1:1" x14ac:dyDescent="0.2">
      <c r="A1334" s="32"/>
    </row>
    <row r="1335" spans="1:1" x14ac:dyDescent="0.2">
      <c r="A1335" s="32"/>
    </row>
    <row r="1336" spans="1:1" x14ac:dyDescent="0.2">
      <c r="A1336" s="32"/>
    </row>
    <row r="1337" spans="1:1" x14ac:dyDescent="0.2">
      <c r="A1337" s="32"/>
    </row>
    <row r="1338" spans="1:1" x14ac:dyDescent="0.2">
      <c r="A1338" s="32"/>
    </row>
    <row r="1339" spans="1:1" x14ac:dyDescent="0.2">
      <c r="A1339" s="32"/>
    </row>
    <row r="1340" spans="1:1" x14ac:dyDescent="0.2">
      <c r="A1340" s="32"/>
    </row>
    <row r="1341" spans="1:1" x14ac:dyDescent="0.2">
      <c r="A1341" s="32"/>
    </row>
    <row r="1342" spans="1:1" x14ac:dyDescent="0.2">
      <c r="A1342" s="32"/>
    </row>
    <row r="1343" spans="1:1" x14ac:dyDescent="0.2">
      <c r="A1343" s="32"/>
    </row>
    <row r="1344" spans="1:1" x14ac:dyDescent="0.2">
      <c r="A1344" s="32"/>
    </row>
    <row r="1345" spans="1:1" x14ac:dyDescent="0.2">
      <c r="A1345" s="32"/>
    </row>
    <row r="1346" spans="1:1" x14ac:dyDescent="0.2">
      <c r="A1346" s="32"/>
    </row>
    <row r="1347" spans="1:1" x14ac:dyDescent="0.2">
      <c r="A1347" s="32"/>
    </row>
    <row r="1348" spans="1:1" x14ac:dyDescent="0.2">
      <c r="A1348" s="32"/>
    </row>
    <row r="1349" spans="1:1" x14ac:dyDescent="0.2">
      <c r="A1349" s="32"/>
    </row>
    <row r="1350" spans="1:1" x14ac:dyDescent="0.2">
      <c r="A1350" s="32"/>
    </row>
    <row r="1351" spans="1:1" x14ac:dyDescent="0.2">
      <c r="A1351" s="32"/>
    </row>
    <row r="1352" spans="1:1" x14ac:dyDescent="0.2">
      <c r="A1352" s="32"/>
    </row>
    <row r="1353" spans="1:1" x14ac:dyDescent="0.2">
      <c r="A1353" s="32"/>
    </row>
    <row r="1354" spans="1:1" x14ac:dyDescent="0.2">
      <c r="A1354" s="32"/>
    </row>
    <row r="1355" spans="1:1" x14ac:dyDescent="0.2">
      <c r="A1355" s="32"/>
    </row>
    <row r="1356" spans="1:1" x14ac:dyDescent="0.2">
      <c r="A1356" s="32"/>
    </row>
    <row r="1357" spans="1:1" x14ac:dyDescent="0.2">
      <c r="A1357" s="32"/>
    </row>
    <row r="1358" spans="1:1" x14ac:dyDescent="0.2">
      <c r="A1358" s="32"/>
    </row>
    <row r="1359" spans="1:1" x14ac:dyDescent="0.2">
      <c r="A1359" s="32"/>
    </row>
    <row r="1360" spans="1:1" x14ac:dyDescent="0.2">
      <c r="A1360" s="32"/>
    </row>
    <row r="1361" spans="1:1" x14ac:dyDescent="0.2">
      <c r="A1361" s="32"/>
    </row>
    <row r="1362" spans="1:1" x14ac:dyDescent="0.2">
      <c r="A1362" s="32"/>
    </row>
    <row r="1363" spans="1:1" x14ac:dyDescent="0.2">
      <c r="A1363" s="32"/>
    </row>
    <row r="1364" spans="1:1" x14ac:dyDescent="0.2">
      <c r="A1364" s="32"/>
    </row>
    <row r="1365" spans="1:1" x14ac:dyDescent="0.2">
      <c r="A1365" s="32"/>
    </row>
    <row r="1366" spans="1:1" x14ac:dyDescent="0.2">
      <c r="A1366" s="32"/>
    </row>
    <row r="1367" spans="1:1" x14ac:dyDescent="0.2">
      <c r="A1367" s="32"/>
    </row>
    <row r="1368" spans="1:1" x14ac:dyDescent="0.2">
      <c r="A1368" s="32"/>
    </row>
    <row r="1369" spans="1:1" x14ac:dyDescent="0.2">
      <c r="A1369" s="32"/>
    </row>
    <row r="1370" spans="1:1" x14ac:dyDescent="0.2">
      <c r="A1370" s="32"/>
    </row>
    <row r="1371" spans="1:1" x14ac:dyDescent="0.2">
      <c r="A1371" s="32"/>
    </row>
    <row r="1372" spans="1:1" x14ac:dyDescent="0.2">
      <c r="A1372" s="32"/>
    </row>
    <row r="1373" spans="1:1" x14ac:dyDescent="0.2">
      <c r="A1373" s="32"/>
    </row>
    <row r="1374" spans="1:1" x14ac:dyDescent="0.2">
      <c r="A1374" s="32"/>
    </row>
    <row r="1375" spans="1:1" x14ac:dyDescent="0.2">
      <c r="A1375" s="32"/>
    </row>
    <row r="1376" spans="1:1" x14ac:dyDescent="0.2">
      <c r="A1376" s="32"/>
    </row>
    <row r="1377" spans="1:1" x14ac:dyDescent="0.2">
      <c r="A1377" s="32"/>
    </row>
    <row r="1378" spans="1:1" x14ac:dyDescent="0.2">
      <c r="A1378" s="32"/>
    </row>
    <row r="1379" spans="1:1" x14ac:dyDescent="0.2">
      <c r="A1379" s="32"/>
    </row>
    <row r="1380" spans="1:1" x14ac:dyDescent="0.2">
      <c r="A1380" s="32"/>
    </row>
    <row r="1381" spans="1:1" x14ac:dyDescent="0.2">
      <c r="A1381" s="32"/>
    </row>
    <row r="1382" spans="1:1" x14ac:dyDescent="0.2">
      <c r="A1382" s="32"/>
    </row>
    <row r="1383" spans="1:1" x14ac:dyDescent="0.2">
      <c r="A1383" s="32"/>
    </row>
    <row r="1384" spans="1:1" x14ac:dyDescent="0.2">
      <c r="A1384" s="32"/>
    </row>
    <row r="1385" spans="1:1" x14ac:dyDescent="0.2">
      <c r="A1385" s="32"/>
    </row>
    <row r="1386" spans="1:1" x14ac:dyDescent="0.2">
      <c r="A1386" s="32"/>
    </row>
    <row r="1387" spans="1:1" x14ac:dyDescent="0.2">
      <c r="A1387" s="32"/>
    </row>
    <row r="1388" spans="1:1" x14ac:dyDescent="0.2">
      <c r="A1388" s="32"/>
    </row>
    <row r="1389" spans="1:1" x14ac:dyDescent="0.2">
      <c r="A1389" s="32"/>
    </row>
    <row r="1390" spans="1:1" x14ac:dyDescent="0.2">
      <c r="A1390" s="32"/>
    </row>
    <row r="1391" spans="1:1" x14ac:dyDescent="0.2">
      <c r="A1391" s="32"/>
    </row>
    <row r="1392" spans="1:1" x14ac:dyDescent="0.2">
      <c r="A1392" s="32"/>
    </row>
    <row r="1393" spans="1:1" x14ac:dyDescent="0.2">
      <c r="A1393" s="32"/>
    </row>
    <row r="1394" spans="1:1" x14ac:dyDescent="0.2">
      <c r="A1394" s="32"/>
    </row>
    <row r="1395" spans="1:1" x14ac:dyDescent="0.2">
      <c r="A1395" s="32"/>
    </row>
    <row r="1396" spans="1:1" x14ac:dyDescent="0.2">
      <c r="A1396" s="32"/>
    </row>
    <row r="1397" spans="1:1" x14ac:dyDescent="0.2">
      <c r="A1397" s="32"/>
    </row>
    <row r="1398" spans="1:1" x14ac:dyDescent="0.2">
      <c r="A1398" s="32"/>
    </row>
    <row r="1399" spans="1:1" x14ac:dyDescent="0.2">
      <c r="A1399" s="32"/>
    </row>
    <row r="1400" spans="1:1" x14ac:dyDescent="0.2">
      <c r="A1400" s="32"/>
    </row>
    <row r="1401" spans="1:1" x14ac:dyDescent="0.2">
      <c r="A1401" s="32"/>
    </row>
    <row r="1402" spans="1:1" x14ac:dyDescent="0.2">
      <c r="A1402" s="32"/>
    </row>
    <row r="1403" spans="1:1" x14ac:dyDescent="0.2">
      <c r="A1403" s="32"/>
    </row>
    <row r="1404" spans="1:1" x14ac:dyDescent="0.2">
      <c r="A1404" s="32"/>
    </row>
    <row r="1405" spans="1:1" x14ac:dyDescent="0.2">
      <c r="A1405" s="32"/>
    </row>
    <row r="1406" spans="1:1" x14ac:dyDescent="0.2">
      <c r="A1406" s="32"/>
    </row>
    <row r="1407" spans="1:1" x14ac:dyDescent="0.2">
      <c r="A1407" s="32"/>
    </row>
    <row r="1408" spans="1:1" x14ac:dyDescent="0.2">
      <c r="A1408" s="32"/>
    </row>
    <row r="1409" spans="1:1" x14ac:dyDescent="0.2">
      <c r="A1409" s="32"/>
    </row>
    <row r="1410" spans="1:1" x14ac:dyDescent="0.2">
      <c r="A1410" s="32"/>
    </row>
    <row r="1411" spans="1:1" x14ac:dyDescent="0.2">
      <c r="A1411" s="32"/>
    </row>
    <row r="1412" spans="1:1" x14ac:dyDescent="0.2">
      <c r="A1412" s="32"/>
    </row>
    <row r="1413" spans="1:1" x14ac:dyDescent="0.2">
      <c r="A1413" s="32"/>
    </row>
    <row r="1414" spans="1:1" x14ac:dyDescent="0.2">
      <c r="A1414" s="32"/>
    </row>
    <row r="1415" spans="1:1" x14ac:dyDescent="0.2">
      <c r="A1415" s="32"/>
    </row>
    <row r="1416" spans="1:1" x14ac:dyDescent="0.2">
      <c r="A1416" s="32"/>
    </row>
    <row r="1417" spans="1:1" x14ac:dyDescent="0.2">
      <c r="A1417" s="32"/>
    </row>
    <row r="1418" spans="1:1" x14ac:dyDescent="0.2">
      <c r="A1418" s="32"/>
    </row>
    <row r="1419" spans="1:1" x14ac:dyDescent="0.2">
      <c r="A1419" s="32"/>
    </row>
    <row r="1420" spans="1:1" x14ac:dyDescent="0.2">
      <c r="A1420" s="32"/>
    </row>
    <row r="1421" spans="1:1" x14ac:dyDescent="0.2">
      <c r="A1421" s="32"/>
    </row>
    <row r="1422" spans="1:1" x14ac:dyDescent="0.2">
      <c r="A1422" s="32"/>
    </row>
    <row r="1423" spans="1:1" x14ac:dyDescent="0.2">
      <c r="A1423" s="32"/>
    </row>
    <row r="1424" spans="1:1" x14ac:dyDescent="0.2">
      <c r="A1424" s="32"/>
    </row>
    <row r="1425" spans="1:1" x14ac:dyDescent="0.2">
      <c r="A1425" s="32"/>
    </row>
    <row r="1426" spans="1:1" x14ac:dyDescent="0.2">
      <c r="A1426" s="32"/>
    </row>
    <row r="1427" spans="1:1" x14ac:dyDescent="0.2">
      <c r="A1427" s="32"/>
    </row>
    <row r="1428" spans="1:1" x14ac:dyDescent="0.2">
      <c r="A1428" s="32"/>
    </row>
    <row r="1429" spans="1:1" x14ac:dyDescent="0.2">
      <c r="A1429" s="32"/>
    </row>
    <row r="1430" spans="1:1" x14ac:dyDescent="0.2">
      <c r="A1430" s="32"/>
    </row>
    <row r="1431" spans="1:1" x14ac:dyDescent="0.2">
      <c r="A1431" s="32"/>
    </row>
    <row r="1432" spans="1:1" x14ac:dyDescent="0.2">
      <c r="A1432" s="32"/>
    </row>
    <row r="1433" spans="1:1" x14ac:dyDescent="0.2">
      <c r="A1433" s="32"/>
    </row>
    <row r="1434" spans="1:1" x14ac:dyDescent="0.2">
      <c r="A1434" s="32"/>
    </row>
    <row r="1435" spans="1:1" x14ac:dyDescent="0.2">
      <c r="A1435" s="32"/>
    </row>
    <row r="1436" spans="1:1" x14ac:dyDescent="0.2">
      <c r="A1436" s="32"/>
    </row>
    <row r="1437" spans="1:1" x14ac:dyDescent="0.2">
      <c r="A1437" s="32"/>
    </row>
    <row r="1438" spans="1:1" x14ac:dyDescent="0.2">
      <c r="A1438" s="32"/>
    </row>
    <row r="1439" spans="1:1" x14ac:dyDescent="0.2">
      <c r="A1439" s="32"/>
    </row>
    <row r="1440" spans="1:1" x14ac:dyDescent="0.2">
      <c r="A1440" s="32"/>
    </row>
    <row r="1441" spans="1:1" x14ac:dyDescent="0.2">
      <c r="A1441" s="32"/>
    </row>
    <row r="1442" spans="1:1" x14ac:dyDescent="0.2">
      <c r="A1442" s="32"/>
    </row>
    <row r="1443" spans="1:1" x14ac:dyDescent="0.2">
      <c r="A1443" s="32"/>
    </row>
    <row r="1444" spans="1:1" x14ac:dyDescent="0.2">
      <c r="A1444" s="32"/>
    </row>
    <row r="1445" spans="1:1" x14ac:dyDescent="0.2">
      <c r="A1445" s="32"/>
    </row>
    <row r="1446" spans="1:1" x14ac:dyDescent="0.2">
      <c r="A1446" s="32"/>
    </row>
    <row r="1447" spans="1:1" x14ac:dyDescent="0.2">
      <c r="A1447" s="32"/>
    </row>
    <row r="1448" spans="1:1" x14ac:dyDescent="0.2">
      <c r="A1448" s="32"/>
    </row>
    <row r="1449" spans="1:1" x14ac:dyDescent="0.2">
      <c r="A1449" s="32"/>
    </row>
    <row r="1450" spans="1:1" x14ac:dyDescent="0.2">
      <c r="A1450" s="32"/>
    </row>
    <row r="1451" spans="1:1" x14ac:dyDescent="0.2">
      <c r="A1451" s="32"/>
    </row>
    <row r="1452" spans="1:1" x14ac:dyDescent="0.2">
      <c r="A1452" s="32"/>
    </row>
    <row r="1453" spans="1:1" x14ac:dyDescent="0.2">
      <c r="A1453" s="32"/>
    </row>
    <row r="1454" spans="1:1" x14ac:dyDescent="0.2">
      <c r="A1454" s="32"/>
    </row>
    <row r="1455" spans="1:1" x14ac:dyDescent="0.2">
      <c r="A1455" s="32"/>
    </row>
    <row r="1456" spans="1:1" x14ac:dyDescent="0.2">
      <c r="A1456" s="32"/>
    </row>
    <row r="1457" spans="1:1" x14ac:dyDescent="0.2">
      <c r="A1457" s="32"/>
    </row>
    <row r="1458" spans="1:1" x14ac:dyDescent="0.2">
      <c r="A1458" s="32"/>
    </row>
    <row r="1459" spans="1:1" x14ac:dyDescent="0.2">
      <c r="A1459" s="32"/>
    </row>
    <row r="1460" spans="1:1" x14ac:dyDescent="0.2">
      <c r="A1460" s="32"/>
    </row>
    <row r="1461" spans="1:1" x14ac:dyDescent="0.2">
      <c r="A1461" s="32"/>
    </row>
    <row r="1462" spans="1:1" x14ac:dyDescent="0.2">
      <c r="A1462" s="32"/>
    </row>
    <row r="1463" spans="1:1" x14ac:dyDescent="0.2">
      <c r="A1463" s="32"/>
    </row>
    <row r="1464" spans="1:1" x14ac:dyDescent="0.2">
      <c r="A1464" s="32"/>
    </row>
    <row r="1465" spans="1:1" x14ac:dyDescent="0.2">
      <c r="A1465" s="32"/>
    </row>
    <row r="1466" spans="1:1" x14ac:dyDescent="0.2">
      <c r="A1466" s="32"/>
    </row>
    <row r="1467" spans="1:1" x14ac:dyDescent="0.2">
      <c r="A1467" s="32"/>
    </row>
    <row r="1468" spans="1:1" x14ac:dyDescent="0.2">
      <c r="A1468" s="32"/>
    </row>
    <row r="1469" spans="1:1" x14ac:dyDescent="0.2">
      <c r="A1469" s="32"/>
    </row>
    <row r="1470" spans="1:1" x14ac:dyDescent="0.2">
      <c r="A1470" s="32"/>
    </row>
    <row r="1471" spans="1:1" x14ac:dyDescent="0.2">
      <c r="A1471" s="32"/>
    </row>
    <row r="1472" spans="1:1" x14ac:dyDescent="0.2">
      <c r="A1472" s="32"/>
    </row>
    <row r="1473" spans="1:1" x14ac:dyDescent="0.2">
      <c r="A1473" s="32"/>
    </row>
    <row r="1474" spans="1:1" x14ac:dyDescent="0.2">
      <c r="A1474" s="32"/>
    </row>
    <row r="1475" spans="1:1" x14ac:dyDescent="0.2">
      <c r="A1475" s="3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2"/>
  <sheetViews>
    <sheetView workbookViewId="0">
      <pane ySplit="1" topLeftCell="A68" activePane="bottomLeft" state="frozen"/>
      <selection pane="bottomLeft" sqref="A1:J109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373</v>
      </c>
      <c r="B1" s="26" t="s">
        <v>5</v>
      </c>
      <c r="C1" s="26" t="s">
        <v>374</v>
      </c>
      <c r="D1" s="27" t="s">
        <v>6</v>
      </c>
      <c r="E1" s="28" t="s">
        <v>7</v>
      </c>
      <c r="F1" s="29" t="s">
        <v>11</v>
      </c>
      <c r="G1" s="29" t="s">
        <v>12</v>
      </c>
      <c r="H1" s="30" t="s">
        <v>375</v>
      </c>
      <c r="I1" s="30" t="s">
        <v>376</v>
      </c>
      <c r="J1" s="27" t="s">
        <v>377</v>
      </c>
      <c r="K1" s="2"/>
    </row>
    <row r="2" spans="1:11" x14ac:dyDescent="0.2">
      <c r="A2" s="22" t="s">
        <v>14</v>
      </c>
      <c r="B2" s="14" t="s">
        <v>15</v>
      </c>
      <c r="C2" s="14" t="s">
        <v>16</v>
      </c>
      <c r="D2" s="15" t="s">
        <v>17</v>
      </c>
      <c r="E2" s="15" t="s">
        <v>18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19</v>
      </c>
      <c r="K2" s="2"/>
    </row>
    <row r="3" spans="1:11" x14ac:dyDescent="0.2">
      <c r="A3" s="22" t="s">
        <v>20</v>
      </c>
      <c r="B3" s="14" t="s">
        <v>21</v>
      </c>
      <c r="C3" s="14" t="s">
        <v>22</v>
      </c>
      <c r="D3" s="15" t="s">
        <v>23</v>
      </c>
      <c r="E3" s="15" t="s">
        <v>24</v>
      </c>
      <c r="F3" s="16">
        <v>2.818E-2</v>
      </c>
      <c r="G3" s="16">
        <v>2.83</v>
      </c>
      <c r="H3" s="17">
        <v>2</v>
      </c>
      <c r="I3" s="17">
        <v>0</v>
      </c>
      <c r="J3" s="15" t="s">
        <v>19</v>
      </c>
      <c r="K3" s="2"/>
    </row>
    <row r="4" spans="1:11" x14ac:dyDescent="0.2">
      <c r="A4" s="22" t="s">
        <v>25</v>
      </c>
      <c r="B4" s="14" t="s">
        <v>26</v>
      </c>
      <c r="C4" s="14" t="s">
        <v>27</v>
      </c>
      <c r="D4" s="15" t="s">
        <v>23</v>
      </c>
      <c r="E4" s="15" t="s">
        <v>28</v>
      </c>
      <c r="F4" s="16">
        <v>4.07E-2</v>
      </c>
      <c r="G4" s="16">
        <v>2.69</v>
      </c>
      <c r="H4" s="17">
        <v>2.7</v>
      </c>
      <c r="I4" s="17">
        <v>0.2</v>
      </c>
      <c r="J4" s="15" t="s">
        <v>19</v>
      </c>
      <c r="K4" s="2"/>
    </row>
    <row r="5" spans="1:11" x14ac:dyDescent="0.2">
      <c r="A5" s="22" t="s">
        <v>29</v>
      </c>
      <c r="B5" s="14" t="s">
        <v>30</v>
      </c>
      <c r="C5" s="14" t="s">
        <v>31</v>
      </c>
      <c r="D5" s="15" t="s">
        <v>32</v>
      </c>
      <c r="E5" s="15" t="s">
        <v>33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34</v>
      </c>
      <c r="K5" s="2"/>
    </row>
    <row r="6" spans="1:11" x14ac:dyDescent="0.2">
      <c r="A6" s="22" t="s">
        <v>35</v>
      </c>
      <c r="B6" s="14" t="s">
        <v>36</v>
      </c>
      <c r="C6" s="14" t="s">
        <v>37</v>
      </c>
      <c r="D6" s="15" t="s">
        <v>32</v>
      </c>
      <c r="E6" s="15" t="s">
        <v>33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34</v>
      </c>
      <c r="K6" s="2"/>
    </row>
    <row r="7" spans="1:11" x14ac:dyDescent="0.2">
      <c r="A7" s="22" t="s">
        <v>38</v>
      </c>
      <c r="B7" s="14" t="s">
        <v>39</v>
      </c>
      <c r="C7" s="14" t="s">
        <v>40</v>
      </c>
      <c r="D7" s="15" t="s">
        <v>32</v>
      </c>
      <c r="E7" s="15" t="s">
        <v>33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34</v>
      </c>
      <c r="K7" s="2"/>
    </row>
    <row r="8" spans="1:11" x14ac:dyDescent="0.2">
      <c r="A8" s="22" t="s">
        <v>41</v>
      </c>
      <c r="B8" s="14" t="s">
        <v>42</v>
      </c>
      <c r="C8" s="14" t="s">
        <v>43</v>
      </c>
      <c r="D8" s="15" t="s">
        <v>44</v>
      </c>
      <c r="E8" s="15" t="s">
        <v>24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34</v>
      </c>
      <c r="K8" s="2"/>
    </row>
    <row r="9" spans="1:11" x14ac:dyDescent="0.2">
      <c r="A9" s="22" t="s">
        <v>45</v>
      </c>
      <c r="B9" s="14" t="s">
        <v>46</v>
      </c>
      <c r="C9" s="14" t="s">
        <v>47</v>
      </c>
      <c r="D9" s="15" t="s">
        <v>48</v>
      </c>
      <c r="E9" s="15" t="s">
        <v>18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34</v>
      </c>
      <c r="K9" s="2"/>
    </row>
    <row r="10" spans="1:11" x14ac:dyDescent="0.2">
      <c r="A10" s="22" t="s">
        <v>49</v>
      </c>
      <c r="B10" s="14" t="s">
        <v>50</v>
      </c>
      <c r="C10" s="14" t="s">
        <v>51</v>
      </c>
      <c r="D10" s="15" t="s">
        <v>52</v>
      </c>
      <c r="E10" s="15" t="s">
        <v>18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19</v>
      </c>
      <c r="K10" s="2"/>
    </row>
    <row r="11" spans="1:11" x14ac:dyDescent="0.2">
      <c r="A11" s="22" t="s">
        <v>53</v>
      </c>
      <c r="B11" s="14" t="s">
        <v>54</v>
      </c>
      <c r="C11" s="14" t="s">
        <v>55</v>
      </c>
      <c r="D11" s="15" t="s">
        <v>56</v>
      </c>
      <c r="E11" s="15" t="s">
        <v>28</v>
      </c>
      <c r="F11" s="16">
        <v>2.6700000000000002E-2</v>
      </c>
      <c r="G11" s="16">
        <v>2.9903</v>
      </c>
      <c r="H11" s="17"/>
      <c r="I11" s="17"/>
      <c r="J11" s="15" t="s">
        <v>34</v>
      </c>
      <c r="K11" s="2"/>
    </row>
    <row r="12" spans="1:11" x14ac:dyDescent="0.2">
      <c r="A12" s="22" t="s">
        <v>57</v>
      </c>
      <c r="B12" s="14" t="s">
        <v>58</v>
      </c>
      <c r="C12" s="14" t="s">
        <v>59</v>
      </c>
      <c r="D12" s="15" t="s">
        <v>60</v>
      </c>
      <c r="E12" s="15" t="s">
        <v>18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34</v>
      </c>
      <c r="K12" s="2"/>
    </row>
    <row r="13" spans="1:11" x14ac:dyDescent="0.2">
      <c r="A13" s="22" t="s">
        <v>61</v>
      </c>
      <c r="B13" s="14" t="s">
        <v>62</v>
      </c>
      <c r="C13" s="14" t="s">
        <v>63</v>
      </c>
      <c r="D13" s="15" t="s">
        <v>64</v>
      </c>
      <c r="E13" s="15" t="s">
        <v>18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19</v>
      </c>
      <c r="K13" s="2"/>
    </row>
    <row r="14" spans="1:11" x14ac:dyDescent="0.2">
      <c r="A14" s="22" t="s">
        <v>65</v>
      </c>
      <c r="B14" s="14" t="s">
        <v>66</v>
      </c>
      <c r="C14" s="14" t="s">
        <v>67</v>
      </c>
      <c r="D14" s="15" t="s">
        <v>68</v>
      </c>
      <c r="E14" s="15" t="s">
        <v>18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19</v>
      </c>
      <c r="K14" s="2"/>
    </row>
    <row r="15" spans="1:11" x14ac:dyDescent="0.2">
      <c r="A15" s="22" t="s">
        <v>69</v>
      </c>
      <c r="B15" s="14" t="s">
        <v>70</v>
      </c>
      <c r="C15" s="14" t="s">
        <v>71</v>
      </c>
      <c r="D15" s="15" t="s">
        <v>72</v>
      </c>
      <c r="E15" s="15" t="s">
        <v>73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19</v>
      </c>
      <c r="K15" s="2"/>
    </row>
    <row r="16" spans="1:11" x14ac:dyDescent="0.2">
      <c r="A16" s="22" t="s">
        <v>74</v>
      </c>
      <c r="B16" s="14" t="s">
        <v>75</v>
      </c>
      <c r="C16" s="5" t="s">
        <v>76</v>
      </c>
      <c r="D16" s="15" t="s">
        <v>68</v>
      </c>
      <c r="E16" s="15" t="s">
        <v>18</v>
      </c>
      <c r="F16" s="6">
        <v>2.0420000000000001E-2</v>
      </c>
      <c r="G16" s="12">
        <v>2.94</v>
      </c>
      <c r="H16" s="17"/>
      <c r="I16" s="17"/>
      <c r="J16" s="15" t="s">
        <v>19</v>
      </c>
      <c r="K16" s="2"/>
    </row>
    <row r="17" spans="1:11" x14ac:dyDescent="0.2">
      <c r="A17" s="22" t="s">
        <v>77</v>
      </c>
      <c r="B17" s="14" t="s">
        <v>78</v>
      </c>
      <c r="C17" s="14" t="s">
        <v>79</v>
      </c>
      <c r="D17" s="15" t="s">
        <v>44</v>
      </c>
      <c r="E17" s="15" t="s">
        <v>18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34</v>
      </c>
      <c r="K17" s="2"/>
    </row>
    <row r="18" spans="1:11" x14ac:dyDescent="0.2">
      <c r="A18" s="22" t="s">
        <v>80</v>
      </c>
      <c r="B18" s="14" t="s">
        <v>81</v>
      </c>
      <c r="C18" s="14" t="s">
        <v>82</v>
      </c>
      <c r="D18" s="15" t="s">
        <v>44</v>
      </c>
      <c r="E18" s="15" t="s">
        <v>24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34</v>
      </c>
      <c r="K18" s="2"/>
    </row>
    <row r="19" spans="1:11" x14ac:dyDescent="0.2">
      <c r="A19" s="22" t="s">
        <v>83</v>
      </c>
      <c r="B19" s="14" t="s">
        <v>84</v>
      </c>
      <c r="C19" s="14" t="s">
        <v>85</v>
      </c>
      <c r="D19" s="15" t="s">
        <v>86</v>
      </c>
      <c r="E19" s="15" t="s">
        <v>24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19</v>
      </c>
      <c r="K19" s="2"/>
    </row>
    <row r="20" spans="1:11" x14ac:dyDescent="0.2">
      <c r="A20" s="22" t="s">
        <v>87</v>
      </c>
      <c r="B20" s="14" t="s">
        <v>88</v>
      </c>
      <c r="C20" s="18" t="s">
        <v>89</v>
      </c>
      <c r="D20" s="15" t="s">
        <v>90</v>
      </c>
      <c r="E20" s="15" t="s">
        <v>18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19</v>
      </c>
      <c r="K20" s="2"/>
    </row>
    <row r="21" spans="1:11" x14ac:dyDescent="0.2">
      <c r="A21" s="22" t="s">
        <v>91</v>
      </c>
      <c r="B21" s="14" t="s">
        <v>92</v>
      </c>
      <c r="C21" s="14" t="s">
        <v>93</v>
      </c>
      <c r="D21" s="15" t="s">
        <v>90</v>
      </c>
      <c r="E21" s="15" t="s">
        <v>18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19</v>
      </c>
      <c r="K21" s="2"/>
    </row>
    <row r="22" spans="1:11" x14ac:dyDescent="0.2">
      <c r="A22" s="22" t="s">
        <v>94</v>
      </c>
      <c r="B22" s="14" t="s">
        <v>95</v>
      </c>
      <c r="C22" s="14" t="s">
        <v>96</v>
      </c>
      <c r="D22" s="15" t="s">
        <v>90</v>
      </c>
      <c r="E22" s="15" t="s">
        <v>18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34</v>
      </c>
      <c r="K22" s="2"/>
    </row>
    <row r="23" spans="1:11" x14ac:dyDescent="0.2">
      <c r="A23" s="22" t="s">
        <v>97</v>
      </c>
      <c r="B23" s="14" t="s">
        <v>98</v>
      </c>
      <c r="C23" s="14" t="s">
        <v>99</v>
      </c>
      <c r="D23" s="15" t="s">
        <v>72</v>
      </c>
      <c r="E23" s="15" t="s">
        <v>18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34</v>
      </c>
      <c r="K23" s="2"/>
    </row>
    <row r="24" spans="1:11" x14ac:dyDescent="0.2">
      <c r="A24" s="22" t="s">
        <v>100</v>
      </c>
      <c r="B24" s="14" t="s">
        <v>101</v>
      </c>
      <c r="C24" s="14" t="s">
        <v>102</v>
      </c>
      <c r="D24" s="15" t="s">
        <v>72</v>
      </c>
      <c r="E24" s="15" t="s">
        <v>18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34</v>
      </c>
      <c r="K24" s="2"/>
    </row>
    <row r="25" spans="1:11" x14ac:dyDescent="0.2">
      <c r="A25" s="22" t="s">
        <v>103</v>
      </c>
      <c r="B25" s="14" t="s">
        <v>104</v>
      </c>
      <c r="C25" s="14" t="s">
        <v>105</v>
      </c>
      <c r="D25" s="15" t="s">
        <v>106</v>
      </c>
      <c r="E25" s="15" t="s">
        <v>18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34</v>
      </c>
      <c r="K25" s="2"/>
    </row>
    <row r="26" spans="1:11" x14ac:dyDescent="0.2">
      <c r="A26" s="22" t="s">
        <v>107</v>
      </c>
      <c r="B26" s="14" t="s">
        <v>108</v>
      </c>
      <c r="C26" s="14" t="s">
        <v>109</v>
      </c>
      <c r="D26" s="15" t="s">
        <v>106</v>
      </c>
      <c r="E26" s="15" t="s">
        <v>18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34</v>
      </c>
      <c r="K26" s="2"/>
    </row>
    <row r="27" spans="1:11" x14ac:dyDescent="0.2">
      <c r="A27" s="22" t="s">
        <v>110</v>
      </c>
      <c r="B27" s="14" t="s">
        <v>111</v>
      </c>
      <c r="C27" s="14" t="s">
        <v>112</v>
      </c>
      <c r="D27" s="15" t="s">
        <v>106</v>
      </c>
      <c r="E27" s="15" t="s">
        <v>18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34</v>
      </c>
      <c r="K27" s="2"/>
    </row>
    <row r="28" spans="1:11" x14ac:dyDescent="0.2">
      <c r="A28" s="22" t="s">
        <v>113</v>
      </c>
      <c r="B28" s="14" t="s">
        <v>114</v>
      </c>
      <c r="C28" s="14" t="s">
        <v>115</v>
      </c>
      <c r="D28" s="15" t="s">
        <v>106</v>
      </c>
      <c r="E28" s="15" t="s">
        <v>18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34</v>
      </c>
      <c r="K28" s="2"/>
    </row>
    <row r="29" spans="1:11" x14ac:dyDescent="0.2">
      <c r="A29" s="22" t="s">
        <v>116</v>
      </c>
      <c r="B29" s="14" t="s">
        <v>117</v>
      </c>
      <c r="C29" s="14" t="s">
        <v>118</v>
      </c>
      <c r="D29" s="15" t="s">
        <v>106</v>
      </c>
      <c r="E29" s="15" t="s">
        <v>73</v>
      </c>
      <c r="F29" s="16">
        <v>2.52E-2</v>
      </c>
      <c r="G29" s="16">
        <v>3.0760000000000001</v>
      </c>
      <c r="H29" s="17"/>
      <c r="I29" s="17"/>
      <c r="J29" s="15" t="s">
        <v>34</v>
      </c>
      <c r="K29" s="2"/>
    </row>
    <row r="30" spans="1:11" x14ac:dyDescent="0.2">
      <c r="A30" s="22" t="s">
        <v>119</v>
      </c>
      <c r="B30" s="14" t="s">
        <v>120</v>
      </c>
      <c r="C30" s="14" t="s">
        <v>121</v>
      </c>
      <c r="D30" s="15" t="s">
        <v>17</v>
      </c>
      <c r="E30" s="15" t="s">
        <v>122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19</v>
      </c>
      <c r="K30" s="2"/>
    </row>
    <row r="31" spans="1:11" x14ac:dyDescent="0.2">
      <c r="A31" s="22" t="s">
        <v>123</v>
      </c>
      <c r="B31" s="14" t="s">
        <v>124</v>
      </c>
      <c r="C31" s="14" t="s">
        <v>125</v>
      </c>
      <c r="D31" s="15" t="s">
        <v>17</v>
      </c>
      <c r="E31" s="15" t="s">
        <v>122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126</v>
      </c>
      <c r="K31" s="2"/>
    </row>
    <row r="32" spans="1:11" x14ac:dyDescent="0.2">
      <c r="A32" s="22" t="s">
        <v>127</v>
      </c>
      <c r="B32" s="14" t="s">
        <v>128</v>
      </c>
      <c r="C32" s="14" t="s">
        <v>129</v>
      </c>
      <c r="D32" s="15" t="s">
        <v>60</v>
      </c>
      <c r="E32" s="15" t="s">
        <v>122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19</v>
      </c>
      <c r="K32" s="2"/>
    </row>
    <row r="33" spans="1:11" x14ac:dyDescent="0.2">
      <c r="A33" s="22" t="s">
        <v>130</v>
      </c>
      <c r="B33" s="14" t="s">
        <v>393</v>
      </c>
      <c r="C33" s="14" t="s">
        <v>131</v>
      </c>
      <c r="D33" s="15" t="s">
        <v>132</v>
      </c>
      <c r="E33" s="15" t="s">
        <v>18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19</v>
      </c>
      <c r="K33" s="2"/>
    </row>
    <row r="34" spans="1:11" x14ac:dyDescent="0.2">
      <c r="A34" s="22" t="s">
        <v>133</v>
      </c>
      <c r="B34" s="14" t="s">
        <v>134</v>
      </c>
      <c r="C34" s="14" t="s">
        <v>135</v>
      </c>
      <c r="D34" s="15" t="s">
        <v>132</v>
      </c>
      <c r="E34" s="15" t="s">
        <v>18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19</v>
      </c>
      <c r="K34" s="2"/>
    </row>
    <row r="35" spans="1:11" x14ac:dyDescent="0.2">
      <c r="A35" s="22" t="s">
        <v>136</v>
      </c>
      <c r="B35" s="14" t="s">
        <v>137</v>
      </c>
      <c r="C35" s="14" t="s">
        <v>138</v>
      </c>
      <c r="D35" s="15" t="s">
        <v>72</v>
      </c>
      <c r="E35" s="15" t="s">
        <v>18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34</v>
      </c>
      <c r="K35" s="2"/>
    </row>
    <row r="36" spans="1:11" x14ac:dyDescent="0.2">
      <c r="A36" s="22" t="s">
        <v>139</v>
      </c>
      <c r="B36" s="14" t="s">
        <v>140</v>
      </c>
      <c r="C36" s="14" t="s">
        <v>141</v>
      </c>
      <c r="D36" s="15" t="s">
        <v>72</v>
      </c>
      <c r="E36" s="15" t="s">
        <v>18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34</v>
      </c>
      <c r="K36" s="2"/>
    </row>
    <row r="37" spans="1:11" x14ac:dyDescent="0.2">
      <c r="A37" s="22" t="s">
        <v>142</v>
      </c>
      <c r="B37" s="14" t="s">
        <v>143</v>
      </c>
      <c r="C37" s="14" t="s">
        <v>144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34</v>
      </c>
      <c r="K37" s="2"/>
    </row>
    <row r="38" spans="1:11" x14ac:dyDescent="0.2">
      <c r="A38" s="22" t="s">
        <v>145</v>
      </c>
      <c r="B38" s="14" t="s">
        <v>146</v>
      </c>
      <c r="C38" s="14" t="s">
        <v>147</v>
      </c>
      <c r="D38" s="15" t="s">
        <v>148</v>
      </c>
      <c r="E38" s="15" t="s">
        <v>18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126</v>
      </c>
      <c r="K38" s="2"/>
    </row>
    <row r="39" spans="1:11" x14ac:dyDescent="0.2">
      <c r="A39" s="22" t="s">
        <v>149</v>
      </c>
      <c r="B39" s="14" t="s">
        <v>150</v>
      </c>
      <c r="C39" s="18" t="s">
        <v>151</v>
      </c>
      <c r="D39" s="15" t="s">
        <v>152</v>
      </c>
      <c r="E39" s="15" t="s">
        <v>18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19</v>
      </c>
      <c r="K39" s="2"/>
    </row>
    <row r="40" spans="1:11" x14ac:dyDescent="0.2">
      <c r="A40" s="22" t="s">
        <v>153</v>
      </c>
      <c r="B40" s="14" t="s">
        <v>154</v>
      </c>
      <c r="C40" s="14" t="s">
        <v>155</v>
      </c>
      <c r="D40" s="15" t="s">
        <v>156</v>
      </c>
      <c r="E40" s="15" t="s">
        <v>18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126</v>
      </c>
      <c r="K40" s="2"/>
    </row>
    <row r="41" spans="1:11" x14ac:dyDescent="0.2">
      <c r="A41" s="22" t="s">
        <v>157</v>
      </c>
      <c r="B41" s="14" t="s">
        <v>158</v>
      </c>
      <c r="C41" s="14" t="s">
        <v>159</v>
      </c>
      <c r="D41" s="15" t="s">
        <v>156</v>
      </c>
      <c r="E41" s="15" t="s">
        <v>18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126</v>
      </c>
      <c r="K41" s="2"/>
    </row>
    <row r="42" spans="1:11" x14ac:dyDescent="0.2">
      <c r="A42" s="22" t="s">
        <v>160</v>
      </c>
      <c r="B42" s="14" t="s">
        <v>161</v>
      </c>
      <c r="C42" s="14" t="s">
        <v>162</v>
      </c>
      <c r="D42" s="15" t="s">
        <v>48</v>
      </c>
      <c r="E42" s="15" t="s">
        <v>18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34</v>
      </c>
      <c r="K42" s="2"/>
    </row>
    <row r="43" spans="1:11" x14ac:dyDescent="0.2">
      <c r="A43" s="22" t="s">
        <v>163</v>
      </c>
      <c r="B43" s="14" t="s">
        <v>164</v>
      </c>
      <c r="C43" s="14" t="s">
        <v>165</v>
      </c>
      <c r="D43" s="15" t="s">
        <v>48</v>
      </c>
      <c r="E43" s="15" t="s">
        <v>18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34</v>
      </c>
      <c r="K43" s="2"/>
    </row>
    <row r="44" spans="1:11" x14ac:dyDescent="0.2">
      <c r="A44" s="22" t="s">
        <v>166</v>
      </c>
      <c r="B44" s="14" t="s">
        <v>167</v>
      </c>
      <c r="C44" s="14" t="s">
        <v>168</v>
      </c>
      <c r="D44" s="15" t="s">
        <v>48</v>
      </c>
      <c r="E44" s="15" t="s">
        <v>18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169</v>
      </c>
      <c r="K44" s="2"/>
    </row>
    <row r="45" spans="1:11" x14ac:dyDescent="0.2">
      <c r="A45" s="22" t="s">
        <v>170</v>
      </c>
      <c r="B45" s="14" t="s">
        <v>171</v>
      </c>
      <c r="C45" s="14" t="s">
        <v>172</v>
      </c>
      <c r="D45" s="15" t="s">
        <v>48</v>
      </c>
      <c r="E45" s="15" t="s">
        <v>18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34</v>
      </c>
      <c r="K45" s="2"/>
    </row>
    <row r="46" spans="1:11" x14ac:dyDescent="0.2">
      <c r="A46" s="22" t="s">
        <v>173</v>
      </c>
      <c r="B46" s="14" t="s">
        <v>174</v>
      </c>
      <c r="C46" s="14" t="s">
        <v>175</v>
      </c>
      <c r="D46" s="15" t="s">
        <v>48</v>
      </c>
      <c r="E46" s="15" t="s">
        <v>18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34</v>
      </c>
      <c r="K46" s="2"/>
    </row>
    <row r="47" spans="1:11" x14ac:dyDescent="0.2">
      <c r="A47" s="22" t="s">
        <v>176</v>
      </c>
      <c r="B47" s="14" t="s">
        <v>177</v>
      </c>
      <c r="C47" s="14" t="s">
        <v>178</v>
      </c>
      <c r="D47" s="15" t="s">
        <v>48</v>
      </c>
      <c r="E47" s="15" t="s">
        <v>18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34</v>
      </c>
      <c r="K47" s="2"/>
    </row>
    <row r="48" spans="1:11" x14ac:dyDescent="0.2">
      <c r="A48" s="22" t="s">
        <v>179</v>
      </c>
      <c r="B48" s="14" t="s">
        <v>180</v>
      </c>
      <c r="C48" s="14" t="s">
        <v>181</v>
      </c>
      <c r="D48" s="15" t="s">
        <v>48</v>
      </c>
      <c r="E48" s="15" t="s">
        <v>18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34</v>
      </c>
      <c r="K48" s="2"/>
    </row>
    <row r="49" spans="1:11" x14ac:dyDescent="0.2">
      <c r="A49" s="22" t="s">
        <v>182</v>
      </c>
      <c r="B49" s="14" t="s">
        <v>183</v>
      </c>
      <c r="C49" s="14" t="s">
        <v>184</v>
      </c>
      <c r="D49" s="15" t="s">
        <v>48</v>
      </c>
      <c r="E49" s="15" t="s">
        <v>18</v>
      </c>
      <c r="F49" s="16">
        <v>1.2699999999999999E-2</v>
      </c>
      <c r="G49" s="16">
        <v>3.1581000000000001</v>
      </c>
      <c r="H49" s="17"/>
      <c r="I49" s="17"/>
      <c r="J49" s="15" t="s">
        <v>185</v>
      </c>
      <c r="K49" s="2"/>
    </row>
    <row r="50" spans="1:11" x14ac:dyDescent="0.2">
      <c r="A50" s="22" t="s">
        <v>186</v>
      </c>
      <c r="B50" s="14" t="s">
        <v>187</v>
      </c>
      <c r="C50" s="14" t="s">
        <v>188</v>
      </c>
      <c r="D50" s="15" t="s">
        <v>48</v>
      </c>
      <c r="E50" s="15" t="s">
        <v>18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34</v>
      </c>
      <c r="K50" s="2"/>
    </row>
    <row r="51" spans="1:11" x14ac:dyDescent="0.2">
      <c r="A51" s="22" t="s">
        <v>189</v>
      </c>
      <c r="B51" s="14" t="s">
        <v>190</v>
      </c>
      <c r="C51" s="14" t="s">
        <v>191</v>
      </c>
      <c r="D51" s="15" t="s">
        <v>60</v>
      </c>
      <c r="E51" s="15" t="s">
        <v>18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19</v>
      </c>
      <c r="K51" s="2"/>
    </row>
    <row r="52" spans="1:11" x14ac:dyDescent="0.2">
      <c r="A52" s="22" t="s">
        <v>192</v>
      </c>
      <c r="B52" s="14" t="s">
        <v>193</v>
      </c>
      <c r="C52" s="14" t="s">
        <v>194</v>
      </c>
      <c r="D52" s="15" t="s">
        <v>60</v>
      </c>
      <c r="E52" s="15" t="s">
        <v>18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19</v>
      </c>
      <c r="K52" s="2"/>
    </row>
    <row r="53" spans="1:11" x14ac:dyDescent="0.2">
      <c r="A53" s="22" t="s">
        <v>195</v>
      </c>
      <c r="B53" s="14" t="s">
        <v>196</v>
      </c>
      <c r="C53" s="18" t="s">
        <v>197</v>
      </c>
      <c r="D53" s="15" t="s">
        <v>60</v>
      </c>
      <c r="E53" s="15" t="s">
        <v>18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19</v>
      </c>
      <c r="K53" s="2"/>
    </row>
    <row r="54" spans="1:11" x14ac:dyDescent="0.2">
      <c r="A54" s="22" t="s">
        <v>198</v>
      </c>
      <c r="B54" s="14" t="s">
        <v>199</v>
      </c>
      <c r="C54" s="5" t="s">
        <v>200</v>
      </c>
      <c r="D54" s="15" t="s">
        <v>60</v>
      </c>
      <c r="E54" s="15" t="s">
        <v>33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19</v>
      </c>
      <c r="K54" s="2"/>
    </row>
    <row r="55" spans="1:11" x14ac:dyDescent="0.2">
      <c r="A55" s="22" t="s">
        <v>201</v>
      </c>
      <c r="B55" s="14" t="s">
        <v>202</v>
      </c>
      <c r="C55" s="14" t="s">
        <v>203</v>
      </c>
      <c r="D55" s="15" t="s">
        <v>60</v>
      </c>
      <c r="E55" s="15" t="s">
        <v>18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204</v>
      </c>
    </row>
    <row r="56" spans="1:11" x14ac:dyDescent="0.2">
      <c r="A56" s="22" t="s">
        <v>205</v>
      </c>
      <c r="B56" s="14" t="s">
        <v>206</v>
      </c>
      <c r="C56" s="14" t="s">
        <v>207</v>
      </c>
      <c r="D56" s="15" t="s">
        <v>208</v>
      </c>
      <c r="E56" s="15" t="s">
        <v>18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19</v>
      </c>
      <c r="K56" s="2"/>
    </row>
    <row r="57" spans="1:11" x14ac:dyDescent="0.2">
      <c r="A57" s="22" t="s">
        <v>209</v>
      </c>
      <c r="B57" s="14" t="s">
        <v>210</v>
      </c>
      <c r="C57" s="14" t="s">
        <v>211</v>
      </c>
      <c r="D57" s="15" t="s">
        <v>212</v>
      </c>
      <c r="E57" s="15" t="s">
        <v>24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34</v>
      </c>
      <c r="K57" s="2"/>
    </row>
    <row r="58" spans="1:11" x14ac:dyDescent="0.2">
      <c r="A58" s="22" t="s">
        <v>213</v>
      </c>
      <c r="B58" s="14" t="s">
        <v>214</v>
      </c>
      <c r="C58" s="14" t="s">
        <v>215</v>
      </c>
      <c r="D58" s="15" t="s">
        <v>212</v>
      </c>
      <c r="E58" s="15" t="s">
        <v>24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34</v>
      </c>
      <c r="K58" s="2"/>
    </row>
    <row r="59" spans="1:11" x14ac:dyDescent="0.2">
      <c r="A59" s="22" t="s">
        <v>216</v>
      </c>
      <c r="B59" s="14" t="s">
        <v>217</v>
      </c>
      <c r="C59" s="14" t="s">
        <v>218</v>
      </c>
      <c r="D59" s="15" t="s">
        <v>219</v>
      </c>
      <c r="E59" s="15" t="s">
        <v>18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19</v>
      </c>
      <c r="K59" s="2"/>
    </row>
    <row r="60" spans="1:11" x14ac:dyDescent="0.2">
      <c r="A60" s="22" t="s">
        <v>220</v>
      </c>
      <c r="B60" s="14" t="s">
        <v>221</v>
      </c>
      <c r="C60" s="14" t="s">
        <v>222</v>
      </c>
      <c r="D60" s="15" t="s">
        <v>219</v>
      </c>
      <c r="E60" s="15" t="s">
        <v>18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19</v>
      </c>
      <c r="K60" s="2"/>
    </row>
    <row r="61" spans="1:11" x14ac:dyDescent="0.2">
      <c r="A61" s="22" t="s">
        <v>223</v>
      </c>
      <c r="B61" s="14" t="s">
        <v>224</v>
      </c>
      <c r="C61" s="14" t="s">
        <v>225</v>
      </c>
      <c r="D61" s="15" t="s">
        <v>72</v>
      </c>
      <c r="E61" s="15" t="s">
        <v>18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19</v>
      </c>
      <c r="K61" s="2"/>
    </row>
    <row r="62" spans="1:11" x14ac:dyDescent="0.2">
      <c r="A62" s="22" t="s">
        <v>226</v>
      </c>
      <c r="B62" s="14" t="s">
        <v>227</v>
      </c>
      <c r="C62" s="14" t="s">
        <v>228</v>
      </c>
      <c r="D62" s="15" t="s">
        <v>229</v>
      </c>
      <c r="E62" s="15" t="s">
        <v>33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230</v>
      </c>
      <c r="K62" s="2"/>
    </row>
    <row r="63" spans="1:11" x14ac:dyDescent="0.2">
      <c r="A63" s="22" t="s">
        <v>231</v>
      </c>
      <c r="B63" s="14" t="s">
        <v>232</v>
      </c>
      <c r="C63" s="14" t="s">
        <v>233</v>
      </c>
      <c r="D63" s="15" t="s">
        <v>60</v>
      </c>
      <c r="E63" s="15" t="s">
        <v>18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34</v>
      </c>
      <c r="K63" s="2"/>
    </row>
    <row r="64" spans="1:11" x14ac:dyDescent="0.2">
      <c r="A64" s="22" t="s">
        <v>234</v>
      </c>
      <c r="B64" s="14" t="s">
        <v>235</v>
      </c>
      <c r="C64" s="14" t="s">
        <v>236</v>
      </c>
      <c r="D64" s="15" t="s">
        <v>23</v>
      </c>
      <c r="E64" s="15" t="s">
        <v>24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237</v>
      </c>
      <c r="K64" s="2"/>
    </row>
    <row r="65" spans="1:11" x14ac:dyDescent="0.2">
      <c r="A65" s="22" t="s">
        <v>238</v>
      </c>
      <c r="B65" s="14" t="s">
        <v>239</v>
      </c>
      <c r="C65" s="14" t="s">
        <v>240</v>
      </c>
      <c r="D65" s="15" t="s">
        <v>23</v>
      </c>
      <c r="E65" s="15" t="s">
        <v>24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19</v>
      </c>
      <c r="K65" s="2"/>
    </row>
    <row r="66" spans="1:11" x14ac:dyDescent="0.2">
      <c r="A66" s="22" t="s">
        <v>241</v>
      </c>
      <c r="B66" s="14" t="s">
        <v>242</v>
      </c>
      <c r="C66" s="14" t="s">
        <v>243</v>
      </c>
      <c r="D66" s="15" t="s">
        <v>244</v>
      </c>
      <c r="E66" s="15" t="s">
        <v>18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34</v>
      </c>
      <c r="K66" s="2"/>
    </row>
    <row r="67" spans="1:11" x14ac:dyDescent="0.2">
      <c r="A67" s="22" t="s">
        <v>245</v>
      </c>
      <c r="B67" s="14" t="s">
        <v>389</v>
      </c>
      <c r="C67" s="14" t="s">
        <v>246</v>
      </c>
      <c r="D67" s="15" t="s">
        <v>244</v>
      </c>
      <c r="E67" s="15" t="s">
        <v>18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34</v>
      </c>
      <c r="K67" s="2"/>
    </row>
    <row r="68" spans="1:11" x14ac:dyDescent="0.2">
      <c r="A68" s="22" t="s">
        <v>247</v>
      </c>
      <c r="B68" s="14" t="s">
        <v>248</v>
      </c>
      <c r="C68" s="14" t="s">
        <v>249</v>
      </c>
      <c r="D68" s="15" t="s">
        <v>244</v>
      </c>
      <c r="E68" s="15" t="s">
        <v>18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34</v>
      </c>
      <c r="K68" s="2"/>
    </row>
    <row r="69" spans="1:11" x14ac:dyDescent="0.2">
      <c r="A69" s="22" t="s">
        <v>250</v>
      </c>
      <c r="B69" s="14" t="s">
        <v>251</v>
      </c>
      <c r="C69" s="14" t="s">
        <v>252</v>
      </c>
      <c r="D69" s="15" t="s">
        <v>244</v>
      </c>
      <c r="E69" s="15" t="s">
        <v>18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34</v>
      </c>
      <c r="K69" s="2"/>
    </row>
    <row r="70" spans="1:11" x14ac:dyDescent="0.2">
      <c r="A70" s="22" t="s">
        <v>253</v>
      </c>
      <c r="B70" s="14" t="s">
        <v>254</v>
      </c>
      <c r="C70" s="14" t="s">
        <v>255</v>
      </c>
      <c r="D70" s="15" t="s">
        <v>244</v>
      </c>
      <c r="E70" s="15" t="s">
        <v>18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34</v>
      </c>
      <c r="K70" s="2"/>
    </row>
    <row r="71" spans="1:11" x14ac:dyDescent="0.2">
      <c r="A71" s="22" t="s">
        <v>388</v>
      </c>
      <c r="B71" s="14" t="s">
        <v>390</v>
      </c>
      <c r="C71" s="14" t="s">
        <v>391</v>
      </c>
      <c r="D71" s="15" t="s">
        <v>244</v>
      </c>
      <c r="E71" s="15" t="s">
        <v>18</v>
      </c>
      <c r="F71" s="16"/>
      <c r="G71" s="16"/>
      <c r="H71" s="17"/>
      <c r="I71" s="17"/>
      <c r="J71" s="15"/>
      <c r="K71" s="2"/>
    </row>
    <row r="72" spans="1:11" x14ac:dyDescent="0.2">
      <c r="A72" s="22" t="s">
        <v>256</v>
      </c>
      <c r="B72" s="14" t="s">
        <v>257</v>
      </c>
      <c r="C72" s="14" t="s">
        <v>258</v>
      </c>
      <c r="D72" s="15" t="s">
        <v>244</v>
      </c>
      <c r="E72" s="15" t="s">
        <v>18</v>
      </c>
      <c r="F72" s="16">
        <v>2.9499999999999998E-2</v>
      </c>
      <c r="G72" s="16">
        <v>2.8146</v>
      </c>
      <c r="H72" s="17">
        <v>3.8</v>
      </c>
      <c r="I72" s="17">
        <v>0.62</v>
      </c>
      <c r="J72" s="15" t="s">
        <v>34</v>
      </c>
      <c r="K72" s="2"/>
    </row>
    <row r="73" spans="1:11" x14ac:dyDescent="0.2">
      <c r="A73" s="22" t="s">
        <v>259</v>
      </c>
      <c r="B73" s="14" t="s">
        <v>260</v>
      </c>
      <c r="C73" s="14" t="s">
        <v>261</v>
      </c>
      <c r="D73" s="15" t="s">
        <v>262</v>
      </c>
      <c r="E73" s="15" t="s">
        <v>18</v>
      </c>
      <c r="F73" s="16">
        <v>7.9399999999999991E-3</v>
      </c>
      <c r="G73" s="16">
        <v>2.98</v>
      </c>
      <c r="H73" s="15">
        <v>4.5</v>
      </c>
      <c r="I73" s="17">
        <v>0</v>
      </c>
      <c r="J73" s="15" t="s">
        <v>19</v>
      </c>
      <c r="K73" s="2"/>
    </row>
    <row r="74" spans="1:11" x14ac:dyDescent="0.2">
      <c r="A74" s="22" t="s">
        <v>263</v>
      </c>
      <c r="B74" s="14" t="s">
        <v>264</v>
      </c>
      <c r="C74" s="14" t="s">
        <v>265</v>
      </c>
      <c r="D74" s="15" t="s">
        <v>56</v>
      </c>
      <c r="E74" s="15" t="s">
        <v>24</v>
      </c>
      <c r="F74" s="16">
        <v>5.62E-2</v>
      </c>
      <c r="G74" s="16">
        <v>2.6532</v>
      </c>
      <c r="H74" s="17">
        <v>2.4</v>
      </c>
      <c r="I74" s="17">
        <v>0.28000000000000003</v>
      </c>
      <c r="J74" s="15" t="s">
        <v>34</v>
      </c>
      <c r="K74" s="2"/>
    </row>
    <row r="75" spans="1:11" x14ac:dyDescent="0.2">
      <c r="A75" s="22" t="s">
        <v>266</v>
      </c>
      <c r="B75" s="14" t="s">
        <v>267</v>
      </c>
      <c r="C75" s="14" t="s">
        <v>268</v>
      </c>
      <c r="D75" s="15" t="s">
        <v>17</v>
      </c>
      <c r="E75" s="15" t="s">
        <v>33</v>
      </c>
      <c r="F75" s="16">
        <v>2.3900000000000001E-2</v>
      </c>
      <c r="G75" s="16">
        <v>3.0825</v>
      </c>
      <c r="H75" s="17">
        <v>2.1</v>
      </c>
      <c r="I75" s="17">
        <v>0.15</v>
      </c>
      <c r="J75" s="15" t="s">
        <v>34</v>
      </c>
      <c r="K75" s="2"/>
    </row>
    <row r="76" spans="1:11" x14ac:dyDescent="0.2">
      <c r="A76" s="22" t="s">
        <v>269</v>
      </c>
      <c r="B76" s="14" t="s">
        <v>270</v>
      </c>
      <c r="C76" s="14" t="s">
        <v>271</v>
      </c>
      <c r="D76" s="15" t="s">
        <v>272</v>
      </c>
      <c r="E76" s="15" t="s">
        <v>18</v>
      </c>
      <c r="F76" s="16">
        <v>9.7699999999999992E-3</v>
      </c>
      <c r="G76" s="16">
        <v>3.12</v>
      </c>
      <c r="H76" s="17">
        <v>3.5</v>
      </c>
      <c r="I76" s="17">
        <v>0.37</v>
      </c>
      <c r="J76" s="15" t="s">
        <v>19</v>
      </c>
      <c r="K76" s="2"/>
    </row>
    <row r="77" spans="1:11" x14ac:dyDescent="0.2">
      <c r="A77" s="22" t="s">
        <v>273</v>
      </c>
      <c r="B77" s="14" t="s">
        <v>274</v>
      </c>
      <c r="C77" s="14" t="s">
        <v>275</v>
      </c>
      <c r="D77" s="15" t="s">
        <v>72</v>
      </c>
      <c r="E77" s="15" t="s">
        <v>18</v>
      </c>
      <c r="F77" s="16">
        <v>9.4000000000000004E-3</v>
      </c>
      <c r="G77" s="16">
        <v>3.12</v>
      </c>
      <c r="H77" s="17">
        <v>4.5</v>
      </c>
      <c r="I77" s="17">
        <v>0.8</v>
      </c>
      <c r="J77" s="15" t="s">
        <v>34</v>
      </c>
      <c r="K77" s="2"/>
    </row>
    <row r="78" spans="1:11" x14ac:dyDescent="0.2">
      <c r="A78" s="22" t="s">
        <v>276</v>
      </c>
      <c r="B78" s="14" t="s">
        <v>277</v>
      </c>
      <c r="C78" s="14" t="s">
        <v>278</v>
      </c>
      <c r="D78" s="15" t="s">
        <v>279</v>
      </c>
      <c r="E78" s="15" t="s">
        <v>18</v>
      </c>
      <c r="F78" s="16">
        <v>1.5100000000000001E-3</v>
      </c>
      <c r="G78" s="16">
        <v>2.91</v>
      </c>
      <c r="H78" s="17">
        <v>3.5</v>
      </c>
      <c r="I78" s="17">
        <v>0.5</v>
      </c>
      <c r="J78" s="15" t="s">
        <v>19</v>
      </c>
      <c r="K78" s="2"/>
    </row>
    <row r="79" spans="1:11" x14ac:dyDescent="0.2">
      <c r="A79" s="22" t="s">
        <v>280</v>
      </c>
      <c r="B79" s="14" t="s">
        <v>281</v>
      </c>
      <c r="C79" s="14" t="s">
        <v>282</v>
      </c>
      <c r="D79" s="15" t="s">
        <v>219</v>
      </c>
      <c r="E79" s="15" t="s">
        <v>18</v>
      </c>
      <c r="F79" s="16">
        <v>1.2019999999999999E-2</v>
      </c>
      <c r="G79" s="16">
        <v>3.06</v>
      </c>
      <c r="H79" s="17">
        <v>3.6</v>
      </c>
      <c r="I79" s="17">
        <v>0.56000000000000005</v>
      </c>
      <c r="J79" s="15" t="s">
        <v>19</v>
      </c>
      <c r="K79" s="2"/>
    </row>
    <row r="80" spans="1:11" x14ac:dyDescent="0.2">
      <c r="A80" s="22" t="s">
        <v>283</v>
      </c>
      <c r="B80" s="14" t="s">
        <v>284</v>
      </c>
      <c r="C80" s="14" t="s">
        <v>285</v>
      </c>
      <c r="D80" s="15" t="s">
        <v>244</v>
      </c>
      <c r="E80" s="15" t="s">
        <v>18</v>
      </c>
      <c r="F80" s="16">
        <v>4.0500000000000001E-2</v>
      </c>
      <c r="G80" s="16">
        <v>2.718</v>
      </c>
      <c r="H80" s="17">
        <v>4</v>
      </c>
      <c r="I80" s="17">
        <v>0.67</v>
      </c>
      <c r="J80" s="15" t="s">
        <v>34</v>
      </c>
      <c r="K80" s="2"/>
    </row>
    <row r="81" spans="1:11" x14ac:dyDescent="0.2">
      <c r="A81" s="22" t="s">
        <v>286</v>
      </c>
      <c r="B81" s="14" t="s">
        <v>287</v>
      </c>
      <c r="C81" s="14" t="s">
        <v>288</v>
      </c>
      <c r="D81" s="15" t="s">
        <v>72</v>
      </c>
      <c r="E81" s="15" t="s">
        <v>18</v>
      </c>
      <c r="F81" s="16">
        <v>1.35E-2</v>
      </c>
      <c r="G81" s="16">
        <v>3.0430000000000001</v>
      </c>
      <c r="H81" s="17">
        <v>3.2</v>
      </c>
      <c r="I81" s="15">
        <v>0.1</v>
      </c>
      <c r="J81" s="15" t="s">
        <v>19</v>
      </c>
      <c r="K81" s="2"/>
    </row>
    <row r="82" spans="1:11" x14ac:dyDescent="0.2">
      <c r="A82" s="22" t="s">
        <v>289</v>
      </c>
      <c r="B82" s="14" t="s">
        <v>290</v>
      </c>
      <c r="C82" s="14" t="s">
        <v>291</v>
      </c>
      <c r="D82" s="15" t="s">
        <v>212</v>
      </c>
      <c r="E82" s="15" t="s">
        <v>18</v>
      </c>
      <c r="F82" s="16">
        <v>3.44E-2</v>
      </c>
      <c r="G82" s="16">
        <v>2.968</v>
      </c>
      <c r="H82" s="17"/>
      <c r="I82" s="17"/>
      <c r="J82" s="15" t="s">
        <v>34</v>
      </c>
      <c r="K82" s="2"/>
    </row>
    <row r="83" spans="1:11" x14ac:dyDescent="0.2">
      <c r="A83" s="22" t="s">
        <v>292</v>
      </c>
      <c r="B83" s="14" t="s">
        <v>293</v>
      </c>
      <c r="C83" s="14" t="s">
        <v>294</v>
      </c>
      <c r="D83" s="15" t="s">
        <v>212</v>
      </c>
      <c r="E83" s="15" t="s">
        <v>18</v>
      </c>
      <c r="F83" s="16">
        <v>2.0299999999999999E-2</v>
      </c>
      <c r="G83" s="16">
        <v>3.1263999999999998</v>
      </c>
      <c r="H83" s="17">
        <v>2.8</v>
      </c>
      <c r="I83" s="17">
        <v>0</v>
      </c>
      <c r="J83" s="15" t="s">
        <v>34</v>
      </c>
      <c r="K83" s="2"/>
    </row>
    <row r="84" spans="1:11" x14ac:dyDescent="0.2">
      <c r="A84" s="22" t="s">
        <v>295</v>
      </c>
      <c r="B84" s="14" t="s">
        <v>296</v>
      </c>
      <c r="C84" s="14" t="s">
        <v>297</v>
      </c>
      <c r="D84" s="15" t="s">
        <v>272</v>
      </c>
      <c r="E84" s="15" t="s">
        <v>18</v>
      </c>
      <c r="F84" s="16">
        <v>0.01</v>
      </c>
      <c r="G84" s="16">
        <v>3.12</v>
      </c>
      <c r="H84" s="17">
        <v>3.5</v>
      </c>
      <c r="I84" s="17">
        <v>0.53</v>
      </c>
      <c r="J84" s="15" t="s">
        <v>19</v>
      </c>
      <c r="K84" s="2"/>
    </row>
    <row r="85" spans="1:11" x14ac:dyDescent="0.2">
      <c r="A85" s="22" t="s">
        <v>298</v>
      </c>
      <c r="B85" s="14" t="s">
        <v>299</v>
      </c>
      <c r="C85" s="14" t="s">
        <v>300</v>
      </c>
      <c r="D85" s="15" t="s">
        <v>301</v>
      </c>
      <c r="E85" s="15" t="s">
        <v>18</v>
      </c>
      <c r="F85" s="16">
        <v>1.1480000000000001E-2</v>
      </c>
      <c r="G85" s="16">
        <v>3.09</v>
      </c>
      <c r="H85" s="17">
        <v>4.4000000000000004</v>
      </c>
      <c r="I85" s="17">
        <v>0.79</v>
      </c>
      <c r="J85" s="15" t="s">
        <v>19</v>
      </c>
      <c r="K85" s="2"/>
    </row>
    <row r="86" spans="1:11" x14ac:dyDescent="0.2">
      <c r="A86" s="22" t="s">
        <v>302</v>
      </c>
      <c r="B86" s="14" t="s">
        <v>303</v>
      </c>
      <c r="C86" s="14" t="s">
        <v>304</v>
      </c>
      <c r="D86" s="15" t="s">
        <v>72</v>
      </c>
      <c r="E86" s="15" t="s">
        <v>18</v>
      </c>
      <c r="F86" s="16">
        <v>1.1480000000000001E-2</v>
      </c>
      <c r="G86" s="16">
        <v>3.06</v>
      </c>
      <c r="H86" s="17">
        <v>4.0999999999999996</v>
      </c>
      <c r="I86" s="17">
        <v>0.5</v>
      </c>
      <c r="J86" s="15" t="s">
        <v>19</v>
      </c>
      <c r="K86" s="2"/>
    </row>
    <row r="87" spans="1:11" x14ac:dyDescent="0.2">
      <c r="A87" s="22" t="s">
        <v>305</v>
      </c>
      <c r="B87" s="14" t="s">
        <v>306</v>
      </c>
      <c r="C87" s="14" t="s">
        <v>307</v>
      </c>
      <c r="D87" s="15" t="s">
        <v>308</v>
      </c>
      <c r="E87" s="15" t="s">
        <v>33</v>
      </c>
      <c r="F87" s="16">
        <v>1.5299999999999999E-2</v>
      </c>
      <c r="G87" s="16">
        <v>3.0626000000000002</v>
      </c>
      <c r="H87" s="17">
        <v>2</v>
      </c>
      <c r="I87" s="17">
        <v>0</v>
      </c>
      <c r="J87" s="15" t="s">
        <v>34</v>
      </c>
      <c r="K87" s="2"/>
    </row>
    <row r="88" spans="1:11" x14ac:dyDescent="0.2">
      <c r="A88" s="22" t="s">
        <v>309</v>
      </c>
      <c r="B88" s="14" t="s">
        <v>310</v>
      </c>
      <c r="C88" s="14" t="s">
        <v>311</v>
      </c>
      <c r="D88" s="15" t="s">
        <v>308</v>
      </c>
      <c r="E88" s="15" t="s">
        <v>33</v>
      </c>
      <c r="F88" s="16">
        <v>1.24E-2</v>
      </c>
      <c r="G88" s="16">
        <v>3.1109</v>
      </c>
      <c r="H88" s="17">
        <v>2</v>
      </c>
      <c r="I88" s="17">
        <v>0</v>
      </c>
      <c r="J88" s="15" t="s">
        <v>34</v>
      </c>
      <c r="K88" s="2"/>
    </row>
    <row r="89" spans="1:11" x14ac:dyDescent="0.2">
      <c r="A89" s="22" t="s">
        <v>312</v>
      </c>
      <c r="B89" s="14" t="s">
        <v>313</v>
      </c>
      <c r="C89" s="14" t="s">
        <v>314</v>
      </c>
      <c r="D89" s="15" t="s">
        <v>308</v>
      </c>
      <c r="E89" s="15" t="s">
        <v>33</v>
      </c>
      <c r="F89" s="16">
        <v>1.55E-2</v>
      </c>
      <c r="G89" s="16">
        <v>3.0626000000000002</v>
      </c>
      <c r="H89" s="17">
        <v>2</v>
      </c>
      <c r="I89" s="17">
        <v>0</v>
      </c>
      <c r="J89" s="15" t="s">
        <v>34</v>
      </c>
      <c r="K89" s="2"/>
    </row>
    <row r="90" spans="1:11" x14ac:dyDescent="0.2">
      <c r="A90" s="22" t="s">
        <v>315</v>
      </c>
      <c r="B90" s="14" t="s">
        <v>316</v>
      </c>
      <c r="C90" s="14" t="s">
        <v>386</v>
      </c>
      <c r="D90" s="15" t="s">
        <v>308</v>
      </c>
      <c r="E90" s="15" t="s">
        <v>33</v>
      </c>
      <c r="F90" s="16">
        <v>1.47E-2</v>
      </c>
      <c r="G90" s="16">
        <v>3.0548000000000002</v>
      </c>
      <c r="H90" s="17">
        <v>2</v>
      </c>
      <c r="I90" s="17">
        <v>0</v>
      </c>
      <c r="J90" s="15" t="s">
        <v>34</v>
      </c>
      <c r="K90" s="2"/>
    </row>
    <row r="91" spans="1:11" x14ac:dyDescent="0.2">
      <c r="A91" s="22" t="s">
        <v>317</v>
      </c>
      <c r="B91" s="14" t="s">
        <v>318</v>
      </c>
      <c r="C91" s="14" t="s">
        <v>319</v>
      </c>
      <c r="D91" s="15" t="s">
        <v>308</v>
      </c>
      <c r="E91" s="15" t="s">
        <v>33</v>
      </c>
      <c r="F91" s="16">
        <v>3.3500000000000002E-2</v>
      </c>
      <c r="G91" s="16">
        <v>2.7086000000000001</v>
      </c>
      <c r="H91" s="17">
        <v>2</v>
      </c>
      <c r="I91" s="17">
        <v>0</v>
      </c>
      <c r="J91" s="15" t="s">
        <v>34</v>
      </c>
      <c r="K91" s="2"/>
    </row>
    <row r="92" spans="1:11" x14ac:dyDescent="0.2">
      <c r="A92" s="22" t="s">
        <v>320</v>
      </c>
      <c r="B92" s="14" t="s">
        <v>321</v>
      </c>
      <c r="C92" s="14" t="s">
        <v>322</v>
      </c>
      <c r="D92" s="15" t="s">
        <v>308</v>
      </c>
      <c r="E92" s="15" t="s">
        <v>33</v>
      </c>
      <c r="F92" s="16">
        <v>2.5000000000000001E-2</v>
      </c>
      <c r="G92" s="16">
        <v>2.9214000000000002</v>
      </c>
      <c r="H92" s="17">
        <v>2</v>
      </c>
      <c r="I92" s="17">
        <v>0.08</v>
      </c>
      <c r="J92" s="15" t="s">
        <v>34</v>
      </c>
      <c r="K92" s="2"/>
    </row>
    <row r="93" spans="1:11" x14ac:dyDescent="0.2">
      <c r="A93" s="22" t="s">
        <v>323</v>
      </c>
      <c r="B93" s="14" t="s">
        <v>324</v>
      </c>
      <c r="C93" s="14" t="s">
        <v>325</v>
      </c>
      <c r="D93" s="15" t="s">
        <v>301</v>
      </c>
      <c r="E93" s="15" t="s">
        <v>18</v>
      </c>
      <c r="F93" s="16">
        <v>1.5140000000000001E-2</v>
      </c>
      <c r="G93" s="16">
        <v>2.99</v>
      </c>
      <c r="H93" s="17">
        <v>3.8</v>
      </c>
      <c r="I93" s="17">
        <v>0.55000000000000004</v>
      </c>
      <c r="J93" s="15" t="s">
        <v>19</v>
      </c>
      <c r="K93" s="2"/>
    </row>
    <row r="94" spans="1:11" x14ac:dyDescent="0.2">
      <c r="A94" s="22" t="s">
        <v>326</v>
      </c>
      <c r="B94" s="14" t="s">
        <v>327</v>
      </c>
      <c r="C94" s="14" t="s">
        <v>328</v>
      </c>
      <c r="D94" s="15" t="s">
        <v>308</v>
      </c>
      <c r="E94" s="15" t="s">
        <v>33</v>
      </c>
      <c r="F94" s="16">
        <v>1.21E-2</v>
      </c>
      <c r="G94" s="16">
        <v>3.0274999999999999</v>
      </c>
      <c r="H94" s="17"/>
      <c r="I94" s="17"/>
      <c r="J94" s="15" t="s">
        <v>329</v>
      </c>
      <c r="K94" s="2"/>
    </row>
    <row r="95" spans="1:11" x14ac:dyDescent="0.2">
      <c r="A95" s="22" t="s">
        <v>330</v>
      </c>
      <c r="B95" s="14" t="s">
        <v>331</v>
      </c>
      <c r="C95" s="14" t="s">
        <v>332</v>
      </c>
      <c r="D95" s="15" t="s">
        <v>308</v>
      </c>
      <c r="E95" s="15" t="s">
        <v>33</v>
      </c>
      <c r="F95" s="16">
        <v>4.5999999999999999E-3</v>
      </c>
      <c r="G95" s="16">
        <v>3.4291</v>
      </c>
      <c r="H95" s="17">
        <v>2</v>
      </c>
      <c r="I95" s="17">
        <v>0.06</v>
      </c>
      <c r="J95" s="15" t="s">
        <v>34</v>
      </c>
      <c r="K95" s="2"/>
    </row>
    <row r="96" spans="1:11" x14ac:dyDescent="0.2">
      <c r="A96" s="22" t="s">
        <v>333</v>
      </c>
      <c r="B96" s="14" t="s">
        <v>334</v>
      </c>
      <c r="C96" s="14" t="s">
        <v>335</v>
      </c>
      <c r="D96" s="15" t="s">
        <v>308</v>
      </c>
      <c r="E96" s="15" t="s">
        <v>33</v>
      </c>
      <c r="F96" s="16">
        <v>9.9000000000000008E-3</v>
      </c>
      <c r="G96" s="16">
        <v>3.1707999999999998</v>
      </c>
      <c r="H96" s="17">
        <v>2</v>
      </c>
      <c r="I96" s="17">
        <v>0</v>
      </c>
      <c r="J96" s="15" t="s">
        <v>34</v>
      </c>
      <c r="K96" s="2"/>
    </row>
    <row r="97" spans="1:11" x14ac:dyDescent="0.2">
      <c r="A97" s="22" t="s">
        <v>336</v>
      </c>
      <c r="B97" s="14" t="s">
        <v>337</v>
      </c>
      <c r="C97" s="14" t="s">
        <v>338</v>
      </c>
      <c r="D97" s="15" t="s">
        <v>308</v>
      </c>
      <c r="E97" s="15" t="s">
        <v>33</v>
      </c>
      <c r="F97" s="16">
        <v>0.121</v>
      </c>
      <c r="G97" s="16">
        <v>3.0274999999999999</v>
      </c>
      <c r="H97" s="17">
        <v>2</v>
      </c>
      <c r="I97" s="17">
        <v>0</v>
      </c>
      <c r="J97" s="15" t="s">
        <v>34</v>
      </c>
      <c r="K97" s="2"/>
    </row>
    <row r="98" spans="1:11" x14ac:dyDescent="0.2">
      <c r="A98" s="23" t="s">
        <v>339</v>
      </c>
      <c r="B98" s="14" t="s">
        <v>340</v>
      </c>
      <c r="C98" s="14" t="s">
        <v>341</v>
      </c>
      <c r="D98" s="15" t="s">
        <v>308</v>
      </c>
      <c r="E98" s="15" t="s">
        <v>33</v>
      </c>
      <c r="F98" s="16">
        <v>1.5599999999999999E-2</v>
      </c>
      <c r="G98" s="16">
        <v>3.0640999999999998</v>
      </c>
      <c r="H98" s="17">
        <v>2</v>
      </c>
      <c r="I98" s="17">
        <v>0</v>
      </c>
      <c r="J98" s="15" t="s">
        <v>34</v>
      </c>
      <c r="K98" s="2"/>
    </row>
    <row r="99" spans="1:11" x14ac:dyDescent="0.2">
      <c r="A99" s="22" t="s">
        <v>342</v>
      </c>
      <c r="B99" s="14" t="s">
        <v>343</v>
      </c>
      <c r="C99" s="14" t="s">
        <v>344</v>
      </c>
      <c r="D99" s="15" t="s">
        <v>308</v>
      </c>
      <c r="E99" s="15" t="s">
        <v>33</v>
      </c>
      <c r="F99" s="16">
        <v>2.5000000000000001E-2</v>
      </c>
      <c r="G99" s="16">
        <v>2.9214000000000002</v>
      </c>
      <c r="H99" s="17">
        <v>2</v>
      </c>
      <c r="I99" s="17">
        <v>0.02</v>
      </c>
      <c r="J99" s="15" t="s">
        <v>34</v>
      </c>
      <c r="K99" s="2"/>
    </row>
    <row r="100" spans="1:11" x14ac:dyDescent="0.2">
      <c r="A100" s="22" t="s">
        <v>345</v>
      </c>
      <c r="B100" s="14" t="s">
        <v>346</v>
      </c>
      <c r="C100" s="14" t="s">
        <v>347</v>
      </c>
      <c r="D100" s="15" t="s">
        <v>348</v>
      </c>
      <c r="E100" s="15" t="s">
        <v>18</v>
      </c>
      <c r="F100" s="16">
        <v>5.0000000000000001E-3</v>
      </c>
      <c r="G100" s="16">
        <v>3.0825</v>
      </c>
      <c r="H100" s="15">
        <v>4.5</v>
      </c>
      <c r="I100" s="15">
        <v>0.6</v>
      </c>
      <c r="J100" s="15" t="s">
        <v>34</v>
      </c>
      <c r="K100" s="2"/>
    </row>
    <row r="101" spans="1:11" x14ac:dyDescent="0.2">
      <c r="A101" s="22" t="s">
        <v>349</v>
      </c>
      <c r="B101" s="14" t="s">
        <v>350</v>
      </c>
      <c r="C101" s="5" t="s">
        <v>351</v>
      </c>
      <c r="D101" s="15" t="s">
        <v>17</v>
      </c>
      <c r="E101" s="15" t="s">
        <v>33</v>
      </c>
      <c r="F101" s="16">
        <v>1.95E-2</v>
      </c>
      <c r="G101" s="16">
        <v>2.99</v>
      </c>
      <c r="H101" s="17">
        <v>2.5</v>
      </c>
      <c r="I101" s="17">
        <v>0.1</v>
      </c>
      <c r="J101" s="15" t="s">
        <v>19</v>
      </c>
      <c r="K101" s="2"/>
    </row>
    <row r="102" spans="1:11" x14ac:dyDescent="0.2">
      <c r="A102" s="22" t="s">
        <v>352</v>
      </c>
      <c r="B102" s="14" t="s">
        <v>353</v>
      </c>
      <c r="C102" s="14" t="s">
        <v>354</v>
      </c>
      <c r="D102" s="15" t="s">
        <v>17</v>
      </c>
      <c r="E102" s="15" t="s">
        <v>33</v>
      </c>
      <c r="F102" s="16">
        <v>1.9949999999999999E-2</v>
      </c>
      <c r="G102" s="16">
        <v>2.99</v>
      </c>
      <c r="H102" s="17">
        <v>2</v>
      </c>
      <c r="I102" s="17">
        <v>0</v>
      </c>
      <c r="J102" s="15" t="s">
        <v>19</v>
      </c>
      <c r="K102" s="2"/>
    </row>
    <row r="103" spans="1:11" x14ac:dyDescent="0.2">
      <c r="A103" s="22" t="s">
        <v>355</v>
      </c>
      <c r="B103" s="14" t="s">
        <v>356</v>
      </c>
      <c r="C103" s="14" t="s">
        <v>357</v>
      </c>
      <c r="D103" s="15" t="s">
        <v>17</v>
      </c>
      <c r="E103" s="15" t="s">
        <v>24</v>
      </c>
      <c r="F103" s="16">
        <v>1.9949999999999999E-2</v>
      </c>
      <c r="G103" s="16">
        <v>2.95</v>
      </c>
      <c r="H103" s="17">
        <v>3.1</v>
      </c>
      <c r="I103" s="17">
        <v>0.2</v>
      </c>
      <c r="J103" s="15" t="s">
        <v>19</v>
      </c>
      <c r="K103" s="2"/>
    </row>
    <row r="104" spans="1:11" x14ac:dyDescent="0.2">
      <c r="A104" s="22" t="s">
        <v>358</v>
      </c>
      <c r="B104" s="14" t="s">
        <v>359</v>
      </c>
      <c r="C104" s="14" t="s">
        <v>360</v>
      </c>
      <c r="D104" s="15" t="s">
        <v>17</v>
      </c>
      <c r="E104" s="15" t="s">
        <v>33</v>
      </c>
      <c r="F104" s="16">
        <v>1.4789999999999999E-2</v>
      </c>
      <c r="G104" s="16">
        <v>3.01</v>
      </c>
      <c r="H104" s="17">
        <v>2</v>
      </c>
      <c r="I104" s="17">
        <v>0</v>
      </c>
      <c r="J104" s="15" t="s">
        <v>19</v>
      </c>
      <c r="K104" s="2"/>
    </row>
    <row r="105" spans="1:11" x14ac:dyDescent="0.2">
      <c r="A105" s="22" t="s">
        <v>361</v>
      </c>
      <c r="B105" s="14" t="s">
        <v>362</v>
      </c>
      <c r="C105" s="14" t="s">
        <v>363</v>
      </c>
      <c r="D105" s="15" t="s">
        <v>17</v>
      </c>
      <c r="E105" s="15" t="s">
        <v>24</v>
      </c>
      <c r="F105" s="16">
        <v>2.188E-2</v>
      </c>
      <c r="G105" s="16">
        <v>2.96</v>
      </c>
      <c r="H105" s="15">
        <v>3.3</v>
      </c>
      <c r="I105" s="15">
        <v>0.3</v>
      </c>
      <c r="J105" s="15" t="s">
        <v>19</v>
      </c>
      <c r="K105" s="2"/>
    </row>
    <row r="106" spans="1:11" x14ac:dyDescent="0.2">
      <c r="A106" s="22" t="s">
        <v>364</v>
      </c>
      <c r="B106" s="14" t="s">
        <v>365</v>
      </c>
      <c r="C106" s="20" t="s">
        <v>366</v>
      </c>
      <c r="D106" s="15" t="s">
        <v>17</v>
      </c>
      <c r="E106" s="15" t="s">
        <v>33</v>
      </c>
      <c r="F106" s="16">
        <v>1.66E-2</v>
      </c>
      <c r="G106" s="16">
        <v>2.99</v>
      </c>
      <c r="H106" s="17"/>
      <c r="I106" s="17"/>
      <c r="J106" s="15" t="s">
        <v>19</v>
      </c>
      <c r="K106" s="2"/>
    </row>
    <row r="107" spans="1:11" x14ac:dyDescent="0.2">
      <c r="A107" s="22" t="s">
        <v>382</v>
      </c>
      <c r="B107" s="14" t="s">
        <v>368</v>
      </c>
      <c r="C107" s="14" t="s">
        <v>369</v>
      </c>
      <c r="D107" s="15" t="s">
        <v>367</v>
      </c>
      <c r="E107" s="15" t="s">
        <v>18</v>
      </c>
      <c r="F107" s="16">
        <v>3.8E-3</v>
      </c>
      <c r="G107" s="16">
        <v>3.21</v>
      </c>
      <c r="H107" s="17">
        <v>4.2</v>
      </c>
      <c r="I107" s="17">
        <v>0.72</v>
      </c>
      <c r="J107" s="15" t="s">
        <v>19</v>
      </c>
      <c r="K107" s="2"/>
    </row>
    <row r="108" spans="1:11" x14ac:dyDescent="0.2">
      <c r="A108" s="24" t="s">
        <v>370</v>
      </c>
      <c r="B108" s="14" t="s">
        <v>371</v>
      </c>
      <c r="C108" s="14" t="s">
        <v>372</v>
      </c>
      <c r="D108" s="15" t="s">
        <v>60</v>
      </c>
      <c r="E108" s="15" t="s">
        <v>18</v>
      </c>
      <c r="F108" s="16">
        <v>8.9099999999999995E-3</v>
      </c>
      <c r="G108" s="16">
        <v>3.01</v>
      </c>
      <c r="H108" s="17">
        <v>3.3</v>
      </c>
      <c r="I108" s="17">
        <v>0.1</v>
      </c>
      <c r="J108" s="15" t="s">
        <v>19</v>
      </c>
      <c r="K108" s="2"/>
    </row>
    <row r="109" spans="1:11" x14ac:dyDescent="0.2">
      <c r="A109" s="13" t="s">
        <v>384</v>
      </c>
      <c r="B109" s="14" t="s">
        <v>383</v>
      </c>
      <c r="C109" s="14" t="s">
        <v>385</v>
      </c>
      <c r="D109" s="15" t="s">
        <v>90</v>
      </c>
      <c r="E109" s="15" t="s">
        <v>18</v>
      </c>
      <c r="F109" s="16">
        <v>1.7000000000000001E-2</v>
      </c>
      <c r="G109" s="16">
        <v>2.95</v>
      </c>
      <c r="H109" s="17">
        <v>4.0999999999999996</v>
      </c>
      <c r="I109" s="17">
        <v>0.4</v>
      </c>
      <c r="J109" s="15" t="s">
        <v>19</v>
      </c>
      <c r="K109" s="2"/>
    </row>
    <row r="110" spans="1:11" ht="22" x14ac:dyDescent="0.25">
      <c r="A110" s="21"/>
      <c r="B110" s="14"/>
      <c r="C110" s="14"/>
      <c r="D110" s="15"/>
      <c r="E110" s="15"/>
      <c r="F110" s="33"/>
      <c r="G110" s="16"/>
      <c r="H110" s="15"/>
      <c r="I110" s="17"/>
      <c r="J110" s="15"/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6" spans="11:11" x14ac:dyDescent="0.2">
      <c r="K126" s="2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2"/>
    </row>
    <row r="139" spans="11:11" x14ac:dyDescent="0.2">
      <c r="K139" s="2"/>
    </row>
    <row r="140" spans="11:11" x14ac:dyDescent="0.2">
      <c r="K140" s="2"/>
    </row>
    <row r="141" spans="11:11" x14ac:dyDescent="0.2">
      <c r="K141" s="10"/>
    </row>
    <row r="142" spans="11:11" x14ac:dyDescent="0.2">
      <c r="K142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fish</vt:lpstr>
      <vt:lpstr>lookups</vt:lpstr>
      <vt:lpstr>lookups!fish.list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2022-03-02T16:37:52Z</dcterms:modified>
</cp:coreProperties>
</file>