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ects" sheetId="1" r:id="rId4"/>
    <sheet state="visible" name="benthic" sheetId="2" r:id="rId5"/>
    <sheet state="visible" name="seagrass quadrants" sheetId="3" r:id="rId6"/>
    <sheet state="visible" name="seagrass organisms" sheetId="4" r:id="rId7"/>
    <sheet state="visible" name="fish" sheetId="5" r:id="rId8"/>
    <sheet state="visible" name="lookups_benthic" sheetId="6" r:id="rId9"/>
    <sheet state="visible" name="lookups_fish" sheetId="7" r:id="rId10"/>
  </sheets>
  <definedNames/>
  <calcPr/>
</workbook>
</file>

<file path=xl/sharedStrings.xml><?xml version="1.0" encoding="utf-8"?>
<sst xmlns="http://schemas.openxmlformats.org/spreadsheetml/2006/main" count="1609" uniqueCount="549">
  <si>
    <t>Date</t>
  </si>
  <si>
    <t>Type</t>
  </si>
  <si>
    <t>Surveyor</t>
  </si>
  <si>
    <t>Transect</t>
  </si>
  <si>
    <t>Start depth (m)</t>
  </si>
  <si>
    <t>End depth (m)</t>
  </si>
  <si>
    <t xml:space="preserve">gps </t>
  </si>
  <si>
    <t>gps markers</t>
  </si>
  <si>
    <t>Start latitute</t>
  </si>
  <si>
    <t>Start longitude</t>
  </si>
  <si>
    <t>End latitute</t>
  </si>
  <si>
    <t>End longitude</t>
  </si>
  <si>
    <t>Sendimentation</t>
  </si>
  <si>
    <t>Epiphytes</t>
  </si>
  <si>
    <t>Notes</t>
  </si>
  <si>
    <t>Seagrass</t>
  </si>
  <si>
    <t>GRB</t>
  </si>
  <si>
    <t>Mini</t>
  </si>
  <si>
    <t>52, 53</t>
  </si>
  <si>
    <t>H</t>
  </si>
  <si>
    <t>M/L</t>
  </si>
  <si>
    <t>55, 56</t>
  </si>
  <si>
    <t>57, 58</t>
  </si>
  <si>
    <t>59, 60</t>
  </si>
  <si>
    <t>61, 62</t>
  </si>
  <si>
    <t>Fish</t>
  </si>
  <si>
    <t>Ridge/sand</t>
  </si>
  <si>
    <t>Rock/sand</t>
  </si>
  <si>
    <t>Rock</t>
  </si>
  <si>
    <t>Benthic</t>
  </si>
  <si>
    <t>Species/type</t>
  </si>
  <si>
    <t>Count</t>
  </si>
  <si>
    <t>Porites furcata</t>
  </si>
  <si>
    <t>Siderastrea siderea</t>
  </si>
  <si>
    <t>Porites astreoides</t>
  </si>
  <si>
    <t>Cliona varians</t>
  </si>
  <si>
    <t>Condylactis gigantea</t>
  </si>
  <si>
    <t>Echinometra lucunter</t>
  </si>
  <si>
    <t>Encursting sponges</t>
  </si>
  <si>
    <t>Tedania ignis</t>
  </si>
  <si>
    <t>Green sponge</t>
  </si>
  <si>
    <t>Black sponge</t>
  </si>
  <si>
    <t>Encursting sponge</t>
  </si>
  <si>
    <t>Hermodice carunculata</t>
  </si>
  <si>
    <t>Quadrant</t>
  </si>
  <si>
    <t>Code</t>
  </si>
  <si>
    <t>Percent</t>
  </si>
  <si>
    <t>Species</t>
  </si>
  <si>
    <t>Category</t>
  </si>
  <si>
    <t>San</t>
  </si>
  <si>
    <t>sf</t>
  </si>
  <si>
    <t>hs</t>
  </si>
  <si>
    <t>hw</t>
  </si>
  <si>
    <t>hal</t>
  </si>
  <si>
    <t>san</t>
  </si>
  <si>
    <t>tt</t>
  </si>
  <si>
    <t>pen</t>
  </si>
  <si>
    <t>Organism</t>
  </si>
  <si>
    <t>n/a</t>
  </si>
  <si>
    <t>transect</t>
  </si>
  <si>
    <t>spp code</t>
  </si>
  <si>
    <t>number</t>
  </si>
  <si>
    <t>phase</t>
  </si>
  <si>
    <t>com name</t>
  </si>
  <si>
    <t>spp name</t>
  </si>
  <si>
    <t>family</t>
  </si>
  <si>
    <t>func group</t>
  </si>
  <si>
    <t>yfm</t>
  </si>
  <si>
    <t>sdv</t>
  </si>
  <si>
    <t>sld</t>
  </si>
  <si>
    <t>beau</t>
  </si>
  <si>
    <t>ocs</t>
  </si>
  <si>
    <t>grs</t>
  </si>
  <si>
    <t>cod</t>
  </si>
  <si>
    <t>bdb</t>
  </si>
  <si>
    <t>rbp</t>
  </si>
  <si>
    <t>4eb</t>
  </si>
  <si>
    <t>frg</t>
  </si>
  <si>
    <t>sms</t>
  </si>
  <si>
    <t>sgm</t>
  </si>
  <si>
    <t>lfd</t>
  </si>
  <si>
    <t>jvp</t>
  </si>
  <si>
    <t>lsq</t>
  </si>
  <si>
    <t>sgf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</si>
  <si>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</si>
  <si>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</si>
  <si>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</si>
  <si>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</si>
  <si>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</si>
  <si>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</si>
  <si>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</si>
  <si>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</si>
  <si>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 / Silt</t>
  </si>
  <si>
    <t>TT</t>
  </si>
  <si>
    <t>Thalassia testudinum</t>
  </si>
  <si>
    <t>Sea 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</si>
  <si>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</si>
  <si>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</si>
  <si>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</si>
  <si>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</si>
  <si>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</si>
  <si>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</si>
  <si>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</si>
  <si>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</si>
  <si>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</si>
  <si>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</si>
  <si>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</si>
  <si>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</si>
  <si>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</si>
  <si>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</si>
  <si>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</si>
  <si>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</si>
  <si>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</si>
  <si>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</si>
  <si>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</si>
  <si>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</si>
  <si>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</si>
  <si>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</si>
  <si>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</si>
  <si>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</si>
  <si>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</si>
  <si>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</si>
  <si>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</si>
  <si>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</si>
  <si>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</si>
  <si>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</si>
  <si>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</si>
  <si>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</si>
  <si>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</si>
  <si>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</si>
  <si>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</si>
  <si>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</si>
  <si>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</si>
  <si>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</si>
  <si>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</si>
  <si>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SPO</t>
  </si>
  <si>
    <t>Sponge</t>
  </si>
  <si>
    <t>Sponges &amp; soft coral</t>
  </si>
  <si>
    <t>GOR</t>
  </si>
  <si>
    <t>Gorgonian</t>
  </si>
  <si>
    <t>PPOR</t>
  </si>
  <si>
    <t>Porites porites</t>
  </si>
  <si>
    <t>Stony coral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</si>
  <si>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</si>
  <si>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</si>
  <si>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</si>
  <si>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</si>
  <si>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</si>
  <si>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</si>
  <si>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</si>
  <si>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</si>
  <si>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</si>
  <si>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</si>
  <si>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</si>
  <si>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code</t>
  </si>
  <si>
    <t>common.name</t>
  </si>
  <si>
    <t>species.name</t>
  </si>
  <si>
    <t>functional.group</t>
  </si>
  <si>
    <t>a</t>
  </si>
  <si>
    <t>b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</si>
  <si>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</si>
  <si>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</si>
  <si>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</si>
  <si>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</si>
  <si>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</si>
  <si>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</si>
  <si>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</si>
  <si>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</si>
  <si>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</si>
  <si>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</si>
  <si>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</si>
  <si>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</si>
  <si>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</si>
  <si>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</si>
  <si>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</si>
  <si>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</si>
  <si>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</si>
  <si>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</si>
  <si>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</si>
  <si>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</si>
  <si>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</si>
  <si>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</si>
  <si>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</si>
  <si>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</si>
  <si>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</si>
  <si>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</si>
  <si>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</si>
  <si>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</si>
  <si>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</si>
  <si>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</si>
  <si>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</si>
  <si>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</si>
  <si>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</si>
  <si>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</si>
  <si>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</si>
  <si>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</si>
  <si>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</si>
  <si>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</si>
  <si>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</si>
  <si>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</si>
  <si>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</si>
  <si>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</si>
  <si>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</si>
  <si>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</si>
  <si>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</si>
  <si>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</si>
  <si>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</si>
  <si>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</si>
  <si>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</si>
  <si>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</si>
  <si>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</si>
  <si>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</si>
  <si>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</si>
  <si>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</si>
  <si>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</si>
  <si>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</si>
  <si>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</si>
  <si>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</si>
  <si>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</si>
  <si>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</si>
  <si>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</si>
  <si>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</si>
  <si>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</si>
  <si>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</si>
  <si>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</si>
  <si>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</si>
  <si>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</si>
  <si>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</si>
  <si>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</si>
  <si>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</si>
  <si>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</si>
  <si>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</si>
  <si>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</si>
  <si>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</si>
  <si>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</si>
  <si>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</si>
  <si>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</si>
  <si>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</si>
  <si>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</si>
  <si>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</si>
  <si>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</si>
  <si>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</si>
  <si>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</si>
  <si>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</si>
  <si>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</si>
  <si>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</si>
  <si>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</si>
  <si>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</si>
  <si>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</si>
  <si>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</si>
  <si>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</si>
  <si>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</si>
  <si>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</si>
  <si>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</si>
  <si>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</si>
  <si>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</si>
  <si>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</si>
  <si>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</si>
  <si>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</si>
  <si>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</si>
  <si>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</si>
  <si>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</si>
  <si>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</si>
  <si>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</si>
  <si>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</si>
  <si>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</si>
  <si>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</si>
  <si>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</si>
  <si>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</si>
  <si>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</si>
  <si>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</si>
  <si>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</si>
  <si>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</si>
  <si>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</si>
  <si>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</si>
  <si>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</si>
  <si>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</si>
  <si>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</si>
  <si>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</si>
  <si>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</si>
  <si>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</si>
  <si>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</si>
  <si>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</si>
  <si>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</si>
  <si>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</si>
  <si>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</si>
  <si>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</si>
  <si>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</si>
  <si>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</si>
  <si>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</si>
  <si>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</si>
  <si>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</si>
  <si>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</si>
  <si>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</si>
  <si>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</si>
  <si>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</si>
  <si>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</si>
  <si>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</si>
  <si>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</si>
  <si>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</si>
  <si>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</si>
  <si>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</si>
  <si>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</si>
  <si>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</si>
  <si>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</si>
  <si>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</si>
  <si>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</si>
  <si>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</si>
  <si>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</si>
  <si>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</si>
  <si>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</si>
  <si>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</si>
  <si>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</si>
  <si>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</si>
  <si>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</si>
  <si>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</si>
  <si>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</si>
  <si>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</si>
  <si>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</si>
  <si>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</si>
  <si>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</si>
  <si>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</si>
  <si>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</si>
  <si>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</si>
  <si>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</si>
  <si>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</si>
  <si>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stg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</si>
  <si>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</si>
  <si>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</si>
  <si>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</si>
  <si>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</si>
  <si>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</si>
  <si>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</si>
  <si>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</si>
  <si>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</si>
  <si>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</si>
  <si>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</si>
  <si>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</si>
  <si>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</si>
  <si>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</si>
  <si>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</si>
  <si>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</si>
  <si>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</si>
  <si>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</si>
  <si>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</si>
  <si>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</si>
  <si>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</si>
  <si>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</si>
  <si>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</si>
  <si>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</si>
  <si>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</si>
  <si>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</si>
  <si>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</si>
  <si>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</si>
  <si>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</si>
  <si>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</si>
  <si>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</si>
  <si>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</si>
  <si>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</si>
  <si>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</si>
  <si>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</si>
  <si>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</si>
  <si>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</si>
  <si>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</si>
  <si>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</si>
  <si>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</si>
  <si>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Longspine squirrelfish</t>
  </si>
  <si>
    <t>Holocentrus rufus</t>
  </si>
  <si>
    <t>ham</t>
  </si>
  <si>
    <t>Hamlet spp.</t>
  </si>
  <si>
    <t>Hypoplectrus puella</t>
  </si>
  <si>
    <t>bec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</si>
  <si>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</si>
  <si>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</si>
  <si>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</si>
  <si>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</si>
  <si>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</si>
  <si>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</si>
  <si>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</si>
  <si>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</si>
  <si>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</si>
  <si>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</si>
  <si>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</si>
  <si>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</si>
  <si>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</si>
  <si>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</si>
  <si>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</si>
  <si>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</si>
  <si>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</si>
  <si>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</si>
  <si>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</si>
  <si>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</si>
  <si>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</si>
  <si>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</si>
  <si>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</si>
  <si>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</si>
  <si>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</si>
  <si>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</si>
  <si>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</si>
  <si>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</si>
  <si>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</si>
  <si>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</si>
  <si>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</si>
  <si>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</si>
  <si>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</si>
  <si>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</si>
  <si>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</si>
  <si>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</si>
  <si>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</si>
  <si>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</si>
  <si>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</si>
  <si>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</si>
  <si>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</si>
  <si>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</si>
  <si>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</si>
  <si>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</si>
  <si>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</si>
  <si>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</si>
  <si>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</si>
  <si>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</si>
  <si>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</si>
  <si>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</si>
  <si>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</si>
  <si>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</si>
  <si>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</si>
  <si>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</si>
  <si>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</si>
  <si>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</si>
  <si>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</si>
  <si>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</si>
  <si>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</si>
  <si>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</si>
  <si>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</si>
  <si>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</si>
  <si>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</si>
  <si>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</si>
  <si>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</si>
  <si>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</si>
  <si>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</si>
  <si>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</si>
  <si>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</si>
  <si>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</si>
  <si>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</si>
  <si>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</si>
  <si>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</si>
  <si>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</si>
  <si>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</si>
  <si>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</si>
  <si>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</si>
  <si>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</si>
  <si>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</si>
  <si>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</si>
  <si>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</si>
  <si>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</si>
  <si>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</si>
  <si>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</si>
  <si>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</si>
  <si>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</si>
  <si>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</si>
  <si>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</si>
  <si>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</si>
  <si>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</si>
  <si>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</si>
  <si>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</si>
  <si>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</si>
  <si>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</si>
  <si>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</si>
  <si>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</si>
  <si>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</si>
  <si>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</si>
  <si>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</si>
  <si>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</si>
  <si>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</si>
  <si>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</si>
  <si>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</si>
  <si>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</si>
  <si>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</si>
  <si>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</si>
  <si>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</si>
  <si>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</si>
  <si>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</si>
  <si>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</si>
  <si>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</si>
  <si>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</si>
  <si>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</si>
  <si>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</si>
  <si>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</si>
  <si>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</si>
  <si>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</si>
  <si>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</si>
  <si>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</si>
  <si>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</si>
  <si>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</si>
  <si>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</si>
  <si>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</si>
  <si>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</si>
  <si>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</si>
  <si>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</si>
  <si>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</si>
  <si>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</si>
  <si>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</si>
  <si>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</si>
  <si>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</si>
  <si>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</si>
  <si>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</si>
  <si>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</si>
  <si>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</si>
  <si>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</si>
  <si>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Cocoa Damselfish</t>
  </si>
  <si>
    <t>Stegastes variabilis</t>
  </si>
  <si>
    <t>Sand diver</t>
  </si>
  <si>
    <t>Synodus intermedius</t>
  </si>
  <si>
    <t>Synodontidae</t>
  </si>
  <si>
    <t>bhw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</si>
  <si>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</si>
  <si>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</si>
  <si>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</si>
  <si>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</si>
  <si>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</si>
  <si>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</si>
  <si>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</si>
  <si>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</si>
  <si>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</si>
  <si>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</si>
  <si>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</si>
  <si>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</si>
  <si>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</si>
  <si>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</si>
  <si>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</si>
  <si>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</si>
  <si>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</si>
  <si>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</si>
  <si>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</si>
  <si>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</si>
  <si>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</si>
  <si>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</si>
  <si>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</si>
  <si>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</si>
  <si>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</si>
  <si>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rlb</t>
  </si>
  <si>
    <t>Redlip blenny</t>
  </si>
  <si>
    <t>Ophioblennius atlanticus</t>
  </si>
  <si>
    <t>Blenniidae</t>
  </si>
  <si>
    <t>nsg</t>
  </si>
  <si>
    <t>Night sergeant</t>
  </si>
  <si>
    <t>Abudefduf taurus</t>
  </si>
  <si>
    <t>rfc</t>
  </si>
  <si>
    <t>Reef croaker</t>
  </si>
  <si>
    <t>Odontoscion dentex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</si>
</sst>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1" fillId="0" fontId="8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8" width="12.0"/>
    <col customWidth="1" min="9" max="1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45464.0</v>
      </c>
      <c r="B2" s="3" t="s">
        <v>15</v>
      </c>
      <c r="C2" s="3" t="s">
        <v>16</v>
      </c>
      <c r="D2" s="3">
        <v>1.0</v>
      </c>
      <c r="E2" s="3">
        <v>1.0</v>
      </c>
      <c r="F2" s="3">
        <v>2.0</v>
      </c>
      <c r="G2" s="3" t="s">
        <v>17</v>
      </c>
      <c r="H2" s="4" t="s">
        <v>18</v>
      </c>
      <c r="M2" s="3" t="s">
        <v>19</v>
      </c>
      <c r="N2" s="3" t="s">
        <v>20</v>
      </c>
    </row>
    <row r="3">
      <c r="A3" s="2">
        <v>45464.0</v>
      </c>
      <c r="B3" s="3" t="s">
        <v>15</v>
      </c>
      <c r="C3" s="3" t="s">
        <v>16</v>
      </c>
      <c r="D3" s="3">
        <v>2.0</v>
      </c>
      <c r="E3" s="3">
        <v>1.7</v>
      </c>
      <c r="F3" s="3">
        <v>2.4</v>
      </c>
      <c r="G3" s="3" t="s">
        <v>17</v>
      </c>
      <c r="H3" s="4" t="s">
        <v>21</v>
      </c>
      <c r="M3" s="3" t="s">
        <v>19</v>
      </c>
      <c r="N3" s="3" t="s">
        <v>20</v>
      </c>
    </row>
    <row r="4">
      <c r="A4" s="2">
        <v>45464.0</v>
      </c>
      <c r="B4" s="3" t="s">
        <v>15</v>
      </c>
      <c r="C4" s="3" t="s">
        <v>16</v>
      </c>
      <c r="D4" s="3">
        <v>3.0</v>
      </c>
      <c r="E4" s="3">
        <v>1.9</v>
      </c>
      <c r="F4" s="3">
        <v>2.6</v>
      </c>
      <c r="G4" s="3" t="s">
        <v>17</v>
      </c>
      <c r="H4" s="4" t="s">
        <v>22</v>
      </c>
      <c r="M4" s="3" t="s">
        <v>19</v>
      </c>
      <c r="N4" s="3" t="s">
        <v>20</v>
      </c>
    </row>
    <row r="5">
      <c r="A5" s="2">
        <v>45464.0</v>
      </c>
      <c r="B5" s="3" t="s">
        <v>15</v>
      </c>
      <c r="C5" s="3" t="s">
        <v>16</v>
      </c>
      <c r="D5" s="3">
        <v>4.0</v>
      </c>
      <c r="E5" s="3">
        <v>2.3</v>
      </c>
      <c r="F5" s="3">
        <v>2.5</v>
      </c>
      <c r="G5" s="3" t="s">
        <v>17</v>
      </c>
      <c r="H5" s="4" t="s">
        <v>23</v>
      </c>
      <c r="M5" s="3" t="s">
        <v>19</v>
      </c>
      <c r="N5" s="3" t="s">
        <v>20</v>
      </c>
    </row>
    <row r="6">
      <c r="A6" s="2">
        <v>45464.0</v>
      </c>
      <c r="B6" s="3" t="s">
        <v>15</v>
      </c>
      <c r="C6" s="3" t="s">
        <v>16</v>
      </c>
      <c r="D6" s="3">
        <v>5.0</v>
      </c>
      <c r="E6" s="3">
        <v>2.1</v>
      </c>
      <c r="F6" s="3">
        <v>2.4</v>
      </c>
      <c r="G6" s="3" t="s">
        <v>17</v>
      </c>
      <c r="H6" s="4" t="s">
        <v>24</v>
      </c>
      <c r="M6" s="3" t="s">
        <v>19</v>
      </c>
      <c r="N6" s="3" t="s">
        <v>20</v>
      </c>
    </row>
    <row r="7">
      <c r="A7" s="2">
        <v>45467.0</v>
      </c>
      <c r="B7" s="3" t="s">
        <v>25</v>
      </c>
      <c r="C7" s="3" t="s">
        <v>16</v>
      </c>
      <c r="D7" s="3">
        <v>1.0</v>
      </c>
      <c r="E7" s="3">
        <v>0.5</v>
      </c>
      <c r="F7" s="3">
        <v>0.5</v>
      </c>
      <c r="G7" s="3" t="s">
        <v>17</v>
      </c>
      <c r="H7" s="3">
        <v>65.0</v>
      </c>
      <c r="M7" s="3" t="s">
        <v>19</v>
      </c>
      <c r="N7" s="3" t="s">
        <v>26</v>
      </c>
    </row>
    <row r="8">
      <c r="A8" s="2">
        <v>45467.0</v>
      </c>
      <c r="B8" s="3" t="s">
        <v>25</v>
      </c>
      <c r="C8" s="3" t="s">
        <v>16</v>
      </c>
      <c r="D8" s="3">
        <v>2.0</v>
      </c>
      <c r="E8" s="3">
        <v>1.0</v>
      </c>
      <c r="F8" s="3">
        <v>1.0</v>
      </c>
      <c r="G8" s="3" t="s">
        <v>17</v>
      </c>
      <c r="H8" s="3">
        <v>66.0</v>
      </c>
      <c r="M8" s="3" t="s">
        <v>19</v>
      </c>
      <c r="N8" s="3" t="s">
        <v>26</v>
      </c>
    </row>
    <row r="9">
      <c r="A9" s="2">
        <v>45467.0</v>
      </c>
      <c r="B9" s="3" t="s">
        <v>25</v>
      </c>
      <c r="C9" s="3" t="s">
        <v>16</v>
      </c>
      <c r="D9" s="3">
        <v>3.0</v>
      </c>
      <c r="E9" s="3">
        <v>1.2</v>
      </c>
      <c r="F9" s="3">
        <v>1.2</v>
      </c>
      <c r="G9" s="3" t="s">
        <v>17</v>
      </c>
      <c r="H9" s="3">
        <v>67.0</v>
      </c>
      <c r="M9" s="3" t="s">
        <v>19</v>
      </c>
      <c r="N9" s="3" t="s">
        <v>27</v>
      </c>
    </row>
    <row r="10">
      <c r="A10" s="2">
        <v>45467.0</v>
      </c>
      <c r="B10" s="3" t="s">
        <v>25</v>
      </c>
      <c r="C10" s="3" t="s">
        <v>16</v>
      </c>
      <c r="D10" s="3">
        <v>4.0</v>
      </c>
      <c r="E10" s="3">
        <v>0.9</v>
      </c>
      <c r="F10" s="3">
        <v>0.9</v>
      </c>
      <c r="G10" s="3" t="s">
        <v>17</v>
      </c>
      <c r="H10" s="3">
        <v>68.0</v>
      </c>
      <c r="M10" s="3" t="s">
        <v>19</v>
      </c>
      <c r="N10" s="3" t="s">
        <v>27</v>
      </c>
    </row>
    <row r="11">
      <c r="A11" s="2">
        <v>45467.0</v>
      </c>
      <c r="B11" s="3" t="s">
        <v>25</v>
      </c>
      <c r="C11" s="3" t="s">
        <v>16</v>
      </c>
      <c r="D11" s="3">
        <v>5.0</v>
      </c>
      <c r="E11" s="3">
        <v>1.3</v>
      </c>
      <c r="F11" s="3">
        <v>1.3</v>
      </c>
      <c r="G11" s="3" t="s">
        <v>17</v>
      </c>
      <c r="H11" s="3">
        <v>69.0</v>
      </c>
      <c r="M11" s="3" t="s">
        <v>19</v>
      </c>
      <c r="N11" s="3" t="s">
        <v>28</v>
      </c>
    </row>
    <row r="12">
      <c r="A12" s="2">
        <v>45467.0</v>
      </c>
      <c r="B12" s="3" t="s">
        <v>25</v>
      </c>
      <c r="C12" s="3" t="s">
        <v>16</v>
      </c>
      <c r="D12" s="3">
        <v>6.0</v>
      </c>
      <c r="E12" s="3">
        <v>1.3</v>
      </c>
      <c r="F12" s="3">
        <v>1.3</v>
      </c>
      <c r="G12" s="3" t="s">
        <v>17</v>
      </c>
      <c r="H12" s="3">
        <v>70.0</v>
      </c>
      <c r="M12" s="3" t="s">
        <v>19</v>
      </c>
      <c r="N12" s="3" t="s">
        <v>28</v>
      </c>
    </row>
    <row r="13">
      <c r="A13" s="2">
        <v>45467.0</v>
      </c>
      <c r="B13" s="3" t="s">
        <v>25</v>
      </c>
      <c r="C13" s="3" t="s">
        <v>16</v>
      </c>
      <c r="D13" s="3">
        <v>7.0</v>
      </c>
      <c r="E13" s="3">
        <v>1.5</v>
      </c>
      <c r="F13" s="3">
        <v>1.5</v>
      </c>
      <c r="G13" s="3" t="s">
        <v>17</v>
      </c>
      <c r="H13" s="3">
        <v>71.0</v>
      </c>
      <c r="M13" s="3" t="s">
        <v>19</v>
      </c>
      <c r="N13" s="3" t="s">
        <v>28</v>
      </c>
    </row>
    <row r="14">
      <c r="A14" s="2">
        <v>45467.0</v>
      </c>
      <c r="B14" s="3" t="s">
        <v>25</v>
      </c>
      <c r="C14" s="3" t="s">
        <v>16</v>
      </c>
      <c r="D14" s="3">
        <v>8.0</v>
      </c>
      <c r="E14" s="3">
        <v>1.5</v>
      </c>
      <c r="F14" s="3">
        <v>1.5</v>
      </c>
      <c r="G14" s="3" t="s">
        <v>17</v>
      </c>
      <c r="H14" s="3">
        <v>72.0</v>
      </c>
      <c r="M14" s="3" t="s">
        <v>19</v>
      </c>
      <c r="N14" s="3" t="s">
        <v>27</v>
      </c>
    </row>
    <row r="15">
      <c r="A15" s="2">
        <v>45467.0</v>
      </c>
      <c r="B15" s="3" t="s">
        <v>25</v>
      </c>
      <c r="C15" s="3" t="s">
        <v>16</v>
      </c>
      <c r="D15" s="3">
        <v>9.0</v>
      </c>
      <c r="E15" s="3">
        <v>1.0</v>
      </c>
      <c r="F15" s="3">
        <v>1.0</v>
      </c>
      <c r="G15" s="3" t="s">
        <v>17</v>
      </c>
      <c r="H15" s="3">
        <v>73.0</v>
      </c>
      <c r="M15" s="3" t="s">
        <v>19</v>
      </c>
      <c r="N15" s="3" t="s">
        <v>28</v>
      </c>
    </row>
    <row r="16">
      <c r="A16" s="2">
        <v>45467.0</v>
      </c>
      <c r="B16" s="3" t="s">
        <v>29</v>
      </c>
      <c r="C16" s="3" t="s">
        <v>16</v>
      </c>
      <c r="D16" s="3">
        <v>1.0</v>
      </c>
      <c r="E16" s="3">
        <v>1.0</v>
      </c>
      <c r="F16" s="3">
        <v>1.0</v>
      </c>
      <c r="M16" s="3" t="s">
        <v>19</v>
      </c>
      <c r="N16" s="3" t="s">
        <v>27</v>
      </c>
    </row>
    <row r="17">
      <c r="A17" s="2">
        <v>45467.0</v>
      </c>
      <c r="B17" s="3" t="s">
        <v>29</v>
      </c>
      <c r="C17" s="3" t="s">
        <v>16</v>
      </c>
      <c r="D17" s="3">
        <v>2.0</v>
      </c>
      <c r="E17" s="3">
        <v>0.6</v>
      </c>
      <c r="F17" s="3">
        <v>0.6</v>
      </c>
      <c r="M17" s="3" t="s">
        <v>19</v>
      </c>
      <c r="N17" s="3" t="s">
        <v>28</v>
      </c>
    </row>
    <row r="18">
      <c r="A18" s="2">
        <v>45467.0</v>
      </c>
      <c r="B18" s="3" t="s">
        <v>29</v>
      </c>
      <c r="C18" s="3" t="s">
        <v>16</v>
      </c>
      <c r="D18" s="3">
        <v>3.0</v>
      </c>
      <c r="E18" s="3">
        <v>1.3</v>
      </c>
      <c r="F18" s="3">
        <v>1.3</v>
      </c>
      <c r="M18" s="3" t="s">
        <v>19</v>
      </c>
      <c r="N18" s="3" t="s">
        <v>28</v>
      </c>
    </row>
    <row r="19">
      <c r="A19" s="2">
        <v>45467.0</v>
      </c>
      <c r="B19" s="3" t="s">
        <v>29</v>
      </c>
      <c r="C19" s="3" t="s">
        <v>16</v>
      </c>
      <c r="D19" s="3">
        <v>4.0</v>
      </c>
      <c r="E19" s="3">
        <v>1.4</v>
      </c>
      <c r="F19" s="3">
        <v>1.4</v>
      </c>
      <c r="M19" s="3" t="s">
        <v>19</v>
      </c>
      <c r="N19" s="3" t="s">
        <v>28</v>
      </c>
    </row>
    <row r="20">
      <c r="A20" s="2">
        <v>45467.0</v>
      </c>
      <c r="B20" s="3" t="s">
        <v>29</v>
      </c>
      <c r="C20" s="3" t="s">
        <v>16</v>
      </c>
      <c r="D20" s="3">
        <v>5.0</v>
      </c>
      <c r="E20" s="3">
        <v>0.8</v>
      </c>
      <c r="F20" s="3">
        <v>0.8</v>
      </c>
      <c r="M20" s="3" t="s">
        <v>19</v>
      </c>
      <c r="N20" s="3" t="s">
        <v>28</v>
      </c>
    </row>
    <row r="21">
      <c r="A21" s="2">
        <v>45467.0</v>
      </c>
      <c r="B21" s="3" t="s">
        <v>29</v>
      </c>
      <c r="C21" s="3" t="s">
        <v>16</v>
      </c>
      <c r="D21" s="3">
        <v>6.0</v>
      </c>
      <c r="E21" s="3">
        <v>1.0</v>
      </c>
      <c r="F21" s="3">
        <v>1.0</v>
      </c>
      <c r="M21" s="3" t="s">
        <v>19</v>
      </c>
      <c r="N21" s="3" t="s">
        <v>28</v>
      </c>
    </row>
    <row r="22">
      <c r="A22" s="2">
        <v>45467.0</v>
      </c>
      <c r="B22" s="3" t="s">
        <v>29</v>
      </c>
      <c r="C22" s="3" t="s">
        <v>16</v>
      </c>
      <c r="D22" s="3">
        <v>7.0</v>
      </c>
      <c r="E22" s="3">
        <v>0.5</v>
      </c>
      <c r="F22" s="3">
        <v>0.5</v>
      </c>
      <c r="M22" s="3" t="s">
        <v>19</v>
      </c>
      <c r="N22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30</v>
      </c>
      <c r="E1" s="1" t="s">
        <v>31</v>
      </c>
    </row>
    <row r="2">
      <c r="A2" s="2">
        <v>45467.0</v>
      </c>
      <c r="B2" s="3" t="s">
        <v>16</v>
      </c>
      <c r="C2" s="3">
        <v>1.0</v>
      </c>
      <c r="D2" s="5" t="s">
        <v>32</v>
      </c>
      <c r="E2" s="3">
        <v>6.0</v>
      </c>
    </row>
    <row r="3">
      <c r="A3" s="2">
        <v>45467.0</v>
      </c>
      <c r="B3" s="3" t="s">
        <v>16</v>
      </c>
      <c r="C3" s="3">
        <v>1.0</v>
      </c>
      <c r="D3" s="3" t="s">
        <v>33</v>
      </c>
      <c r="E3" s="3">
        <v>22.0</v>
      </c>
    </row>
    <row r="4">
      <c r="A4" s="2">
        <v>45467.0</v>
      </c>
      <c r="B4" s="3" t="s">
        <v>16</v>
      </c>
      <c r="C4" s="3">
        <v>1.0</v>
      </c>
      <c r="D4" s="3" t="s">
        <v>34</v>
      </c>
      <c r="E4" s="3">
        <v>2.0</v>
      </c>
    </row>
    <row r="5">
      <c r="A5" s="2">
        <v>45467.0</v>
      </c>
      <c r="B5" s="3" t="s">
        <v>16</v>
      </c>
      <c r="C5" s="3">
        <v>1.0</v>
      </c>
      <c r="D5" s="3" t="s">
        <v>35</v>
      </c>
      <c r="E5" s="3">
        <v>1.0</v>
      </c>
    </row>
    <row r="6">
      <c r="A6" s="2">
        <v>45467.0</v>
      </c>
      <c r="B6" s="3" t="s">
        <v>16</v>
      </c>
      <c r="C6" s="3">
        <v>1.0</v>
      </c>
      <c r="D6" s="3" t="s">
        <v>36</v>
      </c>
      <c r="E6" s="3">
        <v>1.0</v>
      </c>
    </row>
    <row r="7">
      <c r="A7" s="2">
        <v>45467.0</v>
      </c>
      <c r="B7" s="3" t="s">
        <v>16</v>
      </c>
      <c r="C7" s="3">
        <v>2.0</v>
      </c>
      <c r="D7" s="3" t="s">
        <v>33</v>
      </c>
      <c r="E7" s="3">
        <v>28.0</v>
      </c>
    </row>
    <row r="8">
      <c r="A8" s="2">
        <v>45467.0</v>
      </c>
      <c r="B8" s="3" t="s">
        <v>16</v>
      </c>
      <c r="C8" s="3">
        <v>2.0</v>
      </c>
      <c r="D8" s="3" t="s">
        <v>37</v>
      </c>
      <c r="E8" s="3">
        <v>27.0</v>
      </c>
    </row>
    <row r="9">
      <c r="A9" s="2">
        <v>45467.0</v>
      </c>
      <c r="B9" s="3" t="s">
        <v>16</v>
      </c>
      <c r="C9" s="3">
        <v>2.0</v>
      </c>
      <c r="D9" s="3" t="s">
        <v>38</v>
      </c>
      <c r="E9" s="3">
        <v>17.0</v>
      </c>
    </row>
    <row r="10">
      <c r="A10" s="2">
        <v>45467.0</v>
      </c>
      <c r="B10" s="3" t="s">
        <v>16</v>
      </c>
      <c r="C10" s="3">
        <v>2.0</v>
      </c>
      <c r="D10" s="3" t="s">
        <v>36</v>
      </c>
      <c r="E10" s="3">
        <v>3.0</v>
      </c>
    </row>
    <row r="11">
      <c r="A11" s="2">
        <v>45467.0</v>
      </c>
      <c r="B11" s="3" t="s">
        <v>16</v>
      </c>
      <c r="C11" s="3">
        <v>2.0</v>
      </c>
      <c r="D11" s="3" t="s">
        <v>39</v>
      </c>
      <c r="E11" s="3">
        <v>4.0</v>
      </c>
    </row>
    <row r="12">
      <c r="A12" s="2">
        <v>45467.0</v>
      </c>
      <c r="B12" s="3" t="s">
        <v>16</v>
      </c>
      <c r="C12" s="3">
        <v>2.0</v>
      </c>
      <c r="D12" s="3" t="s">
        <v>40</v>
      </c>
      <c r="E12" s="3">
        <v>1.0</v>
      </c>
    </row>
    <row r="13">
      <c r="A13" s="2">
        <v>45467.0</v>
      </c>
      <c r="B13" s="3" t="s">
        <v>16</v>
      </c>
      <c r="C13" s="3">
        <v>2.0</v>
      </c>
      <c r="D13" s="3" t="s">
        <v>41</v>
      </c>
      <c r="E13" s="3">
        <v>4.0</v>
      </c>
    </row>
    <row r="14">
      <c r="A14" s="2">
        <v>45467.0</v>
      </c>
      <c r="B14" s="3" t="s">
        <v>16</v>
      </c>
      <c r="C14" s="3">
        <v>3.0</v>
      </c>
      <c r="D14" s="3" t="s">
        <v>33</v>
      </c>
      <c r="E14" s="3">
        <v>32.0</v>
      </c>
    </row>
    <row r="15">
      <c r="A15" s="2">
        <v>45467.0</v>
      </c>
      <c r="B15" s="3" t="s">
        <v>16</v>
      </c>
      <c r="C15" s="3">
        <v>3.0</v>
      </c>
      <c r="D15" s="3" t="s">
        <v>32</v>
      </c>
      <c r="E15" s="3">
        <v>8.0</v>
      </c>
    </row>
    <row r="16">
      <c r="A16" s="2">
        <v>45467.0</v>
      </c>
      <c r="B16" s="3" t="s">
        <v>16</v>
      </c>
      <c r="C16" s="3">
        <v>3.0</v>
      </c>
      <c r="D16" s="3" t="s">
        <v>36</v>
      </c>
      <c r="E16" s="3">
        <v>1.0</v>
      </c>
    </row>
    <row r="17">
      <c r="A17" s="2">
        <v>45467.0</v>
      </c>
      <c r="B17" s="3" t="s">
        <v>16</v>
      </c>
      <c r="C17" s="3">
        <v>3.0</v>
      </c>
      <c r="D17" s="3" t="s">
        <v>39</v>
      </c>
      <c r="E17" s="3">
        <v>1.0</v>
      </c>
    </row>
    <row r="18">
      <c r="A18" s="2">
        <v>45467.0</v>
      </c>
      <c r="B18" s="3" t="s">
        <v>16</v>
      </c>
      <c r="C18" s="3">
        <v>3.0</v>
      </c>
      <c r="D18" s="3" t="s">
        <v>41</v>
      </c>
      <c r="E18" s="3">
        <v>2.0</v>
      </c>
    </row>
    <row r="19">
      <c r="A19" s="2">
        <v>45467.0</v>
      </c>
      <c r="B19" s="3" t="s">
        <v>16</v>
      </c>
      <c r="C19" s="3">
        <v>3.0</v>
      </c>
      <c r="D19" s="3" t="s">
        <v>34</v>
      </c>
      <c r="E19" s="3">
        <v>1.0</v>
      </c>
    </row>
    <row r="20">
      <c r="A20" s="2">
        <v>45467.0</v>
      </c>
      <c r="B20" s="3" t="s">
        <v>16</v>
      </c>
      <c r="C20" s="3">
        <v>4.0</v>
      </c>
      <c r="D20" s="3" t="s">
        <v>33</v>
      </c>
      <c r="E20" s="3">
        <v>33.0</v>
      </c>
    </row>
    <row r="21">
      <c r="A21" s="2">
        <v>45467.0</v>
      </c>
      <c r="B21" s="3" t="s">
        <v>16</v>
      </c>
      <c r="C21" s="3">
        <v>4.0</v>
      </c>
      <c r="D21" s="3" t="s">
        <v>32</v>
      </c>
      <c r="E21" s="3">
        <v>2.0</v>
      </c>
    </row>
    <row r="22">
      <c r="A22" s="2">
        <v>45467.0</v>
      </c>
      <c r="B22" s="3" t="s">
        <v>16</v>
      </c>
      <c r="C22" s="3">
        <v>4.0</v>
      </c>
      <c r="D22" s="3" t="s">
        <v>34</v>
      </c>
      <c r="E22" s="3">
        <v>2.0</v>
      </c>
    </row>
    <row r="23">
      <c r="A23" s="2">
        <v>45467.0</v>
      </c>
      <c r="B23" s="3" t="s">
        <v>16</v>
      </c>
      <c r="C23" s="3">
        <v>4.0</v>
      </c>
      <c r="D23" s="3" t="s">
        <v>35</v>
      </c>
      <c r="E23" s="3">
        <v>3.0</v>
      </c>
    </row>
    <row r="24">
      <c r="A24" s="2">
        <v>45467.0</v>
      </c>
      <c r="B24" s="3" t="s">
        <v>16</v>
      </c>
      <c r="C24" s="3">
        <v>4.0</v>
      </c>
      <c r="D24" s="3" t="s">
        <v>39</v>
      </c>
      <c r="E24" s="3">
        <v>1.0</v>
      </c>
    </row>
    <row r="25">
      <c r="A25" s="2">
        <v>45467.0</v>
      </c>
      <c r="B25" s="3" t="s">
        <v>16</v>
      </c>
      <c r="C25" s="3">
        <v>5.0</v>
      </c>
      <c r="D25" s="3" t="s">
        <v>33</v>
      </c>
      <c r="E25" s="3">
        <v>55.0</v>
      </c>
    </row>
    <row r="26">
      <c r="A26" s="2">
        <v>45467.0</v>
      </c>
      <c r="B26" s="3" t="s">
        <v>16</v>
      </c>
      <c r="C26" s="3">
        <v>5.0</v>
      </c>
      <c r="D26" s="3" t="s">
        <v>32</v>
      </c>
      <c r="E26" s="3">
        <v>2.0</v>
      </c>
    </row>
    <row r="27">
      <c r="A27" s="2">
        <v>45467.0</v>
      </c>
      <c r="B27" s="3" t="s">
        <v>16</v>
      </c>
      <c r="C27" s="3">
        <v>5.0</v>
      </c>
      <c r="D27" s="3" t="s">
        <v>34</v>
      </c>
      <c r="E27" s="3">
        <v>4.0</v>
      </c>
    </row>
    <row r="28">
      <c r="A28" s="2">
        <v>45467.0</v>
      </c>
      <c r="B28" s="3" t="s">
        <v>16</v>
      </c>
      <c r="C28" s="3">
        <v>5.0</v>
      </c>
      <c r="D28" s="3" t="s">
        <v>42</v>
      </c>
      <c r="E28" s="3">
        <v>2.0</v>
      </c>
    </row>
    <row r="29">
      <c r="A29" s="2">
        <v>45467.0</v>
      </c>
      <c r="B29" s="3" t="s">
        <v>16</v>
      </c>
      <c r="C29" s="3">
        <v>5.0</v>
      </c>
      <c r="D29" s="3" t="s">
        <v>37</v>
      </c>
      <c r="E29" s="3">
        <v>9.0</v>
      </c>
    </row>
    <row r="30">
      <c r="A30" s="2">
        <v>45467.0</v>
      </c>
      <c r="B30" s="3" t="s">
        <v>16</v>
      </c>
      <c r="C30" s="3">
        <v>5.0</v>
      </c>
      <c r="D30" s="3" t="s">
        <v>41</v>
      </c>
      <c r="E30" s="3">
        <v>2.0</v>
      </c>
    </row>
    <row r="31">
      <c r="A31" s="2">
        <v>45467.0</v>
      </c>
      <c r="B31" s="3" t="s">
        <v>16</v>
      </c>
      <c r="C31" s="3">
        <v>5.0</v>
      </c>
      <c r="D31" s="3" t="s">
        <v>39</v>
      </c>
      <c r="E31" s="3">
        <v>1.0</v>
      </c>
    </row>
    <row r="32">
      <c r="A32" s="2">
        <v>45467.0</v>
      </c>
      <c r="B32" s="3" t="s">
        <v>16</v>
      </c>
      <c r="C32" s="3">
        <v>5.0</v>
      </c>
      <c r="D32" s="3" t="s">
        <v>43</v>
      </c>
      <c r="E32" s="3">
        <v>1.0</v>
      </c>
    </row>
    <row r="33">
      <c r="A33" s="2">
        <v>45467.0</v>
      </c>
      <c r="B33" s="3" t="s">
        <v>16</v>
      </c>
      <c r="C33" s="3">
        <v>5.0</v>
      </c>
      <c r="D33" s="3" t="s">
        <v>40</v>
      </c>
      <c r="E33" s="3">
        <v>1.0</v>
      </c>
    </row>
    <row r="34">
      <c r="A34" s="2">
        <v>45467.0</v>
      </c>
      <c r="B34" s="3" t="s">
        <v>16</v>
      </c>
      <c r="C34" s="3">
        <v>6.0</v>
      </c>
      <c r="D34" s="3" t="s">
        <v>33</v>
      </c>
      <c r="E34" s="3">
        <v>45.0</v>
      </c>
    </row>
    <row r="35">
      <c r="A35" s="2">
        <v>45467.0</v>
      </c>
      <c r="B35" s="3" t="s">
        <v>16</v>
      </c>
      <c r="C35" s="3">
        <v>6.0</v>
      </c>
      <c r="D35" s="3" t="s">
        <v>32</v>
      </c>
      <c r="E35" s="3">
        <v>1.0</v>
      </c>
    </row>
    <row r="36">
      <c r="A36" s="2">
        <v>45467.0</v>
      </c>
      <c r="B36" s="3" t="s">
        <v>16</v>
      </c>
      <c r="C36" s="3">
        <v>6.0</v>
      </c>
      <c r="D36" s="3" t="s">
        <v>37</v>
      </c>
      <c r="E36" s="3">
        <v>1.0</v>
      </c>
    </row>
    <row r="37">
      <c r="A37" s="2">
        <v>45467.0</v>
      </c>
      <c r="B37" s="3" t="s">
        <v>16</v>
      </c>
      <c r="C37" s="3">
        <v>6.0</v>
      </c>
      <c r="D37" s="3" t="s">
        <v>35</v>
      </c>
      <c r="E37" s="3">
        <v>1.0</v>
      </c>
    </row>
    <row r="38">
      <c r="A38" s="2">
        <v>45467.0</v>
      </c>
      <c r="B38" s="3" t="s">
        <v>16</v>
      </c>
      <c r="C38" s="3">
        <v>6.0</v>
      </c>
      <c r="D38" s="3" t="s">
        <v>40</v>
      </c>
      <c r="E38" s="3">
        <v>1.0</v>
      </c>
    </row>
    <row r="39">
      <c r="A39" s="2">
        <v>45467.0</v>
      </c>
      <c r="B39" s="3" t="s">
        <v>16</v>
      </c>
      <c r="C39" s="3">
        <v>7.0</v>
      </c>
      <c r="D39" s="3" t="s">
        <v>33</v>
      </c>
      <c r="E39" s="3">
        <v>72.0</v>
      </c>
    </row>
    <row r="40">
      <c r="A40" s="2">
        <v>45467.0</v>
      </c>
      <c r="B40" s="3" t="s">
        <v>16</v>
      </c>
      <c r="C40" s="3">
        <v>7.0</v>
      </c>
      <c r="D40" s="3" t="s">
        <v>37</v>
      </c>
      <c r="E40" s="3">
        <v>13.0</v>
      </c>
    </row>
    <row r="41">
      <c r="A41" s="2">
        <v>45467.0</v>
      </c>
      <c r="B41" s="3" t="s">
        <v>16</v>
      </c>
      <c r="C41" s="3">
        <v>7.0</v>
      </c>
      <c r="D41" s="3" t="s">
        <v>35</v>
      </c>
      <c r="E41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9.75"/>
    <col customWidth="1" min="4" max="4" width="9.0"/>
    <col customWidth="1" min="5" max="5" width="6.13"/>
    <col customWidth="1" min="6" max="6" width="8.88"/>
    <col customWidth="1" min="7" max="7" width="21.63"/>
  </cols>
  <sheetData>
    <row r="1">
      <c r="A1" s="1" t="s">
        <v>0</v>
      </c>
      <c r="B1" s="1" t="s">
        <v>2</v>
      </c>
      <c r="C1" s="1" t="s">
        <v>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2">
        <v>45464.0</v>
      </c>
      <c r="B2" s="3" t="s">
        <v>16</v>
      </c>
      <c r="C2" s="3">
        <v>1.0</v>
      </c>
      <c r="D2" s="3">
        <v>1.0</v>
      </c>
      <c r="E2" s="3" t="s">
        <v>49</v>
      </c>
      <c r="F2" s="3">
        <v>40.0</v>
      </c>
      <c r="G2" s="7" t="str">
        <f>VLOOKUP(E2,lookups_benthic!$2:$107,2,FALSE)</f>
        <v>Sand</v>
      </c>
      <c r="H2" s="7" t="str">
        <f>VLOOKUP(E2,lookups_benthic!$2:$107,3,FALSE)</f>
        <v>Bare substrate</v>
      </c>
    </row>
    <row r="3">
      <c r="A3" s="2">
        <v>45464.0</v>
      </c>
      <c r="B3" s="3" t="s">
        <v>16</v>
      </c>
      <c r="C3" s="3">
        <v>1.0</v>
      </c>
      <c r="D3" s="3">
        <v>1.0</v>
      </c>
      <c r="E3" s="3" t="s">
        <v>50</v>
      </c>
      <c r="F3" s="3">
        <v>20.0</v>
      </c>
      <c r="G3" s="7" t="str">
        <f>VLOOKUP(E3,lookups_benthic!$2:$107,2,FALSE)</f>
        <v>Syringodium filiforme</v>
      </c>
      <c r="H3" s="7" t="str">
        <f>VLOOKUP(E3,lookups_benthic!$2:$107,3,FALSE)</f>
        <v>Sea grass</v>
      </c>
    </row>
    <row r="4">
      <c r="A4" s="2">
        <v>45464.0</v>
      </c>
      <c r="B4" s="3" t="s">
        <v>16</v>
      </c>
      <c r="C4" s="3">
        <v>1.0</v>
      </c>
      <c r="D4" s="3">
        <v>1.0</v>
      </c>
      <c r="E4" s="3" t="s">
        <v>51</v>
      </c>
      <c r="F4" s="3">
        <v>40.0</v>
      </c>
      <c r="G4" s="7" t="str">
        <f>VLOOKUP(E4,lookups_benthic!$2:$107,2,FALSE)</f>
        <v>Halophila stipulacea</v>
      </c>
      <c r="H4" s="7" t="str">
        <f>VLOOKUP(E4,lookups_benthic!$2:$107,3,FALSE)</f>
        <v>Sea grass</v>
      </c>
    </row>
    <row r="5">
      <c r="A5" s="2">
        <v>45464.0</v>
      </c>
      <c r="B5" s="3" t="s">
        <v>16</v>
      </c>
      <c r="C5" s="3">
        <v>1.0</v>
      </c>
      <c r="D5" s="3">
        <v>2.0</v>
      </c>
      <c r="E5" s="3" t="s">
        <v>51</v>
      </c>
      <c r="F5" s="3">
        <v>50.0</v>
      </c>
      <c r="G5" s="7" t="str">
        <f>VLOOKUP(E5,lookups_benthic!$2:$107,2,FALSE)</f>
        <v>Halophila stipulacea</v>
      </c>
      <c r="H5" s="7" t="str">
        <f>VLOOKUP(E5,lookups_benthic!$2:$107,3,FALSE)</f>
        <v>Sea grass</v>
      </c>
    </row>
    <row r="6">
      <c r="A6" s="2">
        <v>45464.0</v>
      </c>
      <c r="B6" s="3" t="s">
        <v>16</v>
      </c>
      <c r="C6" s="3">
        <v>1.0</v>
      </c>
      <c r="D6" s="3">
        <v>2.0</v>
      </c>
      <c r="E6" s="3" t="s">
        <v>50</v>
      </c>
      <c r="F6" s="3">
        <v>15.0</v>
      </c>
      <c r="G6" s="7" t="str">
        <f>VLOOKUP(E6,lookups_benthic!$2:$107,2,FALSE)</f>
        <v>Syringodium filiforme</v>
      </c>
      <c r="H6" s="7" t="str">
        <f>VLOOKUP(E6,lookups_benthic!$2:$107,3,FALSE)</f>
        <v>Sea grass</v>
      </c>
    </row>
    <row r="7">
      <c r="A7" s="2">
        <v>45464.0</v>
      </c>
      <c r="B7" s="3" t="s">
        <v>16</v>
      </c>
      <c r="C7" s="3">
        <v>1.0</v>
      </c>
      <c r="D7" s="3">
        <v>2.0</v>
      </c>
      <c r="E7" s="3" t="s">
        <v>52</v>
      </c>
      <c r="F7" s="3">
        <v>35.0</v>
      </c>
      <c r="G7" s="7" t="str">
        <f>VLOOKUP(E7,lookups_benthic!$2:$107,2,FALSE)</f>
        <v>Halodule wrightii</v>
      </c>
      <c r="H7" s="7" t="str">
        <f>VLOOKUP(E7,lookups_benthic!$2:$107,3,FALSE)</f>
        <v>Sea grass</v>
      </c>
    </row>
    <row r="8">
      <c r="A8" s="2">
        <v>45464.0</v>
      </c>
      <c r="B8" s="3" t="s">
        <v>16</v>
      </c>
      <c r="C8" s="3">
        <v>1.0</v>
      </c>
      <c r="D8" s="3">
        <v>3.0</v>
      </c>
      <c r="E8" s="3" t="s">
        <v>53</v>
      </c>
      <c r="F8" s="3">
        <v>5.0</v>
      </c>
      <c r="G8" s="7" t="str">
        <f>VLOOKUP(E8,lookups_benthic!$2:$107,2,FALSE)</f>
        <v>Halimeda spp.</v>
      </c>
      <c r="H8" s="7" t="str">
        <f>VLOOKUP(E8,lookups_benthic!$2:$107,3,FALSE)</f>
        <v>Algae</v>
      </c>
    </row>
    <row r="9">
      <c r="A9" s="2">
        <v>45464.0</v>
      </c>
      <c r="B9" s="3" t="s">
        <v>16</v>
      </c>
      <c r="C9" s="3">
        <v>1.0</v>
      </c>
      <c r="D9" s="3">
        <v>3.0</v>
      </c>
      <c r="E9" s="3" t="s">
        <v>54</v>
      </c>
      <c r="F9" s="3">
        <v>15.0</v>
      </c>
      <c r="G9" s="7" t="str">
        <f>VLOOKUP(E9,lookups_benthic!$2:$107,2,FALSE)</f>
        <v>Sand</v>
      </c>
      <c r="H9" s="7" t="str">
        <f>VLOOKUP(E9,lookups_benthic!$2:$107,3,FALSE)</f>
        <v>Bare substrate</v>
      </c>
    </row>
    <row r="10">
      <c r="A10" s="2">
        <v>45464.0</v>
      </c>
      <c r="B10" s="3" t="s">
        <v>16</v>
      </c>
      <c r="C10" s="3">
        <v>1.0</v>
      </c>
      <c r="D10" s="3">
        <v>3.0</v>
      </c>
      <c r="E10" s="3" t="s">
        <v>52</v>
      </c>
      <c r="F10" s="3">
        <v>80.0</v>
      </c>
      <c r="G10" s="7" t="str">
        <f>VLOOKUP(E10,lookups_benthic!$2:$107,2,FALSE)</f>
        <v>Halodule wrightii</v>
      </c>
      <c r="H10" s="7" t="str">
        <f>VLOOKUP(E10,lookups_benthic!$2:$107,3,FALSE)</f>
        <v>Sea grass</v>
      </c>
    </row>
    <row r="11">
      <c r="A11" s="2">
        <v>45464.0</v>
      </c>
      <c r="B11" s="3" t="s">
        <v>16</v>
      </c>
      <c r="C11" s="3">
        <v>1.0</v>
      </c>
      <c r="D11" s="3">
        <v>4.0</v>
      </c>
      <c r="E11" s="3" t="s">
        <v>52</v>
      </c>
      <c r="F11" s="3">
        <v>25.0</v>
      </c>
      <c r="G11" s="7" t="str">
        <f>VLOOKUP(E11,lookups_benthic!$2:$107,2,FALSE)</f>
        <v>Halodule wrightii</v>
      </c>
      <c r="H11" s="7" t="str">
        <f>VLOOKUP(E11,lookups_benthic!$2:$107,3,FALSE)</f>
        <v>Sea grass</v>
      </c>
    </row>
    <row r="12">
      <c r="A12" s="2">
        <v>45464.0</v>
      </c>
      <c r="B12" s="3" t="s">
        <v>16</v>
      </c>
      <c r="C12" s="3">
        <v>1.0</v>
      </c>
      <c r="D12" s="3">
        <v>4.0</v>
      </c>
      <c r="E12" s="3" t="s">
        <v>55</v>
      </c>
      <c r="F12" s="3">
        <v>25.0</v>
      </c>
      <c r="G12" s="7" t="str">
        <f>VLOOKUP(E12,lookups_benthic!$2:$107,2,FALSE)</f>
        <v>Thalassia testudinum</v>
      </c>
      <c r="H12" s="7" t="str">
        <f>VLOOKUP(E12,lookups_benthic!$2:$107,3,FALSE)</f>
        <v>Sea grass</v>
      </c>
    </row>
    <row r="13">
      <c r="A13" s="2">
        <v>45464.0</v>
      </c>
      <c r="B13" s="3" t="s">
        <v>16</v>
      </c>
      <c r="C13" s="3">
        <v>1.0</v>
      </c>
      <c r="D13" s="3">
        <v>4.0</v>
      </c>
      <c r="E13" s="3" t="s">
        <v>56</v>
      </c>
      <c r="F13" s="3">
        <v>4.0</v>
      </c>
      <c r="G13" s="7" t="str">
        <f>VLOOKUP(E13,lookups_benthic!$2:$107,2,FALSE)</f>
        <v>Penicillus spp.</v>
      </c>
      <c r="H13" s="7" t="str">
        <f>VLOOKUP(E13,lookups_benthic!$2:$107,3,FALSE)</f>
        <v>Algae</v>
      </c>
    </row>
    <row r="14">
      <c r="A14" s="2">
        <v>45464.0</v>
      </c>
      <c r="B14" s="3" t="s">
        <v>16</v>
      </c>
      <c r="C14" s="3">
        <v>1.0</v>
      </c>
      <c r="D14" s="3">
        <v>4.0</v>
      </c>
      <c r="E14" s="3" t="s">
        <v>53</v>
      </c>
      <c r="F14" s="3">
        <v>3.0</v>
      </c>
      <c r="G14" s="7" t="str">
        <f>VLOOKUP(E14,lookups_benthic!$2:$107,2,FALSE)</f>
        <v>Halimeda spp.</v>
      </c>
      <c r="H14" s="7" t="str">
        <f>VLOOKUP(E14,lookups_benthic!$2:$107,3,FALSE)</f>
        <v>Algae</v>
      </c>
    </row>
    <row r="15">
      <c r="A15" s="2">
        <v>45464.0</v>
      </c>
      <c r="B15" s="3" t="s">
        <v>16</v>
      </c>
      <c r="C15" s="3">
        <v>1.0</v>
      </c>
      <c r="D15" s="3">
        <v>4.0</v>
      </c>
      <c r="E15" s="3" t="s">
        <v>50</v>
      </c>
      <c r="F15" s="3">
        <v>5.0</v>
      </c>
      <c r="G15" s="7" t="str">
        <f>VLOOKUP(E15,lookups_benthic!$2:$107,2,FALSE)</f>
        <v>Syringodium filiforme</v>
      </c>
      <c r="H15" s="7" t="str">
        <f>VLOOKUP(E15,lookups_benthic!$2:$107,3,FALSE)</f>
        <v>Sea grass</v>
      </c>
    </row>
    <row r="16">
      <c r="A16" s="2">
        <v>45464.0</v>
      </c>
      <c r="B16" s="3" t="s">
        <v>16</v>
      </c>
      <c r="C16" s="3">
        <v>1.0</v>
      </c>
      <c r="D16" s="3">
        <v>4.0</v>
      </c>
      <c r="E16" s="3" t="s">
        <v>54</v>
      </c>
      <c r="F16" s="3">
        <v>38.0</v>
      </c>
      <c r="G16" s="7" t="str">
        <f>VLOOKUP(E16,lookups_benthic!$2:$107,2,FALSE)</f>
        <v>Sand</v>
      </c>
      <c r="H16" s="7" t="str">
        <f>VLOOKUP(E16,lookups_benthic!$2:$107,3,FALSE)</f>
        <v>Bare substrate</v>
      </c>
    </row>
    <row r="17">
      <c r="A17" s="2">
        <v>45464.0</v>
      </c>
      <c r="B17" s="3" t="s">
        <v>16</v>
      </c>
      <c r="C17" s="3">
        <v>1.0</v>
      </c>
      <c r="D17" s="3">
        <v>5.0</v>
      </c>
      <c r="E17" s="3" t="s">
        <v>55</v>
      </c>
      <c r="F17" s="3">
        <v>70.0</v>
      </c>
      <c r="G17" s="7" t="str">
        <f>VLOOKUP(E17,lookups_benthic!$2:$107,2,FALSE)</f>
        <v>Thalassia testudinum</v>
      </c>
      <c r="H17" s="7" t="str">
        <f>VLOOKUP(E17,lookups_benthic!$2:$107,3,FALSE)</f>
        <v>Sea grass</v>
      </c>
    </row>
    <row r="18">
      <c r="A18" s="2">
        <v>45464.0</v>
      </c>
      <c r="B18" s="3" t="s">
        <v>16</v>
      </c>
      <c r="C18" s="3">
        <v>1.0</v>
      </c>
      <c r="D18" s="3">
        <v>5.0</v>
      </c>
      <c r="E18" s="3" t="s">
        <v>50</v>
      </c>
      <c r="F18" s="3">
        <v>5.0</v>
      </c>
      <c r="G18" s="7" t="str">
        <f>VLOOKUP(E18,lookups_benthic!$2:$107,2,FALSE)</f>
        <v>Syringodium filiforme</v>
      </c>
      <c r="H18" s="7" t="str">
        <f>VLOOKUP(E18,lookups_benthic!$2:$107,3,FALSE)</f>
        <v>Sea grass</v>
      </c>
    </row>
    <row r="19">
      <c r="A19" s="2">
        <v>45464.0</v>
      </c>
      <c r="B19" s="3" t="s">
        <v>16</v>
      </c>
      <c r="C19" s="3">
        <v>1.0</v>
      </c>
      <c r="D19" s="3">
        <v>5.0</v>
      </c>
      <c r="E19" s="3" t="s">
        <v>54</v>
      </c>
      <c r="F19" s="3">
        <v>25.0</v>
      </c>
      <c r="G19" s="7" t="str">
        <f>VLOOKUP(E19,lookups_benthic!$2:$107,2,FALSE)</f>
        <v>Sand</v>
      </c>
      <c r="H19" s="7" t="str">
        <f>VLOOKUP(E19,lookups_benthic!$2:$107,3,FALSE)</f>
        <v>Bare substrate</v>
      </c>
    </row>
    <row r="20">
      <c r="A20" s="2">
        <v>45464.0</v>
      </c>
      <c r="B20" s="3" t="s">
        <v>16</v>
      </c>
      <c r="C20" s="3">
        <v>1.0</v>
      </c>
      <c r="D20" s="3">
        <v>6.0</v>
      </c>
      <c r="E20" s="3" t="s">
        <v>55</v>
      </c>
      <c r="F20" s="3">
        <v>45.0</v>
      </c>
      <c r="G20" s="7" t="str">
        <f>VLOOKUP(E20,lookups_benthic!$2:$107,2,FALSE)</f>
        <v>Thalassia testudinum</v>
      </c>
      <c r="H20" s="7" t="str">
        <f>VLOOKUP(E20,lookups_benthic!$2:$107,3,FALSE)</f>
        <v>Sea grass</v>
      </c>
    </row>
    <row r="21">
      <c r="A21" s="2">
        <v>45464.0</v>
      </c>
      <c r="B21" s="3" t="s">
        <v>16</v>
      </c>
      <c r="C21" s="3">
        <v>1.0</v>
      </c>
      <c r="D21" s="3">
        <v>6.0</v>
      </c>
      <c r="E21" s="3" t="s">
        <v>50</v>
      </c>
      <c r="F21" s="3">
        <v>10.0</v>
      </c>
      <c r="G21" s="7" t="str">
        <f>VLOOKUP(E21,lookups_benthic!$2:$107,2,FALSE)</f>
        <v>Syringodium filiforme</v>
      </c>
      <c r="H21" s="7" t="str">
        <f>VLOOKUP(E21,lookups_benthic!$2:$107,3,FALSE)</f>
        <v>Sea grass</v>
      </c>
    </row>
    <row r="22">
      <c r="A22" s="2">
        <v>45464.0</v>
      </c>
      <c r="B22" s="3" t="s">
        <v>16</v>
      </c>
      <c r="C22" s="3">
        <v>1.0</v>
      </c>
      <c r="D22" s="3">
        <v>6.0</v>
      </c>
      <c r="E22" s="3" t="s">
        <v>53</v>
      </c>
      <c r="F22" s="3">
        <v>25.0</v>
      </c>
      <c r="G22" s="7" t="str">
        <f>VLOOKUP(E22,lookups_benthic!$2:$107,2,FALSE)</f>
        <v>Halimeda spp.</v>
      </c>
      <c r="H22" s="7" t="str">
        <f>VLOOKUP(E22,lookups_benthic!$2:$107,3,FALSE)</f>
        <v>Algae</v>
      </c>
    </row>
    <row r="23">
      <c r="A23" s="2">
        <v>45464.0</v>
      </c>
      <c r="B23" s="3" t="s">
        <v>16</v>
      </c>
      <c r="C23" s="3">
        <v>1.0</v>
      </c>
      <c r="D23" s="3">
        <v>6.0</v>
      </c>
      <c r="E23" s="3" t="s">
        <v>54</v>
      </c>
      <c r="F23" s="3">
        <v>20.0</v>
      </c>
      <c r="G23" s="7" t="str">
        <f>VLOOKUP(E23,lookups_benthic!$2:$107,2,FALSE)</f>
        <v>Sand</v>
      </c>
      <c r="H23" s="7" t="str">
        <f>VLOOKUP(E23,lookups_benthic!$2:$107,3,FALSE)</f>
        <v>Bare substrate</v>
      </c>
    </row>
    <row r="24">
      <c r="A24" s="2">
        <v>45464.0</v>
      </c>
      <c r="B24" s="3" t="s">
        <v>16</v>
      </c>
      <c r="C24" s="3">
        <v>1.0</v>
      </c>
      <c r="D24" s="3">
        <v>7.0</v>
      </c>
      <c r="E24" s="3" t="s">
        <v>55</v>
      </c>
      <c r="F24" s="3">
        <v>80.0</v>
      </c>
      <c r="G24" s="7" t="str">
        <f>VLOOKUP(E24,lookups_benthic!$2:$107,2,FALSE)</f>
        <v>Thalassia testudinum</v>
      </c>
      <c r="H24" s="7" t="str">
        <f>VLOOKUP(E24,lookups_benthic!$2:$107,3,FALSE)</f>
        <v>Sea grass</v>
      </c>
    </row>
    <row r="25">
      <c r="A25" s="2">
        <v>45464.0</v>
      </c>
      <c r="B25" s="3" t="s">
        <v>16</v>
      </c>
      <c r="C25" s="3">
        <v>1.0</v>
      </c>
      <c r="D25" s="3">
        <v>7.0</v>
      </c>
      <c r="E25" s="3" t="s">
        <v>50</v>
      </c>
      <c r="F25" s="3">
        <v>10.0</v>
      </c>
      <c r="G25" s="7" t="str">
        <f>VLOOKUP(E25,lookups_benthic!$2:$107,2,FALSE)</f>
        <v>Syringodium filiforme</v>
      </c>
      <c r="H25" s="7" t="str">
        <f>VLOOKUP(E25,lookups_benthic!$2:$107,3,FALSE)</f>
        <v>Sea grass</v>
      </c>
    </row>
    <row r="26">
      <c r="A26" s="2">
        <v>45464.0</v>
      </c>
      <c r="B26" s="3" t="s">
        <v>16</v>
      </c>
      <c r="C26" s="3">
        <v>1.0</v>
      </c>
      <c r="D26" s="3">
        <v>7.0</v>
      </c>
      <c r="E26" s="3" t="s">
        <v>53</v>
      </c>
      <c r="F26" s="3">
        <v>10.0</v>
      </c>
      <c r="G26" s="7" t="str">
        <f>VLOOKUP(E26,lookups_benthic!$2:$107,2,FALSE)</f>
        <v>Halimeda spp.</v>
      </c>
      <c r="H26" s="7" t="str">
        <f>VLOOKUP(E26,lookups_benthic!$2:$107,3,FALSE)</f>
        <v>Algae</v>
      </c>
    </row>
    <row r="27">
      <c r="A27" s="2">
        <v>45464.0</v>
      </c>
      <c r="B27" s="3" t="s">
        <v>16</v>
      </c>
      <c r="C27" s="3">
        <v>1.0</v>
      </c>
      <c r="D27" s="3">
        <v>8.0</v>
      </c>
      <c r="E27" s="3" t="s">
        <v>55</v>
      </c>
      <c r="F27" s="3">
        <v>85.0</v>
      </c>
      <c r="G27" s="7" t="str">
        <f>VLOOKUP(E27,lookups_benthic!$2:$107,2,FALSE)</f>
        <v>Thalassia testudinum</v>
      </c>
      <c r="H27" s="7" t="str">
        <f>VLOOKUP(E27,lookups_benthic!$2:$107,3,FALSE)</f>
        <v>Sea grass</v>
      </c>
    </row>
    <row r="28">
      <c r="A28" s="2">
        <v>45464.0</v>
      </c>
      <c r="B28" s="3" t="s">
        <v>16</v>
      </c>
      <c r="C28" s="3">
        <v>1.0</v>
      </c>
      <c r="D28" s="3">
        <v>8.0</v>
      </c>
      <c r="E28" s="3" t="s">
        <v>50</v>
      </c>
      <c r="F28" s="3">
        <v>5.0</v>
      </c>
      <c r="G28" s="7" t="str">
        <f>VLOOKUP(E28,lookups_benthic!$2:$107,2,FALSE)</f>
        <v>Syringodium filiforme</v>
      </c>
      <c r="H28" s="7" t="str">
        <f>VLOOKUP(E28,lookups_benthic!$2:$107,3,FALSE)</f>
        <v>Sea grass</v>
      </c>
    </row>
    <row r="29">
      <c r="A29" s="2">
        <v>45464.0</v>
      </c>
      <c r="B29" s="3" t="s">
        <v>16</v>
      </c>
      <c r="C29" s="3">
        <v>1.0</v>
      </c>
      <c r="D29" s="3">
        <v>8.0</v>
      </c>
      <c r="E29" s="3" t="s">
        <v>53</v>
      </c>
      <c r="F29" s="3">
        <v>10.0</v>
      </c>
      <c r="G29" s="7" t="str">
        <f>VLOOKUP(E29,lookups_benthic!$2:$107,2,FALSE)</f>
        <v>Halimeda spp.</v>
      </c>
      <c r="H29" s="7" t="str">
        <f>VLOOKUP(E29,lookups_benthic!$2:$107,3,FALSE)</f>
        <v>Algae</v>
      </c>
    </row>
    <row r="30">
      <c r="A30" s="2">
        <v>45464.0</v>
      </c>
      <c r="B30" s="3" t="s">
        <v>16</v>
      </c>
      <c r="C30" s="3">
        <v>1.0</v>
      </c>
      <c r="D30" s="3">
        <v>9.0</v>
      </c>
      <c r="E30" s="3" t="s">
        <v>55</v>
      </c>
      <c r="F30" s="3">
        <v>80.0</v>
      </c>
      <c r="G30" s="7" t="str">
        <f>VLOOKUP(E30,lookups_benthic!$2:$107,2,FALSE)</f>
        <v>Thalassia testudinum</v>
      </c>
      <c r="H30" s="7" t="str">
        <f>VLOOKUP(E30,lookups_benthic!$2:$107,3,FALSE)</f>
        <v>Sea grass</v>
      </c>
    </row>
    <row r="31">
      <c r="A31" s="2">
        <v>45464.0</v>
      </c>
      <c r="B31" s="3" t="s">
        <v>16</v>
      </c>
      <c r="C31" s="3">
        <v>1.0</v>
      </c>
      <c r="D31" s="3">
        <v>9.0</v>
      </c>
      <c r="E31" s="3" t="s">
        <v>53</v>
      </c>
      <c r="F31" s="3">
        <v>10.0</v>
      </c>
      <c r="G31" s="7" t="str">
        <f>VLOOKUP(E31,lookups_benthic!$2:$107,2,FALSE)</f>
        <v>Halimeda spp.</v>
      </c>
      <c r="H31" s="7" t="str">
        <f>VLOOKUP(E31,lookups_benthic!$2:$107,3,FALSE)</f>
        <v>Algae</v>
      </c>
    </row>
    <row r="32">
      <c r="A32" s="2">
        <v>45464.0</v>
      </c>
      <c r="B32" s="3" t="s">
        <v>16</v>
      </c>
      <c r="C32" s="3">
        <v>1.0</v>
      </c>
      <c r="D32" s="3">
        <v>9.0</v>
      </c>
      <c r="E32" s="3" t="s">
        <v>56</v>
      </c>
      <c r="F32" s="3">
        <v>5.0</v>
      </c>
      <c r="G32" s="7" t="str">
        <f>VLOOKUP(E32,lookups_benthic!$2:$107,2,FALSE)</f>
        <v>Penicillus spp.</v>
      </c>
      <c r="H32" s="7" t="str">
        <f>VLOOKUP(E32,lookups_benthic!$2:$107,3,FALSE)</f>
        <v>Algae</v>
      </c>
    </row>
    <row r="33">
      <c r="A33" s="2">
        <v>45464.0</v>
      </c>
      <c r="B33" s="3" t="s">
        <v>16</v>
      </c>
      <c r="C33" s="3">
        <v>1.0</v>
      </c>
      <c r="D33" s="3">
        <v>9.0</v>
      </c>
      <c r="E33" s="3" t="s">
        <v>50</v>
      </c>
      <c r="F33" s="3">
        <v>5.0</v>
      </c>
      <c r="G33" s="7" t="str">
        <f>VLOOKUP(E33,lookups_benthic!$2:$107,2,FALSE)</f>
        <v>Syringodium filiforme</v>
      </c>
      <c r="H33" s="7" t="str">
        <f>VLOOKUP(E33,lookups_benthic!$2:$107,3,FALSE)</f>
        <v>Sea grass</v>
      </c>
    </row>
    <row r="34">
      <c r="A34" s="2">
        <v>45464.0</v>
      </c>
      <c r="B34" s="3" t="s">
        <v>16</v>
      </c>
      <c r="C34" s="3">
        <v>1.0</v>
      </c>
      <c r="D34" s="3">
        <v>10.0</v>
      </c>
      <c r="E34" s="3" t="s">
        <v>55</v>
      </c>
      <c r="F34" s="3">
        <v>90.0</v>
      </c>
      <c r="G34" s="7" t="str">
        <f>VLOOKUP(E34,lookups_benthic!$2:$107,2,FALSE)</f>
        <v>Thalassia testudinum</v>
      </c>
      <c r="H34" s="7" t="str">
        <f>VLOOKUP(E34,lookups_benthic!$2:$107,3,FALSE)</f>
        <v>Sea grass</v>
      </c>
    </row>
    <row r="35">
      <c r="A35" s="2">
        <v>45464.0</v>
      </c>
      <c r="B35" s="3" t="s">
        <v>16</v>
      </c>
      <c r="C35" s="3">
        <v>1.0</v>
      </c>
      <c r="D35" s="3">
        <v>10.0</v>
      </c>
      <c r="E35" s="3" t="s">
        <v>50</v>
      </c>
      <c r="F35" s="3">
        <v>10.0</v>
      </c>
      <c r="G35" s="7" t="str">
        <f>VLOOKUP(E35,lookups_benthic!$2:$107,2,FALSE)</f>
        <v>Syringodium filiforme</v>
      </c>
      <c r="H35" s="7" t="str">
        <f>VLOOKUP(E35,lookups_benthic!$2:$107,3,FALSE)</f>
        <v>Sea grass</v>
      </c>
    </row>
    <row r="36">
      <c r="A36" s="2">
        <v>45464.0</v>
      </c>
      <c r="B36" s="3" t="s">
        <v>16</v>
      </c>
      <c r="C36" s="3">
        <v>1.0</v>
      </c>
      <c r="D36" s="3">
        <v>11.0</v>
      </c>
      <c r="E36" s="3" t="s">
        <v>55</v>
      </c>
      <c r="F36" s="3">
        <v>50.0</v>
      </c>
      <c r="G36" s="7" t="str">
        <f>VLOOKUP(E36,lookups_benthic!$2:$107,2,FALSE)</f>
        <v>Thalassia testudinum</v>
      </c>
      <c r="H36" s="7" t="str">
        <f>VLOOKUP(E36,lookups_benthic!$2:$107,3,FALSE)</f>
        <v>Sea grass</v>
      </c>
    </row>
    <row r="37">
      <c r="A37" s="2">
        <v>45464.0</v>
      </c>
      <c r="B37" s="3" t="s">
        <v>16</v>
      </c>
      <c r="C37" s="3">
        <v>1.0</v>
      </c>
      <c r="D37" s="3">
        <v>11.0</v>
      </c>
      <c r="E37" s="3" t="s">
        <v>53</v>
      </c>
      <c r="F37" s="3">
        <v>40.0</v>
      </c>
      <c r="G37" s="7" t="str">
        <f>VLOOKUP(E37,lookups_benthic!$2:$107,2,FALSE)</f>
        <v>Halimeda spp.</v>
      </c>
      <c r="H37" s="7" t="str">
        <f>VLOOKUP(E37,lookups_benthic!$2:$107,3,FALSE)</f>
        <v>Algae</v>
      </c>
    </row>
    <row r="38">
      <c r="A38" s="2">
        <v>45464.0</v>
      </c>
      <c r="B38" s="3" t="s">
        <v>16</v>
      </c>
      <c r="C38" s="3">
        <v>1.0</v>
      </c>
      <c r="D38" s="3">
        <v>11.0</v>
      </c>
      <c r="E38" s="3" t="s">
        <v>50</v>
      </c>
      <c r="F38" s="3">
        <v>10.0</v>
      </c>
      <c r="G38" s="7" t="str">
        <f>VLOOKUP(E38,lookups_benthic!$2:$107,2,FALSE)</f>
        <v>Syringodium filiforme</v>
      </c>
      <c r="H38" s="7" t="str">
        <f>VLOOKUP(E38,lookups_benthic!$2:$107,3,FALSE)</f>
        <v>Sea grass</v>
      </c>
    </row>
    <row r="39">
      <c r="A39" s="2">
        <v>45464.0</v>
      </c>
      <c r="B39" s="3" t="s">
        <v>16</v>
      </c>
      <c r="C39" s="3">
        <v>1.0</v>
      </c>
      <c r="D39" s="3">
        <v>12.0</v>
      </c>
      <c r="E39" s="3" t="s">
        <v>55</v>
      </c>
      <c r="F39" s="3">
        <v>50.0</v>
      </c>
      <c r="G39" s="7" t="str">
        <f>VLOOKUP(E39,lookups_benthic!$2:$107,2,FALSE)</f>
        <v>Thalassia testudinum</v>
      </c>
      <c r="H39" s="7" t="str">
        <f>VLOOKUP(E39,lookups_benthic!$2:$107,3,FALSE)</f>
        <v>Sea grass</v>
      </c>
    </row>
    <row r="40">
      <c r="A40" s="2">
        <v>45464.0</v>
      </c>
      <c r="B40" s="3" t="s">
        <v>16</v>
      </c>
      <c r="C40" s="3">
        <v>1.0</v>
      </c>
      <c r="D40" s="3">
        <v>12.0</v>
      </c>
      <c r="E40" s="3" t="s">
        <v>53</v>
      </c>
      <c r="F40" s="3">
        <v>40.0</v>
      </c>
      <c r="G40" s="7" t="str">
        <f>VLOOKUP(E40,lookups_benthic!$2:$107,2,FALSE)</f>
        <v>Halimeda spp.</v>
      </c>
      <c r="H40" s="7" t="str">
        <f>VLOOKUP(E40,lookups_benthic!$2:$107,3,FALSE)</f>
        <v>Algae</v>
      </c>
    </row>
    <row r="41">
      <c r="A41" s="2">
        <v>45464.0</v>
      </c>
      <c r="B41" s="3" t="s">
        <v>16</v>
      </c>
      <c r="C41" s="3">
        <v>1.0</v>
      </c>
      <c r="D41" s="3">
        <v>12.0</v>
      </c>
      <c r="E41" s="3" t="s">
        <v>50</v>
      </c>
      <c r="F41" s="3">
        <v>10.0</v>
      </c>
      <c r="G41" s="7" t="str">
        <f>VLOOKUP(E41,lookups_benthic!$2:$107,2,FALSE)</f>
        <v>Syringodium filiforme</v>
      </c>
      <c r="H41" s="7" t="str">
        <f>VLOOKUP(E41,lookups_benthic!$2:$107,3,FALSE)</f>
        <v>Sea grass</v>
      </c>
    </row>
    <row r="42">
      <c r="A42" s="2">
        <v>45464.0</v>
      </c>
      <c r="B42" s="3" t="s">
        <v>16</v>
      </c>
      <c r="C42" s="3">
        <v>1.0</v>
      </c>
      <c r="D42" s="3">
        <v>13.0</v>
      </c>
      <c r="E42" s="3" t="s">
        <v>55</v>
      </c>
      <c r="F42" s="3">
        <v>60.0</v>
      </c>
      <c r="G42" s="7" t="str">
        <f>VLOOKUP(E42,lookups_benthic!$2:$107,2,FALSE)</f>
        <v>Thalassia testudinum</v>
      </c>
      <c r="H42" s="7" t="str">
        <f>VLOOKUP(E42,lookups_benthic!$2:$107,3,FALSE)</f>
        <v>Sea grass</v>
      </c>
    </row>
    <row r="43">
      <c r="A43" s="2">
        <v>45464.0</v>
      </c>
      <c r="B43" s="3" t="s">
        <v>16</v>
      </c>
      <c r="C43" s="3">
        <v>1.0</v>
      </c>
      <c r="D43" s="3">
        <v>13.0</v>
      </c>
      <c r="E43" s="3" t="s">
        <v>53</v>
      </c>
      <c r="F43" s="3">
        <v>40.0</v>
      </c>
      <c r="G43" s="7" t="str">
        <f>VLOOKUP(E43,lookups_benthic!$2:$107,2,FALSE)</f>
        <v>Halimeda spp.</v>
      </c>
      <c r="H43" s="7" t="str">
        <f>VLOOKUP(E43,lookups_benthic!$2:$107,3,FALSE)</f>
        <v>Algae</v>
      </c>
    </row>
    <row r="44">
      <c r="A44" s="2">
        <v>45464.0</v>
      </c>
      <c r="B44" s="3" t="s">
        <v>16</v>
      </c>
      <c r="C44" s="3">
        <v>1.0</v>
      </c>
      <c r="D44" s="3">
        <v>14.0</v>
      </c>
      <c r="E44" s="3" t="s">
        <v>55</v>
      </c>
      <c r="F44" s="3">
        <v>60.0</v>
      </c>
      <c r="G44" s="7" t="str">
        <f>VLOOKUP(E44,lookups_benthic!$2:$107,2,FALSE)</f>
        <v>Thalassia testudinum</v>
      </c>
      <c r="H44" s="7" t="str">
        <f>VLOOKUP(E44,lookups_benthic!$2:$107,3,FALSE)</f>
        <v>Sea grass</v>
      </c>
    </row>
    <row r="45">
      <c r="A45" s="2">
        <v>45464.0</v>
      </c>
      <c r="B45" s="3" t="s">
        <v>16</v>
      </c>
      <c r="C45" s="3">
        <v>1.0</v>
      </c>
      <c r="D45" s="3">
        <v>14.0</v>
      </c>
      <c r="E45" s="3" t="s">
        <v>53</v>
      </c>
      <c r="F45" s="3">
        <v>25.0</v>
      </c>
      <c r="G45" s="7" t="str">
        <f>VLOOKUP(E45,lookups_benthic!$2:$107,2,FALSE)</f>
        <v>Halimeda spp.</v>
      </c>
      <c r="H45" s="7" t="str">
        <f>VLOOKUP(E45,lookups_benthic!$2:$107,3,FALSE)</f>
        <v>Algae</v>
      </c>
    </row>
    <row r="46">
      <c r="A46" s="2">
        <v>45464.0</v>
      </c>
      <c r="B46" s="3" t="s">
        <v>16</v>
      </c>
      <c r="C46" s="3">
        <v>1.0</v>
      </c>
      <c r="D46" s="3">
        <v>14.0</v>
      </c>
      <c r="E46" s="3" t="s">
        <v>54</v>
      </c>
      <c r="F46" s="3">
        <v>15.0</v>
      </c>
      <c r="G46" s="7" t="str">
        <f>VLOOKUP(E46,lookups_benthic!$2:$107,2,FALSE)</f>
        <v>Sand</v>
      </c>
      <c r="H46" s="7" t="str">
        <f>VLOOKUP(E46,lookups_benthic!$2:$107,3,FALSE)</f>
        <v>Bare substrate</v>
      </c>
    </row>
    <row r="47">
      <c r="A47" s="2">
        <v>45464.0</v>
      </c>
      <c r="B47" s="3" t="s">
        <v>16</v>
      </c>
      <c r="C47" s="3">
        <v>1.0</v>
      </c>
      <c r="D47" s="3">
        <v>15.0</v>
      </c>
      <c r="E47" s="3" t="s">
        <v>55</v>
      </c>
      <c r="F47" s="3">
        <v>80.0</v>
      </c>
      <c r="G47" s="7" t="str">
        <f>VLOOKUP(E47,lookups_benthic!$2:$107,2,FALSE)</f>
        <v>Thalassia testudinum</v>
      </c>
      <c r="H47" s="7" t="str">
        <f>VLOOKUP(E47,lookups_benthic!$2:$107,3,FALSE)</f>
        <v>Sea grass</v>
      </c>
    </row>
    <row r="48">
      <c r="A48" s="2">
        <v>45464.0</v>
      </c>
      <c r="B48" s="3" t="s">
        <v>16</v>
      </c>
      <c r="C48" s="3">
        <v>1.0</v>
      </c>
      <c r="D48" s="3">
        <v>15.0</v>
      </c>
      <c r="E48" s="3" t="s">
        <v>53</v>
      </c>
      <c r="F48" s="3">
        <v>20.0</v>
      </c>
      <c r="G48" s="7" t="str">
        <f>VLOOKUP(E48,lookups_benthic!$2:$107,2,FALSE)</f>
        <v>Halimeda spp.</v>
      </c>
      <c r="H48" s="7" t="str">
        <f>VLOOKUP(E48,lookups_benthic!$2:$107,3,FALSE)</f>
        <v>Algae</v>
      </c>
    </row>
    <row r="49">
      <c r="A49" s="2">
        <v>45464.0</v>
      </c>
      <c r="B49" s="3" t="s">
        <v>16</v>
      </c>
      <c r="C49" s="3">
        <v>1.0</v>
      </c>
      <c r="D49" s="3">
        <v>16.0</v>
      </c>
      <c r="E49" s="3" t="s">
        <v>55</v>
      </c>
      <c r="F49" s="3">
        <v>80.0</v>
      </c>
      <c r="G49" s="7" t="str">
        <f>VLOOKUP(E49,lookups_benthic!$2:$107,2,FALSE)</f>
        <v>Thalassia testudinum</v>
      </c>
      <c r="H49" s="7" t="str">
        <f>VLOOKUP(E49,lookups_benthic!$2:$107,3,FALSE)</f>
        <v>Sea grass</v>
      </c>
    </row>
    <row r="50">
      <c r="A50" s="2">
        <v>45464.0</v>
      </c>
      <c r="B50" s="3" t="s">
        <v>16</v>
      </c>
      <c r="C50" s="3">
        <v>1.0</v>
      </c>
      <c r="D50" s="3">
        <v>16.0</v>
      </c>
      <c r="E50" s="3" t="s">
        <v>53</v>
      </c>
      <c r="F50" s="3">
        <v>15.0</v>
      </c>
      <c r="G50" s="7" t="str">
        <f>VLOOKUP(E50,lookups_benthic!$2:$107,2,FALSE)</f>
        <v>Halimeda spp.</v>
      </c>
      <c r="H50" s="7" t="str">
        <f>VLOOKUP(E50,lookups_benthic!$2:$107,3,FALSE)</f>
        <v>Algae</v>
      </c>
    </row>
    <row r="51">
      <c r="A51" s="2">
        <v>45464.0</v>
      </c>
      <c r="B51" s="3" t="s">
        <v>16</v>
      </c>
      <c r="C51" s="3">
        <v>1.0</v>
      </c>
      <c r="D51" s="3">
        <v>16.0</v>
      </c>
      <c r="E51" s="3" t="s">
        <v>50</v>
      </c>
      <c r="F51" s="3">
        <v>5.0</v>
      </c>
      <c r="G51" s="7" t="str">
        <f>VLOOKUP(E51,lookups_benthic!$2:$107,2,FALSE)</f>
        <v>Syringodium filiforme</v>
      </c>
      <c r="H51" s="7" t="str">
        <f>VLOOKUP(E51,lookups_benthic!$2:$107,3,FALSE)</f>
        <v>Sea grass</v>
      </c>
    </row>
    <row r="52">
      <c r="A52" s="2">
        <v>45464.0</v>
      </c>
      <c r="B52" s="3" t="s">
        <v>16</v>
      </c>
      <c r="C52" s="3">
        <v>1.0</v>
      </c>
      <c r="D52" s="3">
        <v>17.0</v>
      </c>
      <c r="E52" s="3" t="s">
        <v>55</v>
      </c>
      <c r="F52" s="3">
        <v>80.0</v>
      </c>
      <c r="G52" s="7" t="str">
        <f>VLOOKUP(E52,lookups_benthic!$2:$107,2,FALSE)</f>
        <v>Thalassia testudinum</v>
      </c>
      <c r="H52" s="7" t="str">
        <f>VLOOKUP(E52,lookups_benthic!$2:$107,3,FALSE)</f>
        <v>Sea grass</v>
      </c>
    </row>
    <row r="53">
      <c r="A53" s="2">
        <v>45464.0</v>
      </c>
      <c r="B53" s="3" t="s">
        <v>16</v>
      </c>
      <c r="C53" s="3">
        <v>1.0</v>
      </c>
      <c r="D53" s="3">
        <v>17.0</v>
      </c>
      <c r="E53" s="3" t="s">
        <v>50</v>
      </c>
      <c r="F53" s="3">
        <v>5.0</v>
      </c>
      <c r="G53" s="7" t="str">
        <f>VLOOKUP(E53,lookups_benthic!$2:$107,2,FALSE)</f>
        <v>Syringodium filiforme</v>
      </c>
      <c r="H53" s="7" t="str">
        <f>VLOOKUP(E53,lookups_benthic!$2:$107,3,FALSE)</f>
        <v>Sea grass</v>
      </c>
    </row>
    <row r="54">
      <c r="A54" s="2">
        <v>45464.0</v>
      </c>
      <c r="B54" s="3" t="s">
        <v>16</v>
      </c>
      <c r="C54" s="3">
        <v>1.0</v>
      </c>
      <c r="D54" s="3">
        <v>17.0</v>
      </c>
      <c r="E54" s="3" t="s">
        <v>56</v>
      </c>
      <c r="F54" s="3">
        <v>5.0</v>
      </c>
      <c r="G54" s="7" t="str">
        <f>VLOOKUP(E54,lookups_benthic!$2:$107,2,FALSE)</f>
        <v>Penicillus spp.</v>
      </c>
      <c r="H54" s="7" t="str">
        <f>VLOOKUP(E54,lookups_benthic!$2:$107,3,FALSE)</f>
        <v>Algae</v>
      </c>
    </row>
    <row r="55">
      <c r="A55" s="2">
        <v>45464.0</v>
      </c>
      <c r="B55" s="3" t="s">
        <v>16</v>
      </c>
      <c r="C55" s="3">
        <v>1.0</v>
      </c>
      <c r="D55" s="3">
        <v>17.0</v>
      </c>
      <c r="E55" s="3" t="s">
        <v>53</v>
      </c>
      <c r="F55" s="3">
        <v>10.0</v>
      </c>
      <c r="G55" s="7" t="str">
        <f>VLOOKUP(E55,lookups_benthic!$2:$107,2,FALSE)</f>
        <v>Halimeda spp.</v>
      </c>
      <c r="H55" s="7" t="str">
        <f>VLOOKUP(E55,lookups_benthic!$2:$107,3,FALSE)</f>
        <v>Algae</v>
      </c>
    </row>
    <row r="56">
      <c r="A56" s="2">
        <v>45464.0</v>
      </c>
      <c r="B56" s="3" t="s">
        <v>16</v>
      </c>
      <c r="C56" s="3">
        <v>2.0</v>
      </c>
      <c r="D56" s="3">
        <v>1.0</v>
      </c>
      <c r="E56" s="3" t="s">
        <v>55</v>
      </c>
      <c r="F56" s="3">
        <v>80.0</v>
      </c>
      <c r="G56" s="7" t="str">
        <f>VLOOKUP(E56,lookups_benthic!$2:$107,2,FALSE)</f>
        <v>Thalassia testudinum</v>
      </c>
      <c r="H56" s="7" t="str">
        <f>VLOOKUP(E56,lookups_benthic!$2:$107,3,FALSE)</f>
        <v>Sea grass</v>
      </c>
    </row>
    <row r="57">
      <c r="A57" s="2">
        <v>45464.0</v>
      </c>
      <c r="B57" s="3" t="s">
        <v>16</v>
      </c>
      <c r="C57" s="3">
        <v>2.0</v>
      </c>
      <c r="D57" s="3">
        <v>1.0</v>
      </c>
      <c r="E57" s="3" t="s">
        <v>54</v>
      </c>
      <c r="F57" s="3">
        <v>20.0</v>
      </c>
      <c r="G57" s="7" t="str">
        <f>VLOOKUP(E57,lookups_benthic!$2:$107,2,FALSE)</f>
        <v>Sand</v>
      </c>
      <c r="H57" s="7" t="str">
        <f>VLOOKUP(E57,lookups_benthic!$2:$107,3,FALSE)</f>
        <v>Bare substrate</v>
      </c>
    </row>
    <row r="58">
      <c r="A58" s="2">
        <v>45464.0</v>
      </c>
      <c r="B58" s="3" t="s">
        <v>16</v>
      </c>
      <c r="C58" s="3">
        <v>2.0</v>
      </c>
      <c r="D58" s="3">
        <v>2.0</v>
      </c>
      <c r="E58" s="3" t="s">
        <v>53</v>
      </c>
      <c r="F58" s="3">
        <v>20.0</v>
      </c>
      <c r="G58" s="7" t="str">
        <f>VLOOKUP(E58,lookups_benthic!$2:$107,2,FALSE)</f>
        <v>Halimeda spp.</v>
      </c>
      <c r="H58" s="7" t="str">
        <f>VLOOKUP(E58,lookups_benthic!$2:$107,3,FALSE)</f>
        <v>Algae</v>
      </c>
    </row>
    <row r="59">
      <c r="A59" s="2">
        <v>45464.0</v>
      </c>
      <c r="B59" s="3" t="s">
        <v>16</v>
      </c>
      <c r="C59" s="3">
        <v>2.0</v>
      </c>
      <c r="D59" s="3">
        <v>2.0</v>
      </c>
      <c r="E59" s="3" t="s">
        <v>50</v>
      </c>
      <c r="F59" s="3">
        <v>20.0</v>
      </c>
      <c r="G59" s="7" t="str">
        <f>VLOOKUP(E59,lookups_benthic!$2:$107,2,FALSE)</f>
        <v>Syringodium filiforme</v>
      </c>
      <c r="H59" s="7" t="str">
        <f>VLOOKUP(E59,lookups_benthic!$2:$107,3,FALSE)</f>
        <v>Sea grass</v>
      </c>
    </row>
    <row r="60">
      <c r="A60" s="2">
        <v>45464.0</v>
      </c>
      <c r="B60" s="3" t="s">
        <v>16</v>
      </c>
      <c r="C60" s="3">
        <v>2.0</v>
      </c>
      <c r="D60" s="3">
        <v>2.0</v>
      </c>
      <c r="E60" s="3" t="s">
        <v>54</v>
      </c>
      <c r="F60" s="3">
        <v>60.0</v>
      </c>
      <c r="G60" s="7" t="str">
        <f>VLOOKUP(E60,lookups_benthic!$2:$107,2,FALSE)</f>
        <v>Sand</v>
      </c>
      <c r="H60" s="7" t="str">
        <f>VLOOKUP(E60,lookups_benthic!$2:$107,3,FALSE)</f>
        <v>Bare substrate</v>
      </c>
    </row>
    <row r="61">
      <c r="A61" s="2">
        <v>45464.0</v>
      </c>
      <c r="B61" s="3" t="s">
        <v>16</v>
      </c>
      <c r="C61" s="3">
        <v>2.0</v>
      </c>
      <c r="D61" s="3">
        <v>3.0</v>
      </c>
      <c r="E61" s="3" t="s">
        <v>55</v>
      </c>
      <c r="F61" s="3">
        <v>90.0</v>
      </c>
      <c r="G61" s="7" t="str">
        <f>VLOOKUP(E61,lookups_benthic!$2:$107,2,FALSE)</f>
        <v>Thalassia testudinum</v>
      </c>
      <c r="H61" s="7" t="str">
        <f>VLOOKUP(E61,lookups_benthic!$2:$107,3,FALSE)</f>
        <v>Sea grass</v>
      </c>
    </row>
    <row r="62">
      <c r="A62" s="2">
        <v>45464.0</v>
      </c>
      <c r="B62" s="3" t="s">
        <v>16</v>
      </c>
      <c r="C62" s="3">
        <v>2.0</v>
      </c>
      <c r="D62" s="3">
        <v>3.0</v>
      </c>
      <c r="E62" s="3" t="s">
        <v>50</v>
      </c>
      <c r="F62" s="3">
        <v>10.0</v>
      </c>
      <c r="G62" s="7" t="str">
        <f>VLOOKUP(E62,lookups_benthic!$2:$107,2,FALSE)</f>
        <v>Syringodium filiforme</v>
      </c>
      <c r="H62" s="7" t="str">
        <f>VLOOKUP(E62,lookups_benthic!$2:$107,3,FALSE)</f>
        <v>Sea grass</v>
      </c>
    </row>
    <row r="63">
      <c r="A63" s="2">
        <v>45464.0</v>
      </c>
      <c r="B63" s="3" t="s">
        <v>16</v>
      </c>
      <c r="C63" s="3">
        <v>2.0</v>
      </c>
      <c r="D63" s="3">
        <v>4.0</v>
      </c>
      <c r="E63" s="3" t="s">
        <v>55</v>
      </c>
      <c r="F63" s="3">
        <v>85.0</v>
      </c>
      <c r="G63" s="7" t="str">
        <f>VLOOKUP(E63,lookups_benthic!$2:$107,2,FALSE)</f>
        <v>Thalassia testudinum</v>
      </c>
      <c r="H63" s="7" t="str">
        <f>VLOOKUP(E63,lookups_benthic!$2:$107,3,FALSE)</f>
        <v>Sea grass</v>
      </c>
    </row>
    <row r="64">
      <c r="A64" s="2">
        <v>45464.0</v>
      </c>
      <c r="B64" s="3" t="s">
        <v>16</v>
      </c>
      <c r="C64" s="3">
        <v>2.0</v>
      </c>
      <c r="D64" s="3">
        <v>4.0</v>
      </c>
      <c r="E64" s="3" t="s">
        <v>50</v>
      </c>
      <c r="F64" s="3">
        <v>15.0</v>
      </c>
      <c r="G64" s="7" t="str">
        <f>VLOOKUP(E64,lookups_benthic!$2:$107,2,FALSE)</f>
        <v>Syringodium filiforme</v>
      </c>
      <c r="H64" s="7" t="str">
        <f>VLOOKUP(E64,lookups_benthic!$2:$107,3,FALSE)</f>
        <v>Sea grass</v>
      </c>
    </row>
    <row r="65">
      <c r="A65" s="2">
        <v>45464.0</v>
      </c>
      <c r="B65" s="3" t="s">
        <v>16</v>
      </c>
      <c r="C65" s="3">
        <v>2.0</v>
      </c>
      <c r="D65" s="3">
        <v>5.0</v>
      </c>
      <c r="E65" s="3" t="s">
        <v>55</v>
      </c>
      <c r="F65" s="3">
        <v>70.0</v>
      </c>
      <c r="G65" s="7" t="str">
        <f>VLOOKUP(E65,lookups_benthic!$2:$107,2,FALSE)</f>
        <v>Thalassia testudinum</v>
      </c>
      <c r="H65" s="7" t="str">
        <f>VLOOKUP(E65,lookups_benthic!$2:$107,3,FALSE)</f>
        <v>Sea grass</v>
      </c>
    </row>
    <row r="66">
      <c r="A66" s="2">
        <v>45464.0</v>
      </c>
      <c r="B66" s="3" t="s">
        <v>16</v>
      </c>
      <c r="C66" s="3">
        <v>2.0</v>
      </c>
      <c r="D66" s="3">
        <v>5.0</v>
      </c>
      <c r="E66" s="3" t="s">
        <v>50</v>
      </c>
      <c r="F66" s="3">
        <v>20.0</v>
      </c>
      <c r="G66" s="7" t="str">
        <f>VLOOKUP(E66,lookups_benthic!$2:$107,2,FALSE)</f>
        <v>Syringodium filiforme</v>
      </c>
      <c r="H66" s="7" t="str">
        <f>VLOOKUP(E66,lookups_benthic!$2:$107,3,FALSE)</f>
        <v>Sea grass</v>
      </c>
    </row>
    <row r="67">
      <c r="A67" s="2">
        <v>45464.0</v>
      </c>
      <c r="B67" s="3" t="s">
        <v>16</v>
      </c>
      <c r="C67" s="3">
        <v>2.0</v>
      </c>
      <c r="D67" s="3">
        <v>5.0</v>
      </c>
      <c r="E67" s="3" t="s">
        <v>54</v>
      </c>
      <c r="F67" s="3">
        <v>10.0</v>
      </c>
      <c r="G67" s="7" t="str">
        <f>VLOOKUP(E67,lookups_benthic!$2:$107,2,FALSE)</f>
        <v>Sand</v>
      </c>
      <c r="H67" s="7" t="str">
        <f>VLOOKUP(E67,lookups_benthic!$2:$107,3,FALSE)</f>
        <v>Bare substrate</v>
      </c>
    </row>
    <row r="68">
      <c r="A68" s="2">
        <v>45464.0</v>
      </c>
      <c r="B68" s="3" t="s">
        <v>16</v>
      </c>
      <c r="C68" s="3">
        <v>2.0</v>
      </c>
      <c r="D68" s="3">
        <v>6.0</v>
      </c>
      <c r="E68" s="3" t="s">
        <v>53</v>
      </c>
      <c r="F68" s="3">
        <v>17.0</v>
      </c>
      <c r="G68" s="7" t="str">
        <f>VLOOKUP(E68,lookups_benthic!$2:$107,2,FALSE)</f>
        <v>Halimeda spp.</v>
      </c>
      <c r="H68" s="7" t="str">
        <f>VLOOKUP(E68,lookups_benthic!$2:$107,3,FALSE)</f>
        <v>Algae</v>
      </c>
    </row>
    <row r="69">
      <c r="A69" s="2">
        <v>45464.0</v>
      </c>
      <c r="B69" s="3" t="s">
        <v>16</v>
      </c>
      <c r="C69" s="3">
        <v>2.0</v>
      </c>
      <c r="D69" s="3">
        <v>6.0</v>
      </c>
      <c r="E69" s="3" t="s">
        <v>54</v>
      </c>
      <c r="F69" s="3">
        <v>83.0</v>
      </c>
      <c r="G69" s="7" t="str">
        <f>VLOOKUP(E69,lookups_benthic!$2:$107,2,FALSE)</f>
        <v>Sand</v>
      </c>
      <c r="H69" s="7" t="str">
        <f>VLOOKUP(E69,lookups_benthic!$2:$107,3,FALSE)</f>
        <v>Bare substrate</v>
      </c>
    </row>
    <row r="70">
      <c r="A70" s="2">
        <v>45464.0</v>
      </c>
      <c r="B70" s="3" t="s">
        <v>16</v>
      </c>
      <c r="C70" s="3">
        <v>2.0</v>
      </c>
      <c r="D70" s="3">
        <v>7.0</v>
      </c>
      <c r="E70" s="3" t="s">
        <v>55</v>
      </c>
      <c r="F70" s="3">
        <v>90.0</v>
      </c>
      <c r="G70" s="7" t="str">
        <f>VLOOKUP(E70,lookups_benthic!$2:$107,2,FALSE)</f>
        <v>Thalassia testudinum</v>
      </c>
      <c r="H70" s="7" t="str">
        <f>VLOOKUP(E70,lookups_benthic!$2:$107,3,FALSE)</f>
        <v>Sea grass</v>
      </c>
    </row>
    <row r="71">
      <c r="A71" s="2">
        <v>45464.0</v>
      </c>
      <c r="B71" s="3" t="s">
        <v>16</v>
      </c>
      <c r="C71" s="3">
        <v>2.0</v>
      </c>
      <c r="D71" s="3">
        <v>7.0</v>
      </c>
      <c r="E71" s="3" t="s">
        <v>50</v>
      </c>
      <c r="F71" s="3">
        <v>10.0</v>
      </c>
      <c r="G71" s="7" t="str">
        <f>VLOOKUP(E71,lookups_benthic!$2:$107,2,FALSE)</f>
        <v>Syringodium filiforme</v>
      </c>
      <c r="H71" s="7" t="str">
        <f>VLOOKUP(E71,lookups_benthic!$2:$107,3,FALSE)</f>
        <v>Sea grass</v>
      </c>
    </row>
    <row r="72">
      <c r="A72" s="2">
        <v>45464.0</v>
      </c>
      <c r="B72" s="3" t="s">
        <v>16</v>
      </c>
      <c r="C72" s="3">
        <v>2.0</v>
      </c>
      <c r="D72" s="3">
        <v>8.0</v>
      </c>
      <c r="E72" s="3" t="s">
        <v>55</v>
      </c>
      <c r="F72" s="3">
        <v>80.0</v>
      </c>
      <c r="G72" s="7" t="str">
        <f>VLOOKUP(E72,lookups_benthic!$2:$107,2,FALSE)</f>
        <v>Thalassia testudinum</v>
      </c>
      <c r="H72" s="7" t="str">
        <f>VLOOKUP(E72,lookups_benthic!$2:$107,3,FALSE)</f>
        <v>Sea grass</v>
      </c>
    </row>
    <row r="73">
      <c r="A73" s="2">
        <v>45464.0</v>
      </c>
      <c r="B73" s="3" t="s">
        <v>16</v>
      </c>
      <c r="C73" s="3">
        <v>2.0</v>
      </c>
      <c r="D73" s="3">
        <v>8.0</v>
      </c>
      <c r="E73" s="3" t="s">
        <v>50</v>
      </c>
      <c r="F73" s="3">
        <v>20.0</v>
      </c>
      <c r="G73" s="7" t="str">
        <f>VLOOKUP(E73,lookups_benthic!$2:$107,2,FALSE)</f>
        <v>Syringodium filiforme</v>
      </c>
      <c r="H73" s="7" t="str">
        <f>VLOOKUP(E73,lookups_benthic!$2:$107,3,FALSE)</f>
        <v>Sea grass</v>
      </c>
    </row>
    <row r="74">
      <c r="A74" s="2">
        <v>45464.0</v>
      </c>
      <c r="B74" s="3" t="s">
        <v>16</v>
      </c>
      <c r="C74" s="3">
        <v>2.0</v>
      </c>
      <c r="D74" s="3">
        <v>9.0</v>
      </c>
      <c r="E74" s="3" t="s">
        <v>55</v>
      </c>
      <c r="F74" s="3">
        <v>80.0</v>
      </c>
      <c r="G74" s="7" t="str">
        <f>VLOOKUP(E74,lookups_benthic!$2:$107,2,FALSE)</f>
        <v>Thalassia testudinum</v>
      </c>
      <c r="H74" s="7" t="str">
        <f>VLOOKUP(E74,lookups_benthic!$2:$107,3,FALSE)</f>
        <v>Sea grass</v>
      </c>
    </row>
    <row r="75">
      <c r="A75" s="2">
        <v>45464.0</v>
      </c>
      <c r="B75" s="3" t="s">
        <v>16</v>
      </c>
      <c r="C75" s="3">
        <v>2.0</v>
      </c>
      <c r="D75" s="3">
        <v>9.0</v>
      </c>
      <c r="E75" s="3" t="s">
        <v>50</v>
      </c>
      <c r="F75" s="3">
        <v>20.0</v>
      </c>
      <c r="G75" s="7" t="str">
        <f>VLOOKUP(E75,lookups_benthic!$2:$107,2,FALSE)</f>
        <v>Syringodium filiforme</v>
      </c>
      <c r="H75" s="7" t="str">
        <f>VLOOKUP(E75,lookups_benthic!$2:$107,3,FALSE)</f>
        <v>Sea grass</v>
      </c>
    </row>
    <row r="76">
      <c r="A76" s="2">
        <v>45464.0</v>
      </c>
      <c r="B76" s="3" t="s">
        <v>16</v>
      </c>
      <c r="C76" s="3">
        <v>2.0</v>
      </c>
      <c r="D76" s="3">
        <v>10.0</v>
      </c>
      <c r="E76" s="3" t="s">
        <v>53</v>
      </c>
      <c r="F76" s="3">
        <v>10.0</v>
      </c>
      <c r="G76" s="7" t="str">
        <f>VLOOKUP(E76,lookups_benthic!$2:$107,2,FALSE)</f>
        <v>Halimeda spp.</v>
      </c>
      <c r="H76" s="7" t="str">
        <f>VLOOKUP(E76,lookups_benthic!$2:$107,3,FALSE)</f>
        <v>Algae</v>
      </c>
    </row>
    <row r="77">
      <c r="A77" s="2">
        <v>45464.0</v>
      </c>
      <c r="B77" s="3" t="s">
        <v>16</v>
      </c>
      <c r="C77" s="3">
        <v>2.0</v>
      </c>
      <c r="D77" s="3">
        <v>10.0</v>
      </c>
      <c r="E77" s="3" t="s">
        <v>55</v>
      </c>
      <c r="F77" s="3">
        <v>80.0</v>
      </c>
      <c r="G77" s="7" t="str">
        <f>VLOOKUP(E77,lookups_benthic!$2:$107,2,FALSE)</f>
        <v>Thalassia testudinum</v>
      </c>
      <c r="H77" s="7" t="str">
        <f>VLOOKUP(E77,lookups_benthic!$2:$107,3,FALSE)</f>
        <v>Sea grass</v>
      </c>
    </row>
    <row r="78">
      <c r="A78" s="2">
        <v>45464.0</v>
      </c>
      <c r="B78" s="3" t="s">
        <v>16</v>
      </c>
      <c r="C78" s="3">
        <v>2.0</v>
      </c>
      <c r="D78" s="3">
        <v>10.0</v>
      </c>
      <c r="E78" s="3" t="s">
        <v>50</v>
      </c>
      <c r="F78" s="3">
        <v>10.0</v>
      </c>
      <c r="G78" s="7" t="str">
        <f>VLOOKUP(E78,lookups_benthic!$2:$107,2,FALSE)</f>
        <v>Syringodium filiforme</v>
      </c>
      <c r="H78" s="7" t="str">
        <f>VLOOKUP(E78,lookups_benthic!$2:$107,3,FALSE)</f>
        <v>Sea grass</v>
      </c>
    </row>
    <row r="79">
      <c r="A79" s="2">
        <v>45464.0</v>
      </c>
      <c r="B79" s="3" t="s">
        <v>16</v>
      </c>
      <c r="C79" s="3">
        <v>2.0</v>
      </c>
      <c r="D79" s="3">
        <v>11.0</v>
      </c>
      <c r="E79" s="3" t="s">
        <v>53</v>
      </c>
      <c r="F79" s="3">
        <v>15.0</v>
      </c>
      <c r="G79" s="7" t="str">
        <f>VLOOKUP(E79,lookups_benthic!$2:$107,2,FALSE)</f>
        <v>Halimeda spp.</v>
      </c>
      <c r="H79" s="7" t="str">
        <f>VLOOKUP(E79,lookups_benthic!$2:$107,3,FALSE)</f>
        <v>Algae</v>
      </c>
    </row>
    <row r="80">
      <c r="A80" s="2">
        <v>45464.0</v>
      </c>
      <c r="B80" s="3" t="s">
        <v>16</v>
      </c>
      <c r="C80" s="3">
        <v>2.0</v>
      </c>
      <c r="D80" s="3">
        <v>11.0</v>
      </c>
      <c r="E80" s="3" t="s">
        <v>50</v>
      </c>
      <c r="F80" s="3">
        <v>10.0</v>
      </c>
      <c r="G80" s="7" t="str">
        <f>VLOOKUP(E80,lookups_benthic!$2:$107,2,FALSE)</f>
        <v>Syringodium filiforme</v>
      </c>
      <c r="H80" s="7" t="str">
        <f>VLOOKUP(E80,lookups_benthic!$2:$107,3,FALSE)</f>
        <v>Sea grass</v>
      </c>
    </row>
    <row r="81">
      <c r="A81" s="2">
        <v>45464.0</v>
      </c>
      <c r="B81" s="3" t="s">
        <v>16</v>
      </c>
      <c r="C81" s="3">
        <v>2.0</v>
      </c>
      <c r="D81" s="3">
        <v>11.0</v>
      </c>
      <c r="E81" s="3" t="s">
        <v>55</v>
      </c>
      <c r="F81" s="3">
        <v>75.0</v>
      </c>
      <c r="G81" s="7" t="str">
        <f>VLOOKUP(E81,lookups_benthic!$2:$107,2,FALSE)</f>
        <v>Thalassia testudinum</v>
      </c>
      <c r="H81" s="7" t="str">
        <f>VLOOKUP(E81,lookups_benthic!$2:$107,3,FALSE)</f>
        <v>Sea grass</v>
      </c>
    </row>
    <row r="82">
      <c r="A82" s="2">
        <v>45464.0</v>
      </c>
      <c r="B82" s="3" t="s">
        <v>16</v>
      </c>
      <c r="C82" s="3">
        <v>2.0</v>
      </c>
      <c r="D82" s="3">
        <v>12.0</v>
      </c>
      <c r="E82" s="3" t="s">
        <v>50</v>
      </c>
      <c r="F82" s="3">
        <v>12.0</v>
      </c>
      <c r="G82" s="7" t="str">
        <f>VLOOKUP(E82,lookups_benthic!$2:$107,2,FALSE)</f>
        <v>Syringodium filiforme</v>
      </c>
      <c r="H82" s="7" t="str">
        <f>VLOOKUP(E82,lookups_benthic!$2:$107,3,FALSE)</f>
        <v>Sea grass</v>
      </c>
    </row>
    <row r="83">
      <c r="A83" s="2">
        <v>45464.0</v>
      </c>
      <c r="B83" s="3" t="s">
        <v>16</v>
      </c>
      <c r="C83" s="3">
        <v>2.0</v>
      </c>
      <c r="D83" s="3">
        <v>12.0</v>
      </c>
      <c r="E83" s="3" t="s">
        <v>55</v>
      </c>
      <c r="F83" s="3">
        <v>88.0</v>
      </c>
      <c r="G83" s="7" t="str">
        <f>VLOOKUP(E83,lookups_benthic!$2:$107,2,FALSE)</f>
        <v>Thalassia testudinum</v>
      </c>
      <c r="H83" s="7" t="str">
        <f>VLOOKUP(E83,lookups_benthic!$2:$107,3,FALSE)</f>
        <v>Sea grass</v>
      </c>
    </row>
    <row r="84">
      <c r="A84" s="2">
        <v>45464.0</v>
      </c>
      <c r="B84" s="3" t="s">
        <v>16</v>
      </c>
      <c r="C84" s="3">
        <v>2.0</v>
      </c>
      <c r="D84" s="3">
        <v>13.0</v>
      </c>
      <c r="E84" s="3" t="s">
        <v>50</v>
      </c>
      <c r="F84" s="3">
        <v>18.0</v>
      </c>
      <c r="G84" s="7" t="str">
        <f>VLOOKUP(E84,lookups_benthic!$2:$107,2,FALSE)</f>
        <v>Syringodium filiforme</v>
      </c>
      <c r="H84" s="7" t="str">
        <f>VLOOKUP(E84,lookups_benthic!$2:$107,3,FALSE)</f>
        <v>Sea grass</v>
      </c>
    </row>
    <row r="85">
      <c r="A85" s="2">
        <v>45464.0</v>
      </c>
      <c r="B85" s="3" t="s">
        <v>16</v>
      </c>
      <c r="C85" s="3">
        <v>2.0</v>
      </c>
      <c r="D85" s="3">
        <v>13.0</v>
      </c>
      <c r="E85" s="3" t="s">
        <v>55</v>
      </c>
      <c r="F85" s="3">
        <v>82.0</v>
      </c>
      <c r="G85" s="7" t="str">
        <f>VLOOKUP(E85,lookups_benthic!$2:$107,2,FALSE)</f>
        <v>Thalassia testudinum</v>
      </c>
      <c r="H85" s="7" t="str">
        <f>VLOOKUP(E85,lookups_benthic!$2:$107,3,FALSE)</f>
        <v>Sea grass</v>
      </c>
    </row>
    <row r="86">
      <c r="A86" s="2">
        <v>45464.0</v>
      </c>
      <c r="B86" s="3" t="s">
        <v>16</v>
      </c>
      <c r="C86" s="3">
        <v>2.0</v>
      </c>
      <c r="D86" s="3">
        <v>14.0</v>
      </c>
      <c r="E86" s="3" t="s">
        <v>53</v>
      </c>
      <c r="F86" s="3">
        <v>10.0</v>
      </c>
      <c r="G86" s="7" t="str">
        <f>VLOOKUP(E86,lookups_benthic!$2:$107,2,FALSE)</f>
        <v>Halimeda spp.</v>
      </c>
      <c r="H86" s="7" t="str">
        <f>VLOOKUP(E86,lookups_benthic!$2:$107,3,FALSE)</f>
        <v>Algae</v>
      </c>
    </row>
    <row r="87">
      <c r="A87" s="2">
        <v>45464.0</v>
      </c>
      <c r="B87" s="3" t="s">
        <v>16</v>
      </c>
      <c r="C87" s="3">
        <v>2.0</v>
      </c>
      <c r="D87" s="3">
        <v>14.0</v>
      </c>
      <c r="E87" s="3" t="s">
        <v>55</v>
      </c>
      <c r="F87" s="3">
        <v>80.0</v>
      </c>
      <c r="G87" s="7" t="str">
        <f>VLOOKUP(E87,lookups_benthic!$2:$107,2,FALSE)</f>
        <v>Thalassia testudinum</v>
      </c>
      <c r="H87" s="7" t="str">
        <f>VLOOKUP(E87,lookups_benthic!$2:$107,3,FALSE)</f>
        <v>Sea grass</v>
      </c>
    </row>
    <row r="88">
      <c r="A88" s="2">
        <v>45464.0</v>
      </c>
      <c r="B88" s="3" t="s">
        <v>16</v>
      </c>
      <c r="C88" s="3">
        <v>2.0</v>
      </c>
      <c r="D88" s="3">
        <v>14.0</v>
      </c>
      <c r="E88" s="3" t="s">
        <v>50</v>
      </c>
      <c r="F88" s="3">
        <v>10.0</v>
      </c>
      <c r="G88" s="7" t="str">
        <f>VLOOKUP(E88,lookups_benthic!$2:$107,2,FALSE)</f>
        <v>Syringodium filiforme</v>
      </c>
      <c r="H88" s="7" t="str">
        <f>VLOOKUP(E88,lookups_benthic!$2:$107,3,FALSE)</f>
        <v>Sea grass</v>
      </c>
    </row>
    <row r="89">
      <c r="A89" s="2">
        <v>45464.0</v>
      </c>
      <c r="B89" s="3" t="s">
        <v>16</v>
      </c>
      <c r="C89" s="3">
        <v>2.0</v>
      </c>
      <c r="D89" s="3">
        <v>15.0</v>
      </c>
      <c r="E89" s="3" t="s">
        <v>53</v>
      </c>
      <c r="F89" s="3">
        <v>20.0</v>
      </c>
      <c r="G89" s="7" t="str">
        <f>VLOOKUP(E89,lookups_benthic!$2:$107,2,FALSE)</f>
        <v>Halimeda spp.</v>
      </c>
      <c r="H89" s="7" t="str">
        <f>VLOOKUP(E89,lookups_benthic!$2:$107,3,FALSE)</f>
        <v>Algae</v>
      </c>
    </row>
    <row r="90">
      <c r="A90" s="2">
        <v>45464.0</v>
      </c>
      <c r="B90" s="3" t="s">
        <v>16</v>
      </c>
      <c r="C90" s="3">
        <v>2.0</v>
      </c>
      <c r="D90" s="3">
        <v>15.0</v>
      </c>
      <c r="E90" s="3" t="s">
        <v>50</v>
      </c>
      <c r="F90" s="3">
        <v>5.0</v>
      </c>
      <c r="G90" s="7" t="str">
        <f>VLOOKUP(E90,lookups_benthic!$2:$107,2,FALSE)</f>
        <v>Syringodium filiforme</v>
      </c>
      <c r="H90" s="7" t="str">
        <f>VLOOKUP(E90,lookups_benthic!$2:$107,3,FALSE)</f>
        <v>Sea grass</v>
      </c>
    </row>
    <row r="91">
      <c r="A91" s="2">
        <v>45464.0</v>
      </c>
      <c r="B91" s="3" t="s">
        <v>16</v>
      </c>
      <c r="C91" s="3">
        <v>2.0</v>
      </c>
      <c r="D91" s="3">
        <v>15.0</v>
      </c>
      <c r="E91" s="3" t="s">
        <v>55</v>
      </c>
      <c r="F91" s="3">
        <v>75.0</v>
      </c>
      <c r="G91" s="7" t="str">
        <f>VLOOKUP(E91,lookups_benthic!$2:$107,2,FALSE)</f>
        <v>Thalassia testudinum</v>
      </c>
      <c r="H91" s="7" t="str">
        <f>VLOOKUP(E91,lookups_benthic!$2:$107,3,FALSE)</f>
        <v>Sea grass</v>
      </c>
    </row>
    <row r="92">
      <c r="A92" s="2">
        <v>45464.0</v>
      </c>
      <c r="B92" s="3" t="s">
        <v>16</v>
      </c>
      <c r="C92" s="3">
        <v>2.0</v>
      </c>
      <c r="D92" s="3">
        <v>16.0</v>
      </c>
      <c r="E92" s="3" t="s">
        <v>55</v>
      </c>
      <c r="F92" s="3">
        <v>88.0</v>
      </c>
      <c r="G92" s="7" t="str">
        <f>VLOOKUP(E92,lookups_benthic!$2:$107,2,FALSE)</f>
        <v>Thalassia testudinum</v>
      </c>
      <c r="H92" s="7" t="str">
        <f>VLOOKUP(E92,lookups_benthic!$2:$107,3,FALSE)</f>
        <v>Sea grass</v>
      </c>
    </row>
    <row r="93">
      <c r="A93" s="2">
        <v>45464.0</v>
      </c>
      <c r="B93" s="3" t="s">
        <v>16</v>
      </c>
      <c r="C93" s="3">
        <v>2.0</v>
      </c>
      <c r="D93" s="3">
        <v>16.0</v>
      </c>
      <c r="E93" s="3" t="s">
        <v>50</v>
      </c>
      <c r="F93" s="3">
        <v>12.0</v>
      </c>
      <c r="G93" s="7" t="str">
        <f>VLOOKUP(E93,lookups_benthic!$2:$107,2,FALSE)</f>
        <v>Syringodium filiforme</v>
      </c>
      <c r="H93" s="7" t="str">
        <f>VLOOKUP(E93,lookups_benthic!$2:$107,3,FALSE)</f>
        <v>Sea grass</v>
      </c>
    </row>
    <row r="94">
      <c r="A94" s="2">
        <v>45464.0</v>
      </c>
      <c r="B94" s="3" t="s">
        <v>16</v>
      </c>
      <c r="C94" s="3">
        <v>2.0</v>
      </c>
      <c r="D94" s="3">
        <v>17.0</v>
      </c>
      <c r="E94" s="3" t="s">
        <v>55</v>
      </c>
      <c r="F94" s="3">
        <v>82.0</v>
      </c>
      <c r="G94" s="7" t="str">
        <f>VLOOKUP(E94,lookups_benthic!$2:$107,2,FALSE)</f>
        <v>Thalassia testudinum</v>
      </c>
      <c r="H94" s="7" t="str">
        <f>VLOOKUP(E94,lookups_benthic!$2:$107,3,FALSE)</f>
        <v>Sea grass</v>
      </c>
    </row>
    <row r="95">
      <c r="A95" s="2">
        <v>45464.0</v>
      </c>
      <c r="B95" s="3" t="s">
        <v>16</v>
      </c>
      <c r="C95" s="3">
        <v>2.0</v>
      </c>
      <c r="D95" s="3">
        <v>17.0</v>
      </c>
      <c r="E95" s="3" t="s">
        <v>50</v>
      </c>
      <c r="F95" s="3">
        <v>18.0</v>
      </c>
      <c r="G95" s="7" t="str">
        <f>VLOOKUP(E95,lookups_benthic!$2:$107,2,FALSE)</f>
        <v>Syringodium filiforme</v>
      </c>
      <c r="H95" s="7" t="str">
        <f>VLOOKUP(E95,lookups_benthic!$2:$107,3,FALSE)</f>
        <v>Sea grass</v>
      </c>
    </row>
    <row r="96">
      <c r="A96" s="2">
        <v>45464.0</v>
      </c>
      <c r="B96" s="3" t="s">
        <v>16</v>
      </c>
      <c r="C96" s="3">
        <v>3.0</v>
      </c>
      <c r="D96" s="3">
        <v>1.0</v>
      </c>
      <c r="E96" s="3" t="s">
        <v>52</v>
      </c>
      <c r="F96" s="3">
        <v>90.0</v>
      </c>
      <c r="G96" s="7" t="str">
        <f>VLOOKUP(E96,lookups_benthic!$2:$107,2,FALSE)</f>
        <v>Halodule wrightii</v>
      </c>
      <c r="H96" s="7" t="str">
        <f>VLOOKUP(E96,lookups_benthic!$2:$107,3,FALSE)</f>
        <v>Sea grass</v>
      </c>
    </row>
    <row r="97">
      <c r="A97" s="2">
        <v>45464.0</v>
      </c>
      <c r="B97" s="3" t="s">
        <v>16</v>
      </c>
      <c r="C97" s="3">
        <v>3.0</v>
      </c>
      <c r="D97" s="3">
        <v>1.0</v>
      </c>
      <c r="E97" s="3" t="s">
        <v>50</v>
      </c>
      <c r="F97" s="3">
        <v>5.0</v>
      </c>
      <c r="G97" s="7" t="str">
        <f>VLOOKUP(E97,lookups_benthic!$2:$107,2,FALSE)</f>
        <v>Syringodium filiforme</v>
      </c>
      <c r="H97" s="7" t="str">
        <f>VLOOKUP(E97,lookups_benthic!$2:$107,3,FALSE)</f>
        <v>Sea grass</v>
      </c>
    </row>
    <row r="98">
      <c r="A98" s="2">
        <v>45464.0</v>
      </c>
      <c r="B98" s="3" t="s">
        <v>16</v>
      </c>
      <c r="C98" s="3">
        <v>3.0</v>
      </c>
      <c r="D98" s="3">
        <v>1.0</v>
      </c>
      <c r="E98" s="3" t="s">
        <v>54</v>
      </c>
      <c r="F98" s="3">
        <v>5.0</v>
      </c>
      <c r="G98" s="7" t="str">
        <f>VLOOKUP(E98,lookups_benthic!$2:$107,2,FALSE)</f>
        <v>Sand</v>
      </c>
      <c r="H98" s="7" t="str">
        <f>VLOOKUP(E98,lookups_benthic!$2:$107,3,FALSE)</f>
        <v>Bare substrate</v>
      </c>
    </row>
    <row r="99">
      <c r="A99" s="2">
        <v>45464.0</v>
      </c>
      <c r="B99" s="3" t="s">
        <v>16</v>
      </c>
      <c r="C99" s="3">
        <v>3.0</v>
      </c>
      <c r="D99" s="3">
        <v>2.0</v>
      </c>
      <c r="E99" s="3" t="s">
        <v>55</v>
      </c>
      <c r="F99" s="3">
        <v>20.0</v>
      </c>
      <c r="G99" s="7" t="str">
        <f>VLOOKUP(E99,lookups_benthic!$2:$107,2,FALSE)</f>
        <v>Thalassia testudinum</v>
      </c>
      <c r="H99" s="7" t="str">
        <f>VLOOKUP(E99,lookups_benthic!$2:$107,3,FALSE)</f>
        <v>Sea grass</v>
      </c>
    </row>
    <row r="100">
      <c r="A100" s="2">
        <v>45464.0</v>
      </c>
      <c r="B100" s="3" t="s">
        <v>16</v>
      </c>
      <c r="C100" s="3">
        <v>3.0</v>
      </c>
      <c r="D100" s="3">
        <v>2.0</v>
      </c>
      <c r="E100" s="3" t="s">
        <v>53</v>
      </c>
      <c r="F100" s="3">
        <v>15.0</v>
      </c>
      <c r="G100" s="7" t="str">
        <f>VLOOKUP(E100,lookups_benthic!$2:$107,2,FALSE)</f>
        <v>Halimeda spp.</v>
      </c>
      <c r="H100" s="7" t="str">
        <f>VLOOKUP(E100,lookups_benthic!$2:$107,3,FALSE)</f>
        <v>Algae</v>
      </c>
    </row>
    <row r="101">
      <c r="A101" s="2">
        <v>45464.0</v>
      </c>
      <c r="B101" s="3" t="s">
        <v>16</v>
      </c>
      <c r="C101" s="3">
        <v>3.0</v>
      </c>
      <c r="D101" s="3">
        <v>2.0</v>
      </c>
      <c r="E101" s="3" t="s">
        <v>50</v>
      </c>
      <c r="F101" s="3">
        <v>10.0</v>
      </c>
      <c r="G101" s="7" t="str">
        <f>VLOOKUP(E101,lookups_benthic!$2:$107,2,FALSE)</f>
        <v>Syringodium filiforme</v>
      </c>
      <c r="H101" s="7" t="str">
        <f>VLOOKUP(E101,lookups_benthic!$2:$107,3,FALSE)</f>
        <v>Sea grass</v>
      </c>
    </row>
    <row r="102">
      <c r="A102" s="2">
        <v>45464.0</v>
      </c>
      <c r="B102" s="3" t="s">
        <v>16</v>
      </c>
      <c r="C102" s="3">
        <v>3.0</v>
      </c>
      <c r="D102" s="3">
        <v>2.0</v>
      </c>
      <c r="E102" s="3" t="s">
        <v>54</v>
      </c>
      <c r="F102" s="3">
        <v>55.0</v>
      </c>
      <c r="G102" s="7" t="str">
        <f>VLOOKUP(E102,lookups_benthic!$2:$107,2,FALSE)</f>
        <v>Sand</v>
      </c>
      <c r="H102" s="7" t="str">
        <f>VLOOKUP(E102,lookups_benthic!$2:$107,3,FALSE)</f>
        <v>Bare substrate</v>
      </c>
    </row>
    <row r="103">
      <c r="A103" s="2">
        <v>45464.0</v>
      </c>
      <c r="B103" s="3" t="s">
        <v>16</v>
      </c>
      <c r="C103" s="3">
        <v>3.0</v>
      </c>
      <c r="D103" s="3">
        <v>3.0</v>
      </c>
      <c r="E103" s="3" t="s">
        <v>53</v>
      </c>
      <c r="F103" s="3">
        <v>3.0</v>
      </c>
      <c r="G103" s="7" t="str">
        <f>VLOOKUP(E103,lookups_benthic!$2:$107,2,FALSE)</f>
        <v>Halimeda spp.</v>
      </c>
      <c r="H103" s="7" t="str">
        <f>VLOOKUP(E103,lookups_benthic!$2:$107,3,FALSE)</f>
        <v>Algae</v>
      </c>
    </row>
    <row r="104">
      <c r="A104" s="2">
        <v>45464.0</v>
      </c>
      <c r="B104" s="3" t="s">
        <v>16</v>
      </c>
      <c r="C104" s="3">
        <v>3.0</v>
      </c>
      <c r="D104" s="3">
        <v>3.0</v>
      </c>
      <c r="E104" s="3" t="s">
        <v>50</v>
      </c>
      <c r="F104" s="3">
        <v>7.0</v>
      </c>
      <c r="G104" s="7" t="str">
        <f>VLOOKUP(E104,lookups_benthic!$2:$107,2,FALSE)</f>
        <v>Syringodium filiforme</v>
      </c>
      <c r="H104" s="7" t="str">
        <f>VLOOKUP(E104,lookups_benthic!$2:$107,3,FALSE)</f>
        <v>Sea grass</v>
      </c>
    </row>
    <row r="105">
      <c r="A105" s="2">
        <v>45464.0</v>
      </c>
      <c r="B105" s="3" t="s">
        <v>16</v>
      </c>
      <c r="C105" s="3">
        <v>3.0</v>
      </c>
      <c r="D105" s="3">
        <v>3.0</v>
      </c>
      <c r="E105" s="3" t="s">
        <v>55</v>
      </c>
      <c r="F105" s="3">
        <v>90.0</v>
      </c>
      <c r="G105" s="7" t="str">
        <f>VLOOKUP(E105,lookups_benthic!$2:$107,2,FALSE)</f>
        <v>Thalassia testudinum</v>
      </c>
      <c r="H105" s="7" t="str">
        <f>VLOOKUP(E105,lookups_benthic!$2:$107,3,FALSE)</f>
        <v>Sea grass</v>
      </c>
    </row>
    <row r="106">
      <c r="A106" s="2">
        <v>45464.0</v>
      </c>
      <c r="B106" s="3" t="s">
        <v>16</v>
      </c>
      <c r="C106" s="3">
        <v>3.0</v>
      </c>
      <c r="D106" s="3">
        <v>4.0</v>
      </c>
      <c r="E106" s="3" t="s">
        <v>53</v>
      </c>
      <c r="F106" s="3">
        <v>20.0</v>
      </c>
      <c r="G106" s="7" t="str">
        <f>VLOOKUP(E106,lookups_benthic!$2:$107,2,FALSE)</f>
        <v>Halimeda spp.</v>
      </c>
      <c r="H106" s="7" t="str">
        <f>VLOOKUP(E106,lookups_benthic!$2:$107,3,FALSE)</f>
        <v>Algae</v>
      </c>
    </row>
    <row r="107">
      <c r="A107" s="2">
        <v>45464.0</v>
      </c>
      <c r="B107" s="3" t="s">
        <v>16</v>
      </c>
      <c r="C107" s="3">
        <v>3.0</v>
      </c>
      <c r="D107" s="3">
        <v>4.0</v>
      </c>
      <c r="E107" s="3" t="s">
        <v>55</v>
      </c>
      <c r="F107" s="3">
        <v>60.0</v>
      </c>
      <c r="G107" s="7" t="str">
        <f>VLOOKUP(E107,lookups_benthic!$2:$107,2,FALSE)</f>
        <v>Thalassia testudinum</v>
      </c>
      <c r="H107" s="7" t="str">
        <f>VLOOKUP(E107,lookups_benthic!$2:$107,3,FALSE)</f>
        <v>Sea grass</v>
      </c>
    </row>
    <row r="108">
      <c r="A108" s="2">
        <v>45464.0</v>
      </c>
      <c r="B108" s="3" t="s">
        <v>16</v>
      </c>
      <c r="C108" s="3">
        <v>3.0</v>
      </c>
      <c r="D108" s="3">
        <v>4.0</v>
      </c>
      <c r="E108" s="3" t="s">
        <v>50</v>
      </c>
      <c r="F108" s="3">
        <v>7.0</v>
      </c>
      <c r="G108" s="7" t="str">
        <f>VLOOKUP(E108,lookups_benthic!$2:$107,2,FALSE)</f>
        <v>Syringodium filiforme</v>
      </c>
      <c r="H108" s="7" t="str">
        <f>VLOOKUP(E108,lookups_benthic!$2:$107,3,FALSE)</f>
        <v>Sea grass</v>
      </c>
    </row>
    <row r="109">
      <c r="A109" s="2">
        <v>45464.0</v>
      </c>
      <c r="B109" s="3" t="s">
        <v>16</v>
      </c>
      <c r="C109" s="3">
        <v>3.0</v>
      </c>
      <c r="D109" s="3">
        <v>4.0</v>
      </c>
      <c r="E109" s="3" t="s">
        <v>54</v>
      </c>
      <c r="F109" s="3">
        <v>13.0</v>
      </c>
      <c r="G109" s="7" t="str">
        <f>VLOOKUP(E109,lookups_benthic!$2:$107,2,FALSE)</f>
        <v>Sand</v>
      </c>
      <c r="H109" s="7" t="str">
        <f>VLOOKUP(E109,lookups_benthic!$2:$107,3,FALSE)</f>
        <v>Bare substrate</v>
      </c>
    </row>
    <row r="110">
      <c r="A110" s="2">
        <v>45464.0</v>
      </c>
      <c r="B110" s="3" t="s">
        <v>16</v>
      </c>
      <c r="C110" s="3">
        <v>3.0</v>
      </c>
      <c r="D110" s="3">
        <v>5.0</v>
      </c>
      <c r="E110" s="3" t="s">
        <v>55</v>
      </c>
      <c r="F110" s="3">
        <v>60.0</v>
      </c>
      <c r="G110" s="7" t="str">
        <f>VLOOKUP(E110,lookups_benthic!$2:$107,2,FALSE)</f>
        <v>Thalassia testudinum</v>
      </c>
      <c r="H110" s="7" t="str">
        <f>VLOOKUP(E110,lookups_benthic!$2:$107,3,FALSE)</f>
        <v>Sea grass</v>
      </c>
    </row>
    <row r="111">
      <c r="A111" s="2">
        <v>45464.0</v>
      </c>
      <c r="B111" s="3" t="s">
        <v>16</v>
      </c>
      <c r="C111" s="3">
        <v>3.0</v>
      </c>
      <c r="D111" s="3">
        <v>5.0</v>
      </c>
      <c r="E111" s="3" t="s">
        <v>54</v>
      </c>
      <c r="F111" s="3">
        <v>15.0</v>
      </c>
      <c r="G111" s="7" t="str">
        <f>VLOOKUP(E111,lookups_benthic!$2:$107,2,FALSE)</f>
        <v>Sand</v>
      </c>
      <c r="H111" s="7" t="str">
        <f>VLOOKUP(E111,lookups_benthic!$2:$107,3,FALSE)</f>
        <v>Bare substrate</v>
      </c>
    </row>
    <row r="112">
      <c r="A112" s="2">
        <v>45464.0</v>
      </c>
      <c r="B112" s="3" t="s">
        <v>16</v>
      </c>
      <c r="C112" s="3">
        <v>3.0</v>
      </c>
      <c r="D112" s="3">
        <v>5.0</v>
      </c>
      <c r="E112" s="3" t="s">
        <v>56</v>
      </c>
      <c r="F112" s="3">
        <v>2.0</v>
      </c>
      <c r="G112" s="7" t="str">
        <f>VLOOKUP(E112,lookups_benthic!$2:$107,2,FALSE)</f>
        <v>Penicillus spp.</v>
      </c>
      <c r="H112" s="7" t="str">
        <f>VLOOKUP(E112,lookups_benthic!$2:$107,3,FALSE)</f>
        <v>Algae</v>
      </c>
    </row>
    <row r="113">
      <c r="A113" s="2">
        <v>45464.0</v>
      </c>
      <c r="B113" s="3" t="s">
        <v>16</v>
      </c>
      <c r="C113" s="3">
        <v>3.0</v>
      </c>
      <c r="D113" s="3">
        <v>5.0</v>
      </c>
      <c r="E113" s="3" t="s">
        <v>53</v>
      </c>
      <c r="F113" s="3">
        <v>13.0</v>
      </c>
      <c r="G113" s="7" t="str">
        <f>VLOOKUP(E113,lookups_benthic!$2:$107,2,FALSE)</f>
        <v>Halimeda spp.</v>
      </c>
      <c r="H113" s="7" t="str">
        <f>VLOOKUP(E113,lookups_benthic!$2:$107,3,FALSE)</f>
        <v>Algae</v>
      </c>
    </row>
    <row r="114">
      <c r="A114" s="2">
        <v>45464.0</v>
      </c>
      <c r="B114" s="3" t="s">
        <v>16</v>
      </c>
      <c r="C114" s="3">
        <v>3.0</v>
      </c>
      <c r="D114" s="3">
        <v>5.0</v>
      </c>
      <c r="E114" s="3" t="s">
        <v>54</v>
      </c>
      <c r="F114" s="3">
        <v>10.0</v>
      </c>
      <c r="G114" s="7" t="str">
        <f>VLOOKUP(E114,lookups_benthic!$2:$107,2,FALSE)</f>
        <v>Sand</v>
      </c>
      <c r="H114" s="7" t="str">
        <f>VLOOKUP(E114,lookups_benthic!$2:$107,3,FALSE)</f>
        <v>Bare substrate</v>
      </c>
    </row>
    <row r="115">
      <c r="A115" s="2">
        <v>45464.0</v>
      </c>
      <c r="B115" s="3" t="s">
        <v>16</v>
      </c>
      <c r="C115" s="3">
        <v>3.0</v>
      </c>
      <c r="D115" s="3">
        <v>6.0</v>
      </c>
      <c r="E115" s="3" t="s">
        <v>55</v>
      </c>
      <c r="F115" s="3">
        <v>70.0</v>
      </c>
      <c r="G115" s="7" t="str">
        <f>VLOOKUP(E115,lookups_benthic!$2:$107,2,FALSE)</f>
        <v>Thalassia testudinum</v>
      </c>
      <c r="H115" s="7" t="str">
        <f>VLOOKUP(E115,lookups_benthic!$2:$107,3,FALSE)</f>
        <v>Sea grass</v>
      </c>
    </row>
    <row r="116">
      <c r="A116" s="2">
        <v>45464.0</v>
      </c>
      <c r="B116" s="3" t="s">
        <v>16</v>
      </c>
      <c r="C116" s="3">
        <v>3.0</v>
      </c>
      <c r="D116" s="3">
        <v>6.0</v>
      </c>
      <c r="E116" s="3" t="s">
        <v>53</v>
      </c>
      <c r="F116" s="3">
        <v>25.0</v>
      </c>
      <c r="G116" s="7" t="str">
        <f>VLOOKUP(E116,lookups_benthic!$2:$107,2,FALSE)</f>
        <v>Halimeda spp.</v>
      </c>
      <c r="H116" s="7" t="str">
        <f>VLOOKUP(E116,lookups_benthic!$2:$107,3,FALSE)</f>
        <v>Algae</v>
      </c>
    </row>
    <row r="117">
      <c r="A117" s="2">
        <v>45464.0</v>
      </c>
      <c r="B117" s="3" t="s">
        <v>16</v>
      </c>
      <c r="C117" s="3">
        <v>3.0</v>
      </c>
      <c r="D117" s="3">
        <v>6.0</v>
      </c>
      <c r="E117" s="3" t="s">
        <v>50</v>
      </c>
      <c r="F117" s="3">
        <v>5.0</v>
      </c>
      <c r="G117" s="7" t="str">
        <f>VLOOKUP(E117,lookups_benthic!$2:$107,2,FALSE)</f>
        <v>Syringodium filiforme</v>
      </c>
      <c r="H117" s="7" t="str">
        <f>VLOOKUP(E117,lookups_benthic!$2:$107,3,FALSE)</f>
        <v>Sea grass</v>
      </c>
    </row>
    <row r="118">
      <c r="A118" s="2">
        <v>45464.0</v>
      </c>
      <c r="B118" s="3" t="s">
        <v>16</v>
      </c>
      <c r="C118" s="3">
        <v>3.0</v>
      </c>
      <c r="D118" s="3">
        <v>7.0</v>
      </c>
      <c r="E118" s="3" t="s">
        <v>55</v>
      </c>
      <c r="F118" s="3">
        <v>70.0</v>
      </c>
      <c r="G118" s="7" t="str">
        <f>VLOOKUP(E118,lookups_benthic!$2:$107,2,FALSE)</f>
        <v>Thalassia testudinum</v>
      </c>
      <c r="H118" s="7" t="str">
        <f>VLOOKUP(E118,lookups_benthic!$2:$107,3,FALSE)</f>
        <v>Sea grass</v>
      </c>
    </row>
    <row r="119">
      <c r="A119" s="2">
        <v>45464.0</v>
      </c>
      <c r="B119" s="3" t="s">
        <v>16</v>
      </c>
      <c r="C119" s="3">
        <v>3.0</v>
      </c>
      <c r="D119" s="3">
        <v>7.0</v>
      </c>
      <c r="E119" s="3" t="s">
        <v>50</v>
      </c>
      <c r="F119" s="3">
        <v>20.0</v>
      </c>
      <c r="G119" s="7" t="str">
        <f>VLOOKUP(E119,lookups_benthic!$2:$107,2,FALSE)</f>
        <v>Syringodium filiforme</v>
      </c>
      <c r="H119" s="7" t="str">
        <f>VLOOKUP(E119,lookups_benthic!$2:$107,3,FALSE)</f>
        <v>Sea grass</v>
      </c>
    </row>
    <row r="120">
      <c r="A120" s="2">
        <v>45464.0</v>
      </c>
      <c r="B120" s="3" t="s">
        <v>16</v>
      </c>
      <c r="C120" s="3">
        <v>3.0</v>
      </c>
      <c r="D120" s="3">
        <v>7.0</v>
      </c>
      <c r="E120" s="3" t="s">
        <v>54</v>
      </c>
      <c r="F120" s="3">
        <v>10.0</v>
      </c>
      <c r="G120" s="7" t="str">
        <f>VLOOKUP(E120,lookups_benthic!$2:$107,2,FALSE)</f>
        <v>Sand</v>
      </c>
      <c r="H120" s="7" t="str">
        <f>VLOOKUP(E120,lookups_benthic!$2:$107,3,FALSE)</f>
        <v>Bare substrate</v>
      </c>
    </row>
    <row r="121">
      <c r="A121" s="2">
        <v>45464.0</v>
      </c>
      <c r="B121" s="3" t="s">
        <v>16</v>
      </c>
      <c r="C121" s="3">
        <v>3.0</v>
      </c>
      <c r="D121" s="3">
        <v>8.0</v>
      </c>
      <c r="E121" s="3" t="s">
        <v>50</v>
      </c>
      <c r="F121" s="3">
        <v>22.0</v>
      </c>
      <c r="G121" s="7" t="str">
        <f>VLOOKUP(E121,lookups_benthic!$2:$107,2,FALSE)</f>
        <v>Syringodium filiforme</v>
      </c>
      <c r="H121" s="7" t="str">
        <f>VLOOKUP(E121,lookups_benthic!$2:$107,3,FALSE)</f>
        <v>Sea grass</v>
      </c>
    </row>
    <row r="122">
      <c r="A122" s="2">
        <v>45464.0</v>
      </c>
      <c r="B122" s="3" t="s">
        <v>16</v>
      </c>
      <c r="C122" s="3">
        <v>3.0</v>
      </c>
      <c r="D122" s="3">
        <v>8.0</v>
      </c>
      <c r="E122" s="3" t="s">
        <v>54</v>
      </c>
      <c r="F122" s="3">
        <v>3.0</v>
      </c>
      <c r="G122" s="7" t="str">
        <f>VLOOKUP(E122,lookups_benthic!$2:$107,2,FALSE)</f>
        <v>Sand</v>
      </c>
      <c r="H122" s="7" t="str">
        <f>VLOOKUP(E122,lookups_benthic!$2:$107,3,FALSE)</f>
        <v>Bare substrate</v>
      </c>
    </row>
    <row r="123">
      <c r="A123" s="2">
        <v>45464.0</v>
      </c>
      <c r="B123" s="3" t="s">
        <v>16</v>
      </c>
      <c r="C123" s="3">
        <v>3.0</v>
      </c>
      <c r="D123" s="3">
        <v>8.0</v>
      </c>
      <c r="E123" s="3" t="s">
        <v>55</v>
      </c>
      <c r="F123" s="3">
        <v>75.0</v>
      </c>
      <c r="G123" s="7" t="str">
        <f>VLOOKUP(E123,lookups_benthic!$2:$107,2,FALSE)</f>
        <v>Thalassia testudinum</v>
      </c>
      <c r="H123" s="7" t="str">
        <f>VLOOKUP(E123,lookups_benthic!$2:$107,3,FALSE)</f>
        <v>Sea grass</v>
      </c>
    </row>
    <row r="124">
      <c r="A124" s="2">
        <v>45464.0</v>
      </c>
      <c r="B124" s="3" t="s">
        <v>16</v>
      </c>
      <c r="C124" s="3">
        <v>3.0</v>
      </c>
      <c r="D124" s="3">
        <v>9.0</v>
      </c>
      <c r="E124" s="3" t="s">
        <v>55</v>
      </c>
      <c r="F124" s="3">
        <v>50.0</v>
      </c>
      <c r="G124" s="7" t="str">
        <f>VLOOKUP(E124,lookups_benthic!$2:$107,2,FALSE)</f>
        <v>Thalassia testudinum</v>
      </c>
      <c r="H124" s="7" t="str">
        <f>VLOOKUP(E124,lookups_benthic!$2:$107,3,FALSE)</f>
        <v>Sea grass</v>
      </c>
    </row>
    <row r="125">
      <c r="A125" s="2">
        <v>45464.0</v>
      </c>
      <c r="B125" s="3" t="s">
        <v>16</v>
      </c>
      <c r="C125" s="3">
        <v>3.0</v>
      </c>
      <c r="D125" s="3">
        <v>9.0</v>
      </c>
      <c r="E125" s="3" t="s">
        <v>50</v>
      </c>
      <c r="F125" s="3">
        <v>10.0</v>
      </c>
      <c r="G125" s="7" t="str">
        <f>VLOOKUP(E125,lookups_benthic!$2:$107,2,FALSE)</f>
        <v>Syringodium filiforme</v>
      </c>
      <c r="H125" s="7" t="str">
        <f>VLOOKUP(E125,lookups_benthic!$2:$107,3,FALSE)</f>
        <v>Sea grass</v>
      </c>
    </row>
    <row r="126">
      <c r="A126" s="2">
        <v>45464.0</v>
      </c>
      <c r="B126" s="3" t="s">
        <v>16</v>
      </c>
      <c r="C126" s="3">
        <v>3.0</v>
      </c>
      <c r="D126" s="3">
        <v>9.0</v>
      </c>
      <c r="E126" s="3" t="s">
        <v>54</v>
      </c>
      <c r="F126" s="3">
        <v>38.0</v>
      </c>
      <c r="G126" s="7" t="str">
        <f>VLOOKUP(E126,lookups_benthic!$2:$107,2,FALSE)</f>
        <v>Sand</v>
      </c>
      <c r="H126" s="7" t="str">
        <f>VLOOKUP(E126,lookups_benthic!$2:$107,3,FALSE)</f>
        <v>Bare substrate</v>
      </c>
    </row>
    <row r="127">
      <c r="A127" s="2">
        <v>45464.0</v>
      </c>
      <c r="B127" s="3" t="s">
        <v>16</v>
      </c>
      <c r="C127" s="3">
        <v>3.0</v>
      </c>
      <c r="D127" s="3">
        <v>9.0</v>
      </c>
      <c r="E127" s="3" t="s">
        <v>56</v>
      </c>
      <c r="F127" s="3">
        <v>2.0</v>
      </c>
      <c r="G127" s="7" t="str">
        <f>VLOOKUP(E127,lookups_benthic!$2:$107,2,FALSE)</f>
        <v>Penicillus spp.</v>
      </c>
      <c r="H127" s="7" t="str">
        <f>VLOOKUP(E127,lookups_benthic!$2:$107,3,FALSE)</f>
        <v>Algae</v>
      </c>
    </row>
    <row r="128">
      <c r="A128" s="2">
        <v>45464.0</v>
      </c>
      <c r="B128" s="3" t="s">
        <v>16</v>
      </c>
      <c r="C128" s="3">
        <v>3.0</v>
      </c>
      <c r="D128" s="3">
        <v>10.0</v>
      </c>
      <c r="E128" s="3" t="s">
        <v>53</v>
      </c>
      <c r="F128" s="3">
        <v>20.0</v>
      </c>
      <c r="G128" s="7" t="str">
        <f>VLOOKUP(E128,lookups_benthic!$2:$107,2,FALSE)</f>
        <v>Halimeda spp.</v>
      </c>
      <c r="H128" s="7" t="str">
        <f>VLOOKUP(E128,lookups_benthic!$2:$107,3,FALSE)</f>
        <v>Algae</v>
      </c>
    </row>
    <row r="129">
      <c r="A129" s="2">
        <v>45464.0</v>
      </c>
      <c r="B129" s="3" t="s">
        <v>16</v>
      </c>
      <c r="C129" s="3">
        <v>3.0</v>
      </c>
      <c r="D129" s="3">
        <v>10.0</v>
      </c>
      <c r="E129" s="3" t="s">
        <v>56</v>
      </c>
      <c r="F129" s="3">
        <v>3.0</v>
      </c>
      <c r="G129" s="7" t="str">
        <f>VLOOKUP(E129,lookups_benthic!$2:$107,2,FALSE)</f>
        <v>Penicillus spp.</v>
      </c>
      <c r="H129" s="7" t="str">
        <f>VLOOKUP(E129,lookups_benthic!$2:$107,3,FALSE)</f>
        <v>Algae</v>
      </c>
    </row>
    <row r="130">
      <c r="A130" s="2">
        <v>45464.0</v>
      </c>
      <c r="B130" s="3" t="s">
        <v>16</v>
      </c>
      <c r="C130" s="3">
        <v>3.0</v>
      </c>
      <c r="D130" s="3">
        <v>10.0</v>
      </c>
      <c r="E130" s="3" t="s">
        <v>50</v>
      </c>
      <c r="F130" s="3">
        <v>20.0</v>
      </c>
      <c r="G130" s="7" t="str">
        <f>VLOOKUP(E130,lookups_benthic!$2:$107,2,FALSE)</f>
        <v>Syringodium filiforme</v>
      </c>
      <c r="H130" s="7" t="str">
        <f>VLOOKUP(E130,lookups_benthic!$2:$107,3,FALSE)</f>
        <v>Sea grass</v>
      </c>
    </row>
    <row r="131">
      <c r="A131" s="2">
        <v>45464.0</v>
      </c>
      <c r="B131" s="3" t="s">
        <v>16</v>
      </c>
      <c r="C131" s="3">
        <v>3.0</v>
      </c>
      <c r="D131" s="3">
        <v>10.0</v>
      </c>
      <c r="E131" s="3" t="s">
        <v>55</v>
      </c>
      <c r="F131" s="3">
        <v>57.0</v>
      </c>
      <c r="G131" s="7" t="str">
        <f>VLOOKUP(E131,lookups_benthic!$2:$107,2,FALSE)</f>
        <v>Thalassia testudinum</v>
      </c>
      <c r="H131" s="7" t="str">
        <f>VLOOKUP(E131,lookups_benthic!$2:$107,3,FALSE)</f>
        <v>Sea grass</v>
      </c>
    </row>
    <row r="132">
      <c r="A132" s="2">
        <v>45464.0</v>
      </c>
      <c r="B132" s="3" t="s">
        <v>16</v>
      </c>
      <c r="C132" s="3">
        <v>3.0</v>
      </c>
      <c r="D132" s="3">
        <v>11.0</v>
      </c>
      <c r="E132" s="3" t="s">
        <v>55</v>
      </c>
      <c r="F132" s="3">
        <v>85.0</v>
      </c>
      <c r="G132" s="7" t="str">
        <f>VLOOKUP(E132,lookups_benthic!$2:$107,2,FALSE)</f>
        <v>Thalassia testudinum</v>
      </c>
      <c r="H132" s="7" t="str">
        <f>VLOOKUP(E132,lookups_benthic!$2:$107,3,FALSE)</f>
        <v>Sea grass</v>
      </c>
    </row>
    <row r="133">
      <c r="A133" s="2">
        <v>45464.0</v>
      </c>
      <c r="B133" s="3" t="s">
        <v>16</v>
      </c>
      <c r="C133" s="3">
        <v>3.0</v>
      </c>
      <c r="D133" s="3">
        <v>11.0</v>
      </c>
      <c r="E133" s="3" t="s">
        <v>50</v>
      </c>
      <c r="F133" s="3">
        <v>13.0</v>
      </c>
      <c r="G133" s="7" t="str">
        <f>VLOOKUP(E133,lookups_benthic!$2:$107,2,FALSE)</f>
        <v>Syringodium filiforme</v>
      </c>
      <c r="H133" s="7" t="str">
        <f>VLOOKUP(E133,lookups_benthic!$2:$107,3,FALSE)</f>
        <v>Sea grass</v>
      </c>
    </row>
    <row r="134">
      <c r="A134" s="2">
        <v>45464.0</v>
      </c>
      <c r="B134" s="3" t="s">
        <v>16</v>
      </c>
      <c r="C134" s="3">
        <v>3.0</v>
      </c>
      <c r="D134" s="3">
        <v>11.0</v>
      </c>
      <c r="E134" s="3" t="s">
        <v>56</v>
      </c>
      <c r="F134" s="3">
        <v>2.0</v>
      </c>
      <c r="G134" s="7" t="str">
        <f>VLOOKUP(E134,lookups_benthic!$2:$107,2,FALSE)</f>
        <v>Penicillus spp.</v>
      </c>
      <c r="H134" s="7" t="str">
        <f>VLOOKUP(E134,lookups_benthic!$2:$107,3,FALSE)</f>
        <v>Algae</v>
      </c>
    </row>
    <row r="135">
      <c r="A135" s="2">
        <v>45464.0</v>
      </c>
      <c r="B135" s="3" t="s">
        <v>16</v>
      </c>
      <c r="C135" s="3">
        <v>3.0</v>
      </c>
      <c r="D135" s="3">
        <v>12.0</v>
      </c>
      <c r="E135" s="3" t="s">
        <v>55</v>
      </c>
      <c r="F135" s="3">
        <v>80.0</v>
      </c>
      <c r="G135" s="7" t="str">
        <f>VLOOKUP(E135,lookups_benthic!$2:$107,2,FALSE)</f>
        <v>Thalassia testudinum</v>
      </c>
      <c r="H135" s="7" t="str">
        <f>VLOOKUP(E135,lookups_benthic!$2:$107,3,FALSE)</f>
        <v>Sea grass</v>
      </c>
    </row>
    <row r="136">
      <c r="A136" s="2">
        <v>45464.0</v>
      </c>
      <c r="B136" s="3" t="s">
        <v>16</v>
      </c>
      <c r="C136" s="3">
        <v>3.0</v>
      </c>
      <c r="D136" s="3">
        <v>12.0</v>
      </c>
      <c r="E136" s="3" t="s">
        <v>50</v>
      </c>
      <c r="F136" s="3">
        <v>10.0</v>
      </c>
      <c r="G136" s="7" t="str">
        <f>VLOOKUP(E136,lookups_benthic!$2:$107,2,FALSE)</f>
        <v>Syringodium filiforme</v>
      </c>
      <c r="H136" s="7" t="str">
        <f>VLOOKUP(E136,lookups_benthic!$2:$107,3,FALSE)</f>
        <v>Sea grass</v>
      </c>
    </row>
    <row r="137">
      <c r="A137" s="2">
        <v>45464.0</v>
      </c>
      <c r="B137" s="3" t="s">
        <v>16</v>
      </c>
      <c r="C137" s="3">
        <v>3.0</v>
      </c>
      <c r="D137" s="3">
        <v>12.0</v>
      </c>
      <c r="E137" s="3" t="s">
        <v>54</v>
      </c>
      <c r="F137" s="3">
        <v>10.0</v>
      </c>
      <c r="G137" s="7" t="str">
        <f>VLOOKUP(E137,lookups_benthic!$2:$107,2,FALSE)</f>
        <v>Sand</v>
      </c>
      <c r="H137" s="7" t="str">
        <f>VLOOKUP(E137,lookups_benthic!$2:$107,3,FALSE)</f>
        <v>Bare substrate</v>
      </c>
    </row>
    <row r="138">
      <c r="A138" s="2">
        <v>45464.0</v>
      </c>
      <c r="B138" s="3" t="s">
        <v>16</v>
      </c>
      <c r="C138" s="3">
        <v>3.0</v>
      </c>
      <c r="D138" s="3">
        <v>13.0</v>
      </c>
      <c r="E138" s="3" t="s">
        <v>55</v>
      </c>
      <c r="F138" s="3">
        <v>10.0</v>
      </c>
      <c r="G138" s="7" t="str">
        <f>VLOOKUP(E138,lookups_benthic!$2:$107,2,FALSE)</f>
        <v>Thalassia testudinum</v>
      </c>
      <c r="H138" s="7" t="str">
        <f>VLOOKUP(E138,lookups_benthic!$2:$107,3,FALSE)</f>
        <v>Sea grass</v>
      </c>
    </row>
    <row r="139">
      <c r="A139" s="2">
        <v>45464.0</v>
      </c>
      <c r="B139" s="3" t="s">
        <v>16</v>
      </c>
      <c r="C139" s="3">
        <v>3.0</v>
      </c>
      <c r="D139" s="3">
        <v>13.0</v>
      </c>
      <c r="E139" s="3" t="s">
        <v>50</v>
      </c>
      <c r="F139" s="3">
        <v>30.0</v>
      </c>
      <c r="G139" s="7" t="str">
        <f>VLOOKUP(E139,lookups_benthic!$2:$107,2,FALSE)</f>
        <v>Syringodium filiforme</v>
      </c>
      <c r="H139" s="7" t="str">
        <f>VLOOKUP(E139,lookups_benthic!$2:$107,3,FALSE)</f>
        <v>Sea grass</v>
      </c>
    </row>
    <row r="140">
      <c r="A140" s="2">
        <v>45464.0</v>
      </c>
      <c r="B140" s="3" t="s">
        <v>16</v>
      </c>
      <c r="C140" s="3">
        <v>3.0</v>
      </c>
      <c r="D140" s="3">
        <v>13.0</v>
      </c>
      <c r="E140" s="3" t="s">
        <v>54</v>
      </c>
      <c r="F140" s="3">
        <v>60.0</v>
      </c>
      <c r="G140" s="7" t="str">
        <f>VLOOKUP(E140,lookups_benthic!$2:$107,2,FALSE)</f>
        <v>Sand</v>
      </c>
      <c r="H140" s="7" t="str">
        <f>VLOOKUP(E140,lookups_benthic!$2:$107,3,FALSE)</f>
        <v>Bare substrate</v>
      </c>
    </row>
    <row r="141">
      <c r="A141" s="2">
        <v>45464.0</v>
      </c>
      <c r="B141" s="3" t="s">
        <v>16</v>
      </c>
      <c r="C141" s="3">
        <v>3.0</v>
      </c>
      <c r="D141" s="3">
        <v>14.0</v>
      </c>
      <c r="E141" s="3" t="s">
        <v>51</v>
      </c>
      <c r="F141" s="3">
        <v>13.0</v>
      </c>
      <c r="G141" s="7" t="str">
        <f>VLOOKUP(E141,lookups_benthic!$2:$107,2,FALSE)</f>
        <v>Halophila stipulacea</v>
      </c>
      <c r="H141" s="7" t="str">
        <f>VLOOKUP(E141,lookups_benthic!$2:$107,3,FALSE)</f>
        <v>Sea grass</v>
      </c>
    </row>
    <row r="142">
      <c r="A142" s="2">
        <v>45464.0</v>
      </c>
      <c r="B142" s="3" t="s">
        <v>16</v>
      </c>
      <c r="C142" s="3">
        <v>3.0</v>
      </c>
      <c r="D142" s="3">
        <v>14.0</v>
      </c>
      <c r="E142" s="3" t="s">
        <v>53</v>
      </c>
      <c r="F142" s="3">
        <v>7.0</v>
      </c>
      <c r="G142" s="7" t="str">
        <f>VLOOKUP(E142,lookups_benthic!$2:$107,2,FALSE)</f>
        <v>Halimeda spp.</v>
      </c>
      <c r="H142" s="7" t="str">
        <f>VLOOKUP(E142,lookups_benthic!$2:$107,3,FALSE)</f>
        <v>Algae</v>
      </c>
    </row>
    <row r="143">
      <c r="A143" s="2">
        <v>45464.0</v>
      </c>
      <c r="B143" s="3" t="s">
        <v>16</v>
      </c>
      <c r="C143" s="3">
        <v>3.0</v>
      </c>
      <c r="D143" s="3">
        <v>14.0</v>
      </c>
      <c r="E143" s="3" t="s">
        <v>54</v>
      </c>
      <c r="F143" s="3">
        <v>80.0</v>
      </c>
      <c r="G143" s="7" t="str">
        <f>VLOOKUP(E143,lookups_benthic!$2:$107,2,FALSE)</f>
        <v>Sand</v>
      </c>
      <c r="H143" s="7" t="str">
        <f>VLOOKUP(E143,lookups_benthic!$2:$107,3,FALSE)</f>
        <v>Bare substrate</v>
      </c>
    </row>
    <row r="144">
      <c r="A144" s="2">
        <v>45464.0</v>
      </c>
      <c r="B144" s="3" t="s">
        <v>16</v>
      </c>
      <c r="C144" s="3">
        <v>3.0</v>
      </c>
      <c r="D144" s="3">
        <v>15.0</v>
      </c>
      <c r="E144" s="3" t="s">
        <v>54</v>
      </c>
      <c r="F144" s="3">
        <v>100.0</v>
      </c>
      <c r="G144" s="7" t="str">
        <f>VLOOKUP(E144,lookups_benthic!$2:$107,2,FALSE)</f>
        <v>Sand</v>
      </c>
      <c r="H144" s="7" t="str">
        <f>VLOOKUP(E144,lookups_benthic!$2:$107,3,FALSE)</f>
        <v>Bare substrate</v>
      </c>
    </row>
    <row r="145">
      <c r="A145" s="2">
        <v>45464.0</v>
      </c>
      <c r="B145" s="3" t="s">
        <v>16</v>
      </c>
      <c r="C145" s="3">
        <v>3.0</v>
      </c>
      <c r="D145" s="3">
        <v>16.0</v>
      </c>
      <c r="E145" s="3" t="s">
        <v>52</v>
      </c>
      <c r="F145" s="3">
        <v>16.0</v>
      </c>
      <c r="G145" s="7" t="str">
        <f>VLOOKUP(E145,lookups_benthic!$2:$107,2,FALSE)</f>
        <v>Halodule wrightii</v>
      </c>
      <c r="H145" s="7" t="str">
        <f>VLOOKUP(E145,lookups_benthic!$2:$107,3,FALSE)</f>
        <v>Sea grass</v>
      </c>
    </row>
    <row r="146">
      <c r="A146" s="2">
        <v>45464.0</v>
      </c>
      <c r="B146" s="3" t="s">
        <v>16</v>
      </c>
      <c r="C146" s="3">
        <v>3.0</v>
      </c>
      <c r="D146" s="3">
        <v>16.0</v>
      </c>
      <c r="E146" s="3" t="s">
        <v>50</v>
      </c>
      <c r="F146" s="3">
        <v>7.0</v>
      </c>
      <c r="G146" s="7" t="str">
        <f>VLOOKUP(E146,lookups_benthic!$2:$107,2,FALSE)</f>
        <v>Syringodium filiforme</v>
      </c>
      <c r="H146" s="7" t="str">
        <f>VLOOKUP(E146,lookups_benthic!$2:$107,3,FALSE)</f>
        <v>Sea grass</v>
      </c>
    </row>
    <row r="147">
      <c r="A147" s="2">
        <v>45464.0</v>
      </c>
      <c r="B147" s="3" t="s">
        <v>16</v>
      </c>
      <c r="C147" s="3">
        <v>3.0</v>
      </c>
      <c r="D147" s="3">
        <v>16.0</v>
      </c>
      <c r="E147" s="3" t="s">
        <v>50</v>
      </c>
      <c r="F147" s="3">
        <v>77.0</v>
      </c>
      <c r="G147" s="7" t="str">
        <f>VLOOKUP(E147,lookups_benthic!$2:$107,2,FALSE)</f>
        <v>Syringodium filiforme</v>
      </c>
      <c r="H147" s="7" t="str">
        <f>VLOOKUP(E147,lookups_benthic!$2:$107,3,FALSE)</f>
        <v>Sea grass</v>
      </c>
    </row>
    <row r="148">
      <c r="A148" s="2">
        <v>45464.0</v>
      </c>
      <c r="B148" s="3" t="s">
        <v>16</v>
      </c>
      <c r="C148" s="3">
        <v>3.0</v>
      </c>
      <c r="D148" s="3">
        <v>17.0</v>
      </c>
      <c r="E148" s="3" t="s">
        <v>53</v>
      </c>
      <c r="F148" s="3">
        <v>8.0</v>
      </c>
      <c r="G148" s="7" t="str">
        <f>VLOOKUP(E148,lookups_benthic!$2:$107,2,FALSE)</f>
        <v>Halimeda spp.</v>
      </c>
      <c r="H148" s="7" t="str">
        <f>VLOOKUP(E148,lookups_benthic!$2:$107,3,FALSE)</f>
        <v>Algae</v>
      </c>
    </row>
    <row r="149">
      <c r="A149" s="2">
        <v>45464.0</v>
      </c>
      <c r="B149" s="3" t="s">
        <v>16</v>
      </c>
      <c r="C149" s="3">
        <v>3.0</v>
      </c>
      <c r="D149" s="3">
        <v>17.0</v>
      </c>
      <c r="E149" s="3" t="s">
        <v>52</v>
      </c>
      <c r="F149" s="3">
        <v>7.0</v>
      </c>
      <c r="G149" s="7" t="str">
        <f>VLOOKUP(E149,lookups_benthic!$2:$107,2,FALSE)</f>
        <v>Halodule wrightii</v>
      </c>
      <c r="H149" s="7" t="str">
        <f>VLOOKUP(E149,lookups_benthic!$2:$107,3,FALSE)</f>
        <v>Sea grass</v>
      </c>
    </row>
    <row r="150">
      <c r="A150" s="2">
        <v>45464.0</v>
      </c>
      <c r="B150" s="3" t="s">
        <v>16</v>
      </c>
      <c r="C150" s="3">
        <v>3.0</v>
      </c>
      <c r="D150" s="3">
        <v>17.0</v>
      </c>
      <c r="E150" s="3" t="s">
        <v>50</v>
      </c>
      <c r="F150" s="3">
        <v>30.0</v>
      </c>
      <c r="G150" s="7" t="str">
        <f>VLOOKUP(E150,lookups_benthic!$2:$107,2,FALSE)</f>
        <v>Syringodium filiforme</v>
      </c>
      <c r="H150" s="7" t="str">
        <f>VLOOKUP(E150,lookups_benthic!$2:$107,3,FALSE)</f>
        <v>Sea grass</v>
      </c>
    </row>
    <row r="151">
      <c r="A151" s="2">
        <v>45464.0</v>
      </c>
      <c r="B151" s="3" t="s">
        <v>16</v>
      </c>
      <c r="C151" s="3">
        <v>3.0</v>
      </c>
      <c r="D151" s="3">
        <v>17.0</v>
      </c>
      <c r="E151" s="3" t="s">
        <v>54</v>
      </c>
      <c r="F151" s="3">
        <v>55.0</v>
      </c>
      <c r="G151" s="7" t="str">
        <f>VLOOKUP(E151,lookups_benthic!$2:$107,2,FALSE)</f>
        <v>Sand</v>
      </c>
      <c r="H151" s="7" t="str">
        <f>VLOOKUP(E151,lookups_benthic!$2:$107,3,FALSE)</f>
        <v>Bare substrate</v>
      </c>
    </row>
    <row r="152">
      <c r="A152" s="2">
        <v>45464.0</v>
      </c>
      <c r="B152" s="3" t="s">
        <v>16</v>
      </c>
      <c r="C152" s="3">
        <v>4.0</v>
      </c>
      <c r="D152" s="3">
        <v>1.0</v>
      </c>
      <c r="E152" s="3" t="s">
        <v>53</v>
      </c>
      <c r="F152" s="3">
        <v>40.0</v>
      </c>
      <c r="G152" s="7" t="str">
        <f>VLOOKUP(E152,lookups_benthic!$2:$107,2,FALSE)</f>
        <v>Halimeda spp.</v>
      </c>
      <c r="H152" s="7" t="str">
        <f>VLOOKUP(E152,lookups_benthic!$2:$107,3,FALSE)</f>
        <v>Algae</v>
      </c>
    </row>
    <row r="153">
      <c r="A153" s="2">
        <v>45464.0</v>
      </c>
      <c r="B153" s="3" t="s">
        <v>16</v>
      </c>
      <c r="C153" s="3">
        <v>4.0</v>
      </c>
      <c r="D153" s="3">
        <v>1.0</v>
      </c>
      <c r="E153" s="3" t="s">
        <v>50</v>
      </c>
      <c r="F153" s="3">
        <v>10.0</v>
      </c>
      <c r="G153" s="7" t="str">
        <f>VLOOKUP(E153,lookups_benthic!$2:$107,2,FALSE)</f>
        <v>Syringodium filiforme</v>
      </c>
      <c r="H153" s="7" t="str">
        <f>VLOOKUP(E153,lookups_benthic!$2:$107,3,FALSE)</f>
        <v>Sea grass</v>
      </c>
    </row>
    <row r="154">
      <c r="A154" s="2">
        <v>45464.0</v>
      </c>
      <c r="B154" s="3" t="s">
        <v>16</v>
      </c>
      <c r="C154" s="3">
        <v>4.0</v>
      </c>
      <c r="D154" s="3">
        <v>1.0</v>
      </c>
      <c r="E154" s="3" t="s">
        <v>56</v>
      </c>
      <c r="F154" s="3">
        <v>3.0</v>
      </c>
      <c r="G154" s="7" t="str">
        <f>VLOOKUP(E154,lookups_benthic!$2:$107,2,FALSE)</f>
        <v>Penicillus spp.</v>
      </c>
      <c r="H154" s="7" t="str">
        <f>VLOOKUP(E154,lookups_benthic!$2:$107,3,FALSE)</f>
        <v>Algae</v>
      </c>
    </row>
    <row r="155">
      <c r="A155" s="2">
        <v>45464.0</v>
      </c>
      <c r="B155" s="3" t="s">
        <v>16</v>
      </c>
      <c r="C155" s="3">
        <v>4.0</v>
      </c>
      <c r="D155" s="3">
        <v>1.0</v>
      </c>
      <c r="E155" s="3" t="s">
        <v>54</v>
      </c>
      <c r="F155" s="3">
        <v>45.0</v>
      </c>
      <c r="G155" s="7" t="str">
        <f>VLOOKUP(E155,lookups_benthic!$2:$107,2,FALSE)</f>
        <v>Sand</v>
      </c>
      <c r="H155" s="7" t="str">
        <f>VLOOKUP(E155,lookups_benthic!$2:$107,3,FALSE)</f>
        <v>Bare substrate</v>
      </c>
    </row>
    <row r="156">
      <c r="A156" s="2">
        <v>45464.0</v>
      </c>
      <c r="B156" s="3" t="s">
        <v>16</v>
      </c>
      <c r="C156" s="3">
        <v>4.0</v>
      </c>
      <c r="D156" s="3">
        <v>1.0</v>
      </c>
      <c r="E156" s="3" t="s">
        <v>55</v>
      </c>
      <c r="F156" s="3">
        <v>2.0</v>
      </c>
      <c r="G156" s="7" t="str">
        <f>VLOOKUP(E156,lookups_benthic!$2:$107,2,FALSE)</f>
        <v>Thalassia testudinum</v>
      </c>
      <c r="H156" s="7" t="str">
        <f>VLOOKUP(E156,lookups_benthic!$2:$107,3,FALSE)</f>
        <v>Sea grass</v>
      </c>
    </row>
    <row r="157">
      <c r="A157" s="2">
        <v>45464.0</v>
      </c>
      <c r="B157" s="3" t="s">
        <v>16</v>
      </c>
      <c r="C157" s="3">
        <v>4.0</v>
      </c>
      <c r="D157" s="3">
        <v>2.0</v>
      </c>
      <c r="E157" s="3" t="s">
        <v>55</v>
      </c>
      <c r="F157" s="3">
        <v>30.0</v>
      </c>
      <c r="G157" s="7" t="str">
        <f>VLOOKUP(E157,lookups_benthic!$2:$107,2,FALSE)</f>
        <v>Thalassia testudinum</v>
      </c>
      <c r="H157" s="7" t="str">
        <f>VLOOKUP(E157,lookups_benthic!$2:$107,3,FALSE)</f>
        <v>Sea grass</v>
      </c>
    </row>
    <row r="158">
      <c r="A158" s="2">
        <v>45464.0</v>
      </c>
      <c r="B158" s="3" t="s">
        <v>16</v>
      </c>
      <c r="C158" s="3">
        <v>4.0</v>
      </c>
      <c r="D158" s="3">
        <v>2.0</v>
      </c>
      <c r="E158" s="3" t="s">
        <v>50</v>
      </c>
      <c r="F158" s="3">
        <v>20.0</v>
      </c>
      <c r="G158" s="7" t="str">
        <f>VLOOKUP(E158,lookups_benthic!$2:$107,2,FALSE)</f>
        <v>Syringodium filiforme</v>
      </c>
      <c r="H158" s="7" t="str">
        <f>VLOOKUP(E158,lookups_benthic!$2:$107,3,FALSE)</f>
        <v>Sea grass</v>
      </c>
    </row>
    <row r="159">
      <c r="A159" s="2">
        <v>45464.0</v>
      </c>
      <c r="B159" s="3" t="s">
        <v>16</v>
      </c>
      <c r="C159" s="3">
        <v>4.0</v>
      </c>
      <c r="D159" s="3">
        <v>2.0</v>
      </c>
      <c r="E159" s="3" t="s">
        <v>53</v>
      </c>
      <c r="F159" s="3">
        <v>30.0</v>
      </c>
      <c r="G159" s="7" t="str">
        <f>VLOOKUP(E159,lookups_benthic!$2:$107,2,FALSE)</f>
        <v>Halimeda spp.</v>
      </c>
      <c r="H159" s="7" t="str">
        <f>VLOOKUP(E159,lookups_benthic!$2:$107,3,FALSE)</f>
        <v>Algae</v>
      </c>
    </row>
    <row r="160">
      <c r="A160" s="2">
        <v>45464.0</v>
      </c>
      <c r="B160" s="3" t="s">
        <v>16</v>
      </c>
      <c r="C160" s="3">
        <v>4.0</v>
      </c>
      <c r="D160" s="3">
        <v>2.0</v>
      </c>
      <c r="E160" s="3" t="s">
        <v>56</v>
      </c>
      <c r="F160" s="3">
        <v>5.0</v>
      </c>
      <c r="G160" s="7" t="str">
        <f>VLOOKUP(E160,lookups_benthic!$2:$107,2,FALSE)</f>
        <v>Penicillus spp.</v>
      </c>
      <c r="H160" s="7" t="str">
        <f>VLOOKUP(E160,lookups_benthic!$2:$107,3,FALSE)</f>
        <v>Algae</v>
      </c>
    </row>
    <row r="161">
      <c r="A161" s="2">
        <v>45464.0</v>
      </c>
      <c r="B161" s="3" t="s">
        <v>16</v>
      </c>
      <c r="C161" s="3">
        <v>4.0</v>
      </c>
      <c r="D161" s="3">
        <v>2.0</v>
      </c>
      <c r="E161" s="3" t="s">
        <v>54</v>
      </c>
      <c r="F161" s="3">
        <v>15.0</v>
      </c>
      <c r="G161" s="7" t="str">
        <f>VLOOKUP(E161,lookups_benthic!$2:$107,2,FALSE)</f>
        <v>Sand</v>
      </c>
      <c r="H161" s="7" t="str">
        <f>VLOOKUP(E161,lookups_benthic!$2:$107,3,FALSE)</f>
        <v>Bare substrate</v>
      </c>
    </row>
    <row r="162">
      <c r="A162" s="2">
        <v>45464.0</v>
      </c>
      <c r="B162" s="3" t="s">
        <v>16</v>
      </c>
      <c r="C162" s="3">
        <v>4.0</v>
      </c>
      <c r="D162" s="3">
        <v>3.0</v>
      </c>
      <c r="E162" s="3" t="s">
        <v>55</v>
      </c>
      <c r="F162" s="3">
        <v>85.0</v>
      </c>
      <c r="G162" s="7" t="str">
        <f>VLOOKUP(E162,lookups_benthic!$2:$107,2,FALSE)</f>
        <v>Thalassia testudinum</v>
      </c>
      <c r="H162" s="7" t="str">
        <f>VLOOKUP(E162,lookups_benthic!$2:$107,3,FALSE)</f>
        <v>Sea grass</v>
      </c>
    </row>
    <row r="163">
      <c r="A163" s="2">
        <v>45464.0</v>
      </c>
      <c r="B163" s="3" t="s">
        <v>16</v>
      </c>
      <c r="C163" s="3">
        <v>4.0</v>
      </c>
      <c r="D163" s="3">
        <v>3.0</v>
      </c>
      <c r="E163" s="3" t="s">
        <v>50</v>
      </c>
      <c r="F163" s="3">
        <v>10.0</v>
      </c>
      <c r="G163" s="7" t="str">
        <f>VLOOKUP(E163,lookups_benthic!$2:$107,2,FALSE)</f>
        <v>Syringodium filiforme</v>
      </c>
      <c r="H163" s="7" t="str">
        <f>VLOOKUP(E163,lookups_benthic!$2:$107,3,FALSE)</f>
        <v>Sea grass</v>
      </c>
    </row>
    <row r="164">
      <c r="A164" s="2">
        <v>45464.0</v>
      </c>
      <c r="B164" s="3" t="s">
        <v>16</v>
      </c>
      <c r="C164" s="3">
        <v>4.0</v>
      </c>
      <c r="D164" s="3">
        <v>3.0</v>
      </c>
      <c r="E164" s="3" t="s">
        <v>54</v>
      </c>
      <c r="F164" s="3">
        <v>5.0</v>
      </c>
      <c r="G164" s="7" t="str">
        <f>VLOOKUP(E164,lookups_benthic!$2:$107,2,FALSE)</f>
        <v>Sand</v>
      </c>
      <c r="H164" s="7" t="str">
        <f>VLOOKUP(E164,lookups_benthic!$2:$107,3,FALSE)</f>
        <v>Bare substrate</v>
      </c>
    </row>
    <row r="165">
      <c r="A165" s="2">
        <v>45464.0</v>
      </c>
      <c r="B165" s="3" t="s">
        <v>16</v>
      </c>
      <c r="C165" s="3">
        <v>4.0</v>
      </c>
      <c r="D165" s="3">
        <v>4.0</v>
      </c>
      <c r="E165" s="3" t="s">
        <v>55</v>
      </c>
      <c r="F165" s="3">
        <v>85.0</v>
      </c>
      <c r="G165" s="7" t="str">
        <f>VLOOKUP(E165,lookups_benthic!$2:$107,2,FALSE)</f>
        <v>Thalassia testudinum</v>
      </c>
      <c r="H165" s="7" t="str">
        <f>VLOOKUP(E165,lookups_benthic!$2:$107,3,FALSE)</f>
        <v>Sea grass</v>
      </c>
    </row>
    <row r="166">
      <c r="A166" s="2">
        <v>45464.0</v>
      </c>
      <c r="B166" s="3" t="s">
        <v>16</v>
      </c>
      <c r="C166" s="3">
        <v>4.0</v>
      </c>
      <c r="D166" s="3">
        <v>4.0</v>
      </c>
      <c r="E166" s="3" t="s">
        <v>50</v>
      </c>
      <c r="F166" s="3">
        <v>15.0</v>
      </c>
      <c r="G166" s="7" t="str">
        <f>VLOOKUP(E166,lookups_benthic!$2:$107,2,FALSE)</f>
        <v>Syringodium filiforme</v>
      </c>
      <c r="H166" s="7" t="str">
        <f>VLOOKUP(E166,lookups_benthic!$2:$107,3,FALSE)</f>
        <v>Sea grass</v>
      </c>
    </row>
    <row r="167">
      <c r="A167" s="2">
        <v>45464.0</v>
      </c>
      <c r="B167" s="3" t="s">
        <v>16</v>
      </c>
      <c r="C167" s="3">
        <v>4.0</v>
      </c>
      <c r="D167" s="3">
        <v>5.0</v>
      </c>
      <c r="E167" s="3" t="s">
        <v>55</v>
      </c>
      <c r="F167" s="3">
        <v>75.0</v>
      </c>
      <c r="G167" s="7" t="str">
        <f>VLOOKUP(E167,lookups_benthic!$2:$107,2,FALSE)</f>
        <v>Thalassia testudinum</v>
      </c>
      <c r="H167" s="7" t="str">
        <f>VLOOKUP(E167,lookups_benthic!$2:$107,3,FALSE)</f>
        <v>Sea grass</v>
      </c>
    </row>
    <row r="168">
      <c r="A168" s="2">
        <v>45464.0</v>
      </c>
      <c r="B168" s="3" t="s">
        <v>16</v>
      </c>
      <c r="C168" s="3">
        <v>4.0</v>
      </c>
      <c r="D168" s="3">
        <v>5.0</v>
      </c>
      <c r="E168" s="3" t="s">
        <v>50</v>
      </c>
      <c r="F168" s="3">
        <v>25.0</v>
      </c>
      <c r="G168" s="7" t="str">
        <f>VLOOKUP(E168,lookups_benthic!$2:$107,2,FALSE)</f>
        <v>Syringodium filiforme</v>
      </c>
      <c r="H168" s="7" t="str">
        <f>VLOOKUP(E168,lookups_benthic!$2:$107,3,FALSE)</f>
        <v>Sea grass</v>
      </c>
    </row>
    <row r="169">
      <c r="A169" s="2">
        <v>45464.0</v>
      </c>
      <c r="B169" s="3" t="s">
        <v>16</v>
      </c>
      <c r="C169" s="3">
        <v>4.0</v>
      </c>
      <c r="D169" s="3">
        <v>6.0</v>
      </c>
      <c r="E169" s="3" t="s">
        <v>55</v>
      </c>
      <c r="F169" s="3">
        <v>60.0</v>
      </c>
      <c r="G169" s="7" t="str">
        <f>VLOOKUP(E169,lookups_benthic!$2:$107,2,FALSE)</f>
        <v>Thalassia testudinum</v>
      </c>
      <c r="H169" s="7" t="str">
        <f>VLOOKUP(E169,lookups_benthic!$2:$107,3,FALSE)</f>
        <v>Sea grass</v>
      </c>
    </row>
    <row r="170">
      <c r="A170" s="2">
        <v>45464.0</v>
      </c>
      <c r="B170" s="3" t="s">
        <v>16</v>
      </c>
      <c r="C170" s="3">
        <v>4.0</v>
      </c>
      <c r="D170" s="3">
        <v>6.0</v>
      </c>
      <c r="E170" s="3" t="s">
        <v>50</v>
      </c>
      <c r="F170" s="3">
        <v>15.0</v>
      </c>
      <c r="G170" s="7" t="str">
        <f>VLOOKUP(E170,lookups_benthic!$2:$107,2,FALSE)</f>
        <v>Syringodium filiforme</v>
      </c>
      <c r="H170" s="7" t="str">
        <f>VLOOKUP(E170,lookups_benthic!$2:$107,3,FALSE)</f>
        <v>Sea grass</v>
      </c>
    </row>
    <row r="171">
      <c r="A171" s="2">
        <v>45464.0</v>
      </c>
      <c r="B171" s="3" t="s">
        <v>16</v>
      </c>
      <c r="C171" s="3">
        <v>4.0</v>
      </c>
      <c r="D171" s="3">
        <v>6.0</v>
      </c>
      <c r="E171" s="3" t="s">
        <v>53</v>
      </c>
      <c r="F171" s="3">
        <v>15.0</v>
      </c>
      <c r="G171" s="7" t="str">
        <f>VLOOKUP(E171,lookups_benthic!$2:$107,2,FALSE)</f>
        <v>Halimeda spp.</v>
      </c>
      <c r="H171" s="7" t="str">
        <f>VLOOKUP(E171,lookups_benthic!$2:$107,3,FALSE)</f>
        <v>Algae</v>
      </c>
    </row>
    <row r="172">
      <c r="A172" s="2">
        <v>45464.0</v>
      </c>
      <c r="B172" s="3" t="s">
        <v>16</v>
      </c>
      <c r="C172" s="3">
        <v>4.0</v>
      </c>
      <c r="D172" s="3">
        <v>6.0</v>
      </c>
      <c r="E172" s="3" t="s">
        <v>54</v>
      </c>
      <c r="F172" s="3">
        <v>10.0</v>
      </c>
      <c r="G172" s="7" t="str">
        <f>VLOOKUP(E172,lookups_benthic!$2:$107,2,FALSE)</f>
        <v>Sand</v>
      </c>
      <c r="H172" s="7" t="str">
        <f>VLOOKUP(E172,lookups_benthic!$2:$107,3,FALSE)</f>
        <v>Bare substrate</v>
      </c>
    </row>
    <row r="173">
      <c r="A173" s="2">
        <v>45464.0</v>
      </c>
      <c r="B173" s="3" t="s">
        <v>16</v>
      </c>
      <c r="C173" s="3">
        <v>4.0</v>
      </c>
      <c r="D173" s="3">
        <v>7.0</v>
      </c>
      <c r="E173" s="3" t="s">
        <v>55</v>
      </c>
      <c r="F173" s="3">
        <v>56.0</v>
      </c>
      <c r="G173" s="7" t="str">
        <f>VLOOKUP(E173,lookups_benthic!$2:$107,2,FALSE)</f>
        <v>Thalassia testudinum</v>
      </c>
      <c r="H173" s="7" t="str">
        <f>VLOOKUP(E173,lookups_benthic!$2:$107,3,FALSE)</f>
        <v>Sea grass</v>
      </c>
    </row>
    <row r="174">
      <c r="A174" s="2">
        <v>45464.0</v>
      </c>
      <c r="B174" s="3" t="s">
        <v>16</v>
      </c>
      <c r="C174" s="3">
        <v>4.0</v>
      </c>
      <c r="D174" s="3">
        <v>7.0</v>
      </c>
      <c r="E174" s="3" t="s">
        <v>50</v>
      </c>
      <c r="F174" s="3">
        <v>14.0</v>
      </c>
      <c r="G174" s="7" t="str">
        <f>VLOOKUP(E174,lookups_benthic!$2:$107,2,FALSE)</f>
        <v>Syringodium filiforme</v>
      </c>
      <c r="H174" s="7" t="str">
        <f>VLOOKUP(E174,lookups_benthic!$2:$107,3,FALSE)</f>
        <v>Sea grass</v>
      </c>
    </row>
    <row r="175">
      <c r="A175" s="2">
        <v>45464.0</v>
      </c>
      <c r="B175" s="3" t="s">
        <v>16</v>
      </c>
      <c r="C175" s="3">
        <v>4.0</v>
      </c>
      <c r="D175" s="3">
        <v>7.0</v>
      </c>
      <c r="E175" s="3" t="s">
        <v>53</v>
      </c>
      <c r="F175" s="3">
        <v>20.0</v>
      </c>
      <c r="G175" s="7" t="str">
        <f>VLOOKUP(E175,lookups_benthic!$2:$107,2,FALSE)</f>
        <v>Halimeda spp.</v>
      </c>
      <c r="H175" s="7" t="str">
        <f>VLOOKUP(E175,lookups_benthic!$2:$107,3,FALSE)</f>
        <v>Algae</v>
      </c>
    </row>
    <row r="176">
      <c r="A176" s="2">
        <v>45464.0</v>
      </c>
      <c r="B176" s="3" t="s">
        <v>16</v>
      </c>
      <c r="C176" s="3">
        <v>4.0</v>
      </c>
      <c r="D176" s="3">
        <v>7.0</v>
      </c>
      <c r="E176" s="3" t="s">
        <v>54</v>
      </c>
      <c r="F176" s="3">
        <v>10.0</v>
      </c>
      <c r="G176" s="7" t="str">
        <f>VLOOKUP(E176,lookups_benthic!$2:$107,2,FALSE)</f>
        <v>Sand</v>
      </c>
      <c r="H176" s="7" t="str">
        <f>VLOOKUP(E176,lookups_benthic!$2:$107,3,FALSE)</f>
        <v>Bare substrate</v>
      </c>
    </row>
    <row r="177">
      <c r="A177" s="2">
        <v>45464.0</v>
      </c>
      <c r="B177" s="3" t="s">
        <v>16</v>
      </c>
      <c r="C177" s="3">
        <v>4.0</v>
      </c>
      <c r="D177" s="3">
        <v>8.0</v>
      </c>
      <c r="E177" s="3" t="s">
        <v>55</v>
      </c>
      <c r="F177" s="3">
        <v>30.0</v>
      </c>
      <c r="G177" s="7" t="str">
        <f>VLOOKUP(E177,lookups_benthic!$2:$107,2,FALSE)</f>
        <v>Thalassia testudinum</v>
      </c>
      <c r="H177" s="7" t="str">
        <f>VLOOKUP(E177,lookups_benthic!$2:$107,3,FALSE)</f>
        <v>Sea grass</v>
      </c>
    </row>
    <row r="178">
      <c r="A178" s="2">
        <v>45464.0</v>
      </c>
      <c r="B178" s="3" t="s">
        <v>16</v>
      </c>
      <c r="C178" s="3">
        <v>4.0</v>
      </c>
      <c r="D178" s="3">
        <v>8.0</v>
      </c>
      <c r="E178" s="3" t="s">
        <v>53</v>
      </c>
      <c r="F178" s="3">
        <v>30.0</v>
      </c>
      <c r="G178" s="7" t="str">
        <f>VLOOKUP(E178,lookups_benthic!$2:$107,2,FALSE)</f>
        <v>Halimeda spp.</v>
      </c>
      <c r="H178" s="7" t="str">
        <f>VLOOKUP(E178,lookups_benthic!$2:$107,3,FALSE)</f>
        <v>Algae</v>
      </c>
    </row>
    <row r="179">
      <c r="A179" s="2">
        <v>45464.0</v>
      </c>
      <c r="B179" s="3" t="s">
        <v>16</v>
      </c>
      <c r="C179" s="3">
        <v>4.0</v>
      </c>
      <c r="D179" s="3">
        <v>8.0</v>
      </c>
      <c r="E179" s="3" t="s">
        <v>50</v>
      </c>
      <c r="F179" s="3">
        <v>10.0</v>
      </c>
      <c r="G179" s="7" t="str">
        <f>VLOOKUP(E179,lookups_benthic!$2:$107,2,FALSE)</f>
        <v>Syringodium filiforme</v>
      </c>
      <c r="H179" s="7" t="str">
        <f>VLOOKUP(E179,lookups_benthic!$2:$107,3,FALSE)</f>
        <v>Sea grass</v>
      </c>
    </row>
    <row r="180">
      <c r="A180" s="2">
        <v>45464.0</v>
      </c>
      <c r="B180" s="3" t="s">
        <v>16</v>
      </c>
      <c r="C180" s="3">
        <v>4.0</v>
      </c>
      <c r="D180" s="3">
        <v>8.0</v>
      </c>
      <c r="E180" s="3" t="s">
        <v>54</v>
      </c>
      <c r="F180" s="3">
        <v>28.0</v>
      </c>
      <c r="G180" s="7" t="str">
        <f>VLOOKUP(E180,lookups_benthic!$2:$107,2,FALSE)</f>
        <v>Sand</v>
      </c>
      <c r="H180" s="7" t="str">
        <f>VLOOKUP(E180,lookups_benthic!$2:$107,3,FALSE)</f>
        <v>Bare substrate</v>
      </c>
    </row>
    <row r="181">
      <c r="A181" s="2">
        <v>45464.0</v>
      </c>
      <c r="B181" s="3" t="s">
        <v>16</v>
      </c>
      <c r="C181" s="3">
        <v>4.0</v>
      </c>
      <c r="D181" s="3">
        <v>8.0</v>
      </c>
      <c r="E181" s="3" t="s">
        <v>56</v>
      </c>
      <c r="F181" s="3">
        <v>2.0</v>
      </c>
      <c r="G181" s="7" t="str">
        <f>VLOOKUP(E181,lookups_benthic!$2:$107,2,FALSE)</f>
        <v>Penicillus spp.</v>
      </c>
      <c r="H181" s="7" t="str">
        <f>VLOOKUP(E181,lookups_benthic!$2:$107,3,FALSE)</f>
        <v>Algae</v>
      </c>
    </row>
    <row r="182">
      <c r="A182" s="2">
        <v>45464.0</v>
      </c>
      <c r="B182" s="3" t="s">
        <v>16</v>
      </c>
      <c r="C182" s="3">
        <v>4.0</v>
      </c>
      <c r="D182" s="3">
        <v>9.0</v>
      </c>
      <c r="E182" s="3" t="s">
        <v>55</v>
      </c>
      <c r="F182" s="3">
        <v>60.0</v>
      </c>
      <c r="G182" s="7" t="str">
        <f>VLOOKUP(E182,lookups_benthic!$2:$107,2,FALSE)</f>
        <v>Thalassia testudinum</v>
      </c>
      <c r="H182" s="7" t="str">
        <f>VLOOKUP(E182,lookups_benthic!$2:$107,3,FALSE)</f>
        <v>Sea grass</v>
      </c>
    </row>
    <row r="183">
      <c r="A183" s="2">
        <v>45464.0</v>
      </c>
      <c r="B183" s="3" t="s">
        <v>16</v>
      </c>
      <c r="C183" s="3">
        <v>4.0</v>
      </c>
      <c r="D183" s="3">
        <v>9.0</v>
      </c>
      <c r="E183" s="3" t="s">
        <v>53</v>
      </c>
      <c r="F183" s="3">
        <v>10.0</v>
      </c>
      <c r="G183" s="7" t="str">
        <f>VLOOKUP(E183,lookups_benthic!$2:$107,2,FALSE)</f>
        <v>Halimeda spp.</v>
      </c>
      <c r="H183" s="7" t="str">
        <f>VLOOKUP(E183,lookups_benthic!$2:$107,3,FALSE)</f>
        <v>Algae</v>
      </c>
    </row>
    <row r="184">
      <c r="A184" s="2">
        <v>45464.0</v>
      </c>
      <c r="B184" s="3" t="s">
        <v>16</v>
      </c>
      <c r="C184" s="3">
        <v>4.0</v>
      </c>
      <c r="D184" s="3">
        <v>9.0</v>
      </c>
      <c r="E184" s="3" t="s">
        <v>50</v>
      </c>
      <c r="F184" s="3">
        <v>10.0</v>
      </c>
      <c r="G184" s="7" t="str">
        <f>VLOOKUP(E184,lookups_benthic!$2:$107,2,FALSE)</f>
        <v>Syringodium filiforme</v>
      </c>
      <c r="H184" s="7" t="str">
        <f>VLOOKUP(E184,lookups_benthic!$2:$107,3,FALSE)</f>
        <v>Sea grass</v>
      </c>
    </row>
    <row r="185">
      <c r="A185" s="2">
        <v>45464.0</v>
      </c>
      <c r="B185" s="3" t="s">
        <v>16</v>
      </c>
      <c r="C185" s="3">
        <v>4.0</v>
      </c>
      <c r="D185" s="3">
        <v>9.0</v>
      </c>
      <c r="E185" s="3" t="s">
        <v>54</v>
      </c>
      <c r="F185" s="3">
        <v>20.0</v>
      </c>
      <c r="G185" s="7" t="str">
        <f>VLOOKUP(E185,lookups_benthic!$2:$107,2,FALSE)</f>
        <v>Sand</v>
      </c>
      <c r="H185" s="7" t="str">
        <f>VLOOKUP(E185,lookups_benthic!$2:$107,3,FALSE)</f>
        <v>Bare substrate</v>
      </c>
    </row>
    <row r="186">
      <c r="A186" s="2">
        <v>45464.0</v>
      </c>
      <c r="B186" s="3" t="s">
        <v>16</v>
      </c>
      <c r="C186" s="3">
        <v>4.0</v>
      </c>
      <c r="D186" s="3">
        <v>10.0</v>
      </c>
      <c r="E186" s="3" t="s">
        <v>55</v>
      </c>
      <c r="F186" s="3">
        <v>15.0</v>
      </c>
      <c r="G186" s="7" t="str">
        <f>VLOOKUP(E186,lookups_benthic!$2:$107,2,FALSE)</f>
        <v>Thalassia testudinum</v>
      </c>
      <c r="H186" s="7" t="str">
        <f>VLOOKUP(E186,lookups_benthic!$2:$107,3,FALSE)</f>
        <v>Sea grass</v>
      </c>
    </row>
    <row r="187">
      <c r="A187" s="2">
        <v>45464.0</v>
      </c>
      <c r="B187" s="3" t="s">
        <v>16</v>
      </c>
      <c r="C187" s="3">
        <v>4.0</v>
      </c>
      <c r="D187" s="3">
        <v>10.0</v>
      </c>
      <c r="E187" s="3" t="s">
        <v>53</v>
      </c>
      <c r="F187" s="3">
        <v>5.0</v>
      </c>
      <c r="G187" s="7" t="str">
        <f>VLOOKUP(E187,lookups_benthic!$2:$107,2,FALSE)</f>
        <v>Halimeda spp.</v>
      </c>
      <c r="H187" s="7" t="str">
        <f>VLOOKUP(E187,lookups_benthic!$2:$107,3,FALSE)</f>
        <v>Algae</v>
      </c>
    </row>
    <row r="188">
      <c r="A188" s="2">
        <v>45464.0</v>
      </c>
      <c r="B188" s="3" t="s">
        <v>16</v>
      </c>
      <c r="C188" s="3">
        <v>4.0</v>
      </c>
      <c r="D188" s="3">
        <v>10.0</v>
      </c>
      <c r="E188" s="3" t="s">
        <v>54</v>
      </c>
      <c r="F188" s="3">
        <v>80.0</v>
      </c>
      <c r="G188" s="7" t="str">
        <f>VLOOKUP(E188,lookups_benthic!$2:$107,2,FALSE)</f>
        <v>Sand</v>
      </c>
      <c r="H188" s="7" t="str">
        <f>VLOOKUP(E188,lookups_benthic!$2:$107,3,FALSE)</f>
        <v>Bare substrate</v>
      </c>
    </row>
    <row r="189">
      <c r="A189" s="2">
        <v>45464.0</v>
      </c>
      <c r="B189" s="3" t="s">
        <v>16</v>
      </c>
      <c r="C189" s="3">
        <v>4.0</v>
      </c>
      <c r="D189" s="3">
        <v>11.0</v>
      </c>
      <c r="E189" s="3" t="s">
        <v>53</v>
      </c>
      <c r="F189" s="3">
        <v>11.0</v>
      </c>
      <c r="G189" s="7" t="str">
        <f>VLOOKUP(E189,lookups_benthic!$2:$107,2,FALSE)</f>
        <v>Halimeda spp.</v>
      </c>
      <c r="H189" s="7" t="str">
        <f>VLOOKUP(E189,lookups_benthic!$2:$107,3,FALSE)</f>
        <v>Algae</v>
      </c>
    </row>
    <row r="190">
      <c r="A190" s="2">
        <v>45464.0</v>
      </c>
      <c r="B190" s="3" t="s">
        <v>16</v>
      </c>
      <c r="C190" s="3">
        <v>4.0</v>
      </c>
      <c r="D190" s="3">
        <v>11.0</v>
      </c>
      <c r="E190" s="3" t="s">
        <v>50</v>
      </c>
      <c r="F190" s="3">
        <v>8.0</v>
      </c>
      <c r="G190" s="7" t="str">
        <f>VLOOKUP(E190,lookups_benthic!$2:$107,2,FALSE)</f>
        <v>Syringodium filiforme</v>
      </c>
      <c r="H190" s="7" t="str">
        <f>VLOOKUP(E190,lookups_benthic!$2:$107,3,FALSE)</f>
        <v>Sea grass</v>
      </c>
    </row>
    <row r="191">
      <c r="A191" s="2">
        <v>45464.0</v>
      </c>
      <c r="B191" s="3" t="s">
        <v>16</v>
      </c>
      <c r="C191" s="3">
        <v>4.0</v>
      </c>
      <c r="D191" s="3">
        <v>11.0</v>
      </c>
      <c r="E191" s="3" t="s">
        <v>54</v>
      </c>
      <c r="F191" s="3">
        <v>81.0</v>
      </c>
      <c r="G191" s="7" t="str">
        <f>VLOOKUP(E191,lookups_benthic!$2:$107,2,FALSE)</f>
        <v>Sand</v>
      </c>
      <c r="H191" s="7" t="str">
        <f>VLOOKUP(E191,lookups_benthic!$2:$107,3,FALSE)</f>
        <v>Bare substrate</v>
      </c>
    </row>
    <row r="192">
      <c r="A192" s="2">
        <v>45464.0</v>
      </c>
      <c r="B192" s="3" t="s">
        <v>16</v>
      </c>
      <c r="C192" s="3">
        <v>4.0</v>
      </c>
      <c r="D192" s="3">
        <v>12.0</v>
      </c>
      <c r="E192" s="3" t="s">
        <v>55</v>
      </c>
      <c r="F192" s="3">
        <v>65.0</v>
      </c>
      <c r="G192" s="7" t="str">
        <f>VLOOKUP(E192,lookups_benthic!$2:$107,2,FALSE)</f>
        <v>Thalassia testudinum</v>
      </c>
      <c r="H192" s="7" t="str">
        <f>VLOOKUP(E192,lookups_benthic!$2:$107,3,FALSE)</f>
        <v>Sea grass</v>
      </c>
    </row>
    <row r="193">
      <c r="A193" s="2">
        <v>45464.0</v>
      </c>
      <c r="B193" s="3" t="s">
        <v>16</v>
      </c>
      <c r="C193" s="3">
        <v>4.0</v>
      </c>
      <c r="D193" s="3">
        <v>12.0</v>
      </c>
      <c r="E193" s="3" t="s">
        <v>53</v>
      </c>
      <c r="F193" s="3">
        <v>10.0</v>
      </c>
      <c r="G193" s="7" t="str">
        <f>VLOOKUP(E193,lookups_benthic!$2:$107,2,FALSE)</f>
        <v>Halimeda spp.</v>
      </c>
      <c r="H193" s="7" t="str">
        <f>VLOOKUP(E193,lookups_benthic!$2:$107,3,FALSE)</f>
        <v>Algae</v>
      </c>
    </row>
    <row r="194">
      <c r="A194" s="2">
        <v>45464.0</v>
      </c>
      <c r="B194" s="3" t="s">
        <v>16</v>
      </c>
      <c r="C194" s="3">
        <v>4.0</v>
      </c>
      <c r="D194" s="3">
        <v>12.0</v>
      </c>
      <c r="E194" s="3" t="s">
        <v>50</v>
      </c>
      <c r="F194" s="3">
        <v>3.0</v>
      </c>
      <c r="G194" s="7" t="str">
        <f>VLOOKUP(E194,lookups_benthic!$2:$107,2,FALSE)</f>
        <v>Syringodium filiforme</v>
      </c>
      <c r="H194" s="7" t="str">
        <f>VLOOKUP(E194,lookups_benthic!$2:$107,3,FALSE)</f>
        <v>Sea grass</v>
      </c>
    </row>
    <row r="195">
      <c r="A195" s="2">
        <v>45464.0</v>
      </c>
      <c r="B195" s="3" t="s">
        <v>16</v>
      </c>
      <c r="C195" s="3">
        <v>4.0</v>
      </c>
      <c r="D195" s="3">
        <v>12.0</v>
      </c>
      <c r="E195" s="3" t="s">
        <v>54</v>
      </c>
      <c r="F195" s="3">
        <v>22.0</v>
      </c>
      <c r="G195" s="7" t="str">
        <f>VLOOKUP(E195,lookups_benthic!$2:$107,2,FALSE)</f>
        <v>Sand</v>
      </c>
      <c r="H195" s="7" t="str">
        <f>VLOOKUP(E195,lookups_benthic!$2:$107,3,FALSE)</f>
        <v>Bare substrate</v>
      </c>
    </row>
    <row r="196">
      <c r="A196" s="2">
        <v>45464.0</v>
      </c>
      <c r="B196" s="3" t="s">
        <v>16</v>
      </c>
      <c r="C196" s="3">
        <v>4.0</v>
      </c>
      <c r="D196" s="3">
        <v>13.0</v>
      </c>
      <c r="E196" s="3" t="s">
        <v>55</v>
      </c>
      <c r="F196" s="3">
        <v>20.0</v>
      </c>
      <c r="G196" s="7" t="str">
        <f>VLOOKUP(E196,lookups_benthic!$2:$107,2,FALSE)</f>
        <v>Thalassia testudinum</v>
      </c>
      <c r="H196" s="7" t="str">
        <f>VLOOKUP(E196,lookups_benthic!$2:$107,3,FALSE)</f>
        <v>Sea grass</v>
      </c>
    </row>
    <row r="197">
      <c r="A197" s="2">
        <v>45464.0</v>
      </c>
      <c r="B197" s="3" t="s">
        <v>16</v>
      </c>
      <c r="C197" s="3">
        <v>4.0</v>
      </c>
      <c r="D197" s="3">
        <v>13.0</v>
      </c>
      <c r="E197" s="3" t="s">
        <v>50</v>
      </c>
      <c r="F197" s="3">
        <v>10.0</v>
      </c>
      <c r="G197" s="7" t="str">
        <f>VLOOKUP(E197,lookups_benthic!$2:$107,2,FALSE)</f>
        <v>Syringodium filiforme</v>
      </c>
      <c r="H197" s="7" t="str">
        <f>VLOOKUP(E197,lookups_benthic!$2:$107,3,FALSE)</f>
        <v>Sea grass</v>
      </c>
    </row>
    <row r="198">
      <c r="A198" s="2">
        <v>45464.0</v>
      </c>
      <c r="B198" s="3" t="s">
        <v>16</v>
      </c>
      <c r="C198" s="3">
        <v>4.0</v>
      </c>
      <c r="D198" s="3">
        <v>13.0</v>
      </c>
      <c r="E198" s="3" t="s">
        <v>53</v>
      </c>
      <c r="F198" s="3">
        <v>15.0</v>
      </c>
      <c r="G198" s="7" t="str">
        <f>VLOOKUP(E198,lookups_benthic!$2:$107,2,FALSE)</f>
        <v>Halimeda spp.</v>
      </c>
      <c r="H198" s="7" t="str">
        <f>VLOOKUP(E198,lookups_benthic!$2:$107,3,FALSE)</f>
        <v>Algae</v>
      </c>
    </row>
    <row r="199">
      <c r="A199" s="2">
        <v>45464.0</v>
      </c>
      <c r="B199" s="3" t="s">
        <v>16</v>
      </c>
      <c r="C199" s="3">
        <v>4.0</v>
      </c>
      <c r="D199" s="3">
        <v>13.0</v>
      </c>
      <c r="E199" s="3" t="s">
        <v>54</v>
      </c>
      <c r="F199" s="3">
        <v>55.0</v>
      </c>
      <c r="G199" s="7" t="str">
        <f>VLOOKUP(E199,lookups_benthic!$2:$107,2,FALSE)</f>
        <v>Sand</v>
      </c>
      <c r="H199" s="7" t="str">
        <f>VLOOKUP(E199,lookups_benthic!$2:$107,3,FALSE)</f>
        <v>Bare substrate</v>
      </c>
    </row>
    <row r="200">
      <c r="A200" s="2">
        <v>45464.0</v>
      </c>
      <c r="B200" s="3" t="s">
        <v>16</v>
      </c>
      <c r="C200" s="3">
        <v>4.0</v>
      </c>
      <c r="D200" s="3">
        <v>14.0</v>
      </c>
      <c r="E200" s="3" t="s">
        <v>55</v>
      </c>
      <c r="F200" s="3">
        <v>80.0</v>
      </c>
      <c r="G200" s="7" t="str">
        <f>VLOOKUP(E200,lookups_benthic!$2:$107,2,FALSE)</f>
        <v>Thalassia testudinum</v>
      </c>
      <c r="H200" s="7" t="str">
        <f>VLOOKUP(E200,lookups_benthic!$2:$107,3,FALSE)</f>
        <v>Sea grass</v>
      </c>
    </row>
    <row r="201">
      <c r="A201" s="2">
        <v>45464.0</v>
      </c>
      <c r="B201" s="3" t="s">
        <v>16</v>
      </c>
      <c r="C201" s="3">
        <v>4.0</v>
      </c>
      <c r="D201" s="3">
        <v>14.0</v>
      </c>
      <c r="E201" s="3" t="s">
        <v>50</v>
      </c>
      <c r="F201" s="3">
        <v>5.0</v>
      </c>
      <c r="G201" s="7" t="str">
        <f>VLOOKUP(E201,lookups_benthic!$2:$107,2,FALSE)</f>
        <v>Syringodium filiforme</v>
      </c>
      <c r="H201" s="7" t="str">
        <f>VLOOKUP(E201,lookups_benthic!$2:$107,3,FALSE)</f>
        <v>Sea grass</v>
      </c>
    </row>
    <row r="202">
      <c r="A202" s="2">
        <v>45464.0</v>
      </c>
      <c r="B202" s="3" t="s">
        <v>16</v>
      </c>
      <c r="C202" s="3">
        <v>4.0</v>
      </c>
      <c r="D202" s="3">
        <v>14.0</v>
      </c>
      <c r="E202" s="3" t="s">
        <v>54</v>
      </c>
      <c r="F202" s="3">
        <v>15.0</v>
      </c>
      <c r="G202" s="7" t="str">
        <f>VLOOKUP(E202,lookups_benthic!$2:$107,2,FALSE)</f>
        <v>Sand</v>
      </c>
      <c r="H202" s="7" t="str">
        <f>VLOOKUP(E202,lookups_benthic!$2:$107,3,FALSE)</f>
        <v>Bare substrate</v>
      </c>
    </row>
    <row r="203">
      <c r="A203" s="2">
        <v>45464.0</v>
      </c>
      <c r="B203" s="3" t="s">
        <v>16</v>
      </c>
      <c r="C203" s="3">
        <v>4.0</v>
      </c>
      <c r="D203" s="3">
        <v>15.0</v>
      </c>
      <c r="E203" s="3" t="s">
        <v>55</v>
      </c>
      <c r="F203" s="3">
        <v>80.0</v>
      </c>
      <c r="G203" s="7" t="str">
        <f>VLOOKUP(E203,lookups_benthic!$2:$107,2,FALSE)</f>
        <v>Thalassia testudinum</v>
      </c>
      <c r="H203" s="7" t="str">
        <f>VLOOKUP(E203,lookups_benthic!$2:$107,3,FALSE)</f>
        <v>Sea grass</v>
      </c>
    </row>
    <row r="204">
      <c r="A204" s="2">
        <v>45464.0</v>
      </c>
      <c r="B204" s="3" t="s">
        <v>16</v>
      </c>
      <c r="C204" s="3">
        <v>4.0</v>
      </c>
      <c r="D204" s="3">
        <v>15.0</v>
      </c>
      <c r="E204" s="3" t="s">
        <v>50</v>
      </c>
      <c r="F204" s="3">
        <v>15.0</v>
      </c>
      <c r="G204" s="7" t="str">
        <f>VLOOKUP(E204,lookups_benthic!$2:$107,2,FALSE)</f>
        <v>Syringodium filiforme</v>
      </c>
      <c r="H204" s="7" t="str">
        <f>VLOOKUP(E204,lookups_benthic!$2:$107,3,FALSE)</f>
        <v>Sea grass</v>
      </c>
    </row>
    <row r="205">
      <c r="A205" s="2">
        <v>45464.0</v>
      </c>
      <c r="B205" s="3" t="s">
        <v>16</v>
      </c>
      <c r="C205" s="3">
        <v>4.0</v>
      </c>
      <c r="D205" s="3">
        <v>15.0</v>
      </c>
      <c r="E205" s="3" t="s">
        <v>54</v>
      </c>
      <c r="F205" s="3">
        <v>5.0</v>
      </c>
      <c r="G205" s="7" t="str">
        <f>VLOOKUP(E205,lookups_benthic!$2:$107,2,FALSE)</f>
        <v>Sand</v>
      </c>
      <c r="H205" s="7" t="str">
        <f>VLOOKUP(E205,lookups_benthic!$2:$107,3,FALSE)</f>
        <v>Bare substrate</v>
      </c>
    </row>
    <row r="206">
      <c r="A206" s="2">
        <v>45464.0</v>
      </c>
      <c r="B206" s="3" t="s">
        <v>16</v>
      </c>
      <c r="C206" s="3">
        <v>4.0</v>
      </c>
      <c r="D206" s="3">
        <v>16.0</v>
      </c>
      <c r="E206" s="3" t="s">
        <v>55</v>
      </c>
      <c r="F206" s="3">
        <v>80.0</v>
      </c>
      <c r="G206" s="7" t="str">
        <f>VLOOKUP(E206,lookups_benthic!$2:$107,2,FALSE)</f>
        <v>Thalassia testudinum</v>
      </c>
      <c r="H206" s="7" t="str">
        <f>VLOOKUP(E206,lookups_benthic!$2:$107,3,FALSE)</f>
        <v>Sea grass</v>
      </c>
    </row>
    <row r="207">
      <c r="A207" s="2">
        <v>45464.0</v>
      </c>
      <c r="B207" s="3" t="s">
        <v>16</v>
      </c>
      <c r="C207" s="3">
        <v>4.0</v>
      </c>
      <c r="D207" s="3">
        <v>16.0</v>
      </c>
      <c r="E207" s="3" t="s">
        <v>50</v>
      </c>
      <c r="F207" s="3">
        <v>20.0</v>
      </c>
      <c r="G207" s="7" t="str">
        <f>VLOOKUP(E207,lookups_benthic!$2:$107,2,FALSE)</f>
        <v>Syringodium filiforme</v>
      </c>
      <c r="H207" s="7" t="str">
        <f>VLOOKUP(E207,lookups_benthic!$2:$107,3,FALSE)</f>
        <v>Sea grass</v>
      </c>
    </row>
    <row r="208">
      <c r="A208" s="2">
        <v>45464.0</v>
      </c>
      <c r="B208" s="3" t="s">
        <v>16</v>
      </c>
      <c r="C208" s="3">
        <v>4.0</v>
      </c>
      <c r="D208" s="3">
        <v>17.0</v>
      </c>
      <c r="E208" s="3" t="s">
        <v>55</v>
      </c>
      <c r="F208" s="3">
        <v>85.0</v>
      </c>
      <c r="G208" s="7" t="str">
        <f>VLOOKUP(E208,lookups_benthic!$2:$107,2,FALSE)</f>
        <v>Thalassia testudinum</v>
      </c>
      <c r="H208" s="7" t="str">
        <f>VLOOKUP(E208,lookups_benthic!$2:$107,3,FALSE)</f>
        <v>Sea grass</v>
      </c>
    </row>
    <row r="209">
      <c r="A209" s="2">
        <v>45464.0</v>
      </c>
      <c r="B209" s="3" t="s">
        <v>16</v>
      </c>
      <c r="C209" s="3">
        <v>4.0</v>
      </c>
      <c r="D209" s="3">
        <v>17.0</v>
      </c>
      <c r="E209" s="3" t="s">
        <v>50</v>
      </c>
      <c r="F209" s="3">
        <v>10.0</v>
      </c>
      <c r="G209" s="7" t="str">
        <f>VLOOKUP(E209,lookups_benthic!$2:$107,2,FALSE)</f>
        <v>Syringodium filiforme</v>
      </c>
      <c r="H209" s="7" t="str">
        <f>VLOOKUP(E209,lookups_benthic!$2:$107,3,FALSE)</f>
        <v>Sea grass</v>
      </c>
    </row>
    <row r="210">
      <c r="A210" s="2">
        <v>45464.0</v>
      </c>
      <c r="B210" s="3" t="s">
        <v>16</v>
      </c>
      <c r="C210" s="3">
        <v>4.0</v>
      </c>
      <c r="D210" s="3">
        <v>17.0</v>
      </c>
      <c r="E210" s="3" t="s">
        <v>54</v>
      </c>
      <c r="F210" s="3">
        <v>5.0</v>
      </c>
      <c r="G210" s="7" t="str">
        <f>VLOOKUP(E210,lookups_benthic!$2:$107,2,FALSE)</f>
        <v>Sand</v>
      </c>
      <c r="H210" s="7" t="str">
        <f>VLOOKUP(E210,lookups_benthic!$2:$107,3,FALSE)</f>
        <v>Bare substrate</v>
      </c>
    </row>
    <row r="211">
      <c r="A211" s="2">
        <v>45464.0</v>
      </c>
      <c r="B211" s="3" t="s">
        <v>16</v>
      </c>
      <c r="C211" s="3">
        <v>5.0</v>
      </c>
      <c r="D211" s="3">
        <v>1.0</v>
      </c>
      <c r="E211" s="3" t="s">
        <v>55</v>
      </c>
      <c r="F211" s="3">
        <v>25.0</v>
      </c>
      <c r="G211" s="7" t="str">
        <f>VLOOKUP(E211,lookups_benthic!$2:$107,2,FALSE)</f>
        <v>Thalassia testudinum</v>
      </c>
      <c r="H211" s="7" t="str">
        <f>VLOOKUP(E211,lookups_benthic!$2:$107,3,FALSE)</f>
        <v>Sea grass</v>
      </c>
    </row>
    <row r="212">
      <c r="A212" s="2">
        <v>45464.0</v>
      </c>
      <c r="B212" s="3" t="s">
        <v>16</v>
      </c>
      <c r="C212" s="3">
        <v>5.0</v>
      </c>
      <c r="D212" s="3">
        <v>1.0</v>
      </c>
      <c r="E212" s="3" t="s">
        <v>54</v>
      </c>
      <c r="F212" s="3">
        <v>75.0</v>
      </c>
      <c r="G212" s="7" t="str">
        <f>VLOOKUP(E212,lookups_benthic!$2:$107,2,FALSE)</f>
        <v>Sand</v>
      </c>
      <c r="H212" s="7" t="str">
        <f>VLOOKUP(E212,lookups_benthic!$2:$107,3,FALSE)</f>
        <v>Bare substrate</v>
      </c>
    </row>
    <row r="213">
      <c r="A213" s="2">
        <v>45464.0</v>
      </c>
      <c r="B213" s="3" t="s">
        <v>16</v>
      </c>
      <c r="C213" s="3">
        <v>5.0</v>
      </c>
      <c r="D213" s="3">
        <v>2.0</v>
      </c>
      <c r="E213" s="3" t="s">
        <v>54</v>
      </c>
      <c r="F213" s="3">
        <v>100.0</v>
      </c>
      <c r="G213" s="7" t="str">
        <f>VLOOKUP(E213,lookups_benthic!$2:$107,2,FALSE)</f>
        <v>Sand</v>
      </c>
      <c r="H213" s="7" t="str">
        <f>VLOOKUP(E213,lookups_benthic!$2:$107,3,FALSE)</f>
        <v>Bare substrate</v>
      </c>
    </row>
    <row r="214">
      <c r="A214" s="2">
        <v>45464.0</v>
      </c>
      <c r="B214" s="3" t="s">
        <v>16</v>
      </c>
      <c r="C214" s="3">
        <v>5.0</v>
      </c>
      <c r="D214" s="3">
        <v>3.0</v>
      </c>
      <c r="E214" s="3" t="s">
        <v>55</v>
      </c>
      <c r="F214" s="3">
        <v>30.0</v>
      </c>
      <c r="G214" s="7" t="str">
        <f>VLOOKUP(E214,lookups_benthic!$2:$107,2,FALSE)</f>
        <v>Thalassia testudinum</v>
      </c>
      <c r="H214" s="7" t="str">
        <f>VLOOKUP(E214,lookups_benthic!$2:$107,3,FALSE)</f>
        <v>Sea grass</v>
      </c>
    </row>
    <row r="215">
      <c r="A215" s="2">
        <v>45464.0</v>
      </c>
      <c r="B215" s="3" t="s">
        <v>16</v>
      </c>
      <c r="C215" s="3">
        <v>5.0</v>
      </c>
      <c r="D215" s="3">
        <v>3.0</v>
      </c>
      <c r="E215" s="3" t="s">
        <v>52</v>
      </c>
      <c r="F215" s="3">
        <v>45.0</v>
      </c>
      <c r="G215" s="7" t="str">
        <f>VLOOKUP(E215,lookups_benthic!$2:$107,2,FALSE)</f>
        <v>Halodule wrightii</v>
      </c>
      <c r="H215" s="7" t="str">
        <f>VLOOKUP(E215,lookups_benthic!$2:$107,3,FALSE)</f>
        <v>Sea grass</v>
      </c>
    </row>
    <row r="216">
      <c r="A216" s="2">
        <v>45464.0</v>
      </c>
      <c r="B216" s="3" t="s">
        <v>16</v>
      </c>
      <c r="C216" s="3">
        <v>5.0</v>
      </c>
      <c r="D216" s="3">
        <v>3.0</v>
      </c>
      <c r="E216" s="3" t="s">
        <v>50</v>
      </c>
      <c r="F216" s="3">
        <v>15.0</v>
      </c>
      <c r="G216" s="7" t="str">
        <f>VLOOKUP(E216,lookups_benthic!$2:$107,2,FALSE)</f>
        <v>Syringodium filiforme</v>
      </c>
      <c r="H216" s="7" t="str">
        <f>VLOOKUP(E216,lookups_benthic!$2:$107,3,FALSE)</f>
        <v>Sea grass</v>
      </c>
    </row>
    <row r="217">
      <c r="A217" s="2">
        <v>45464.0</v>
      </c>
      <c r="B217" s="3" t="s">
        <v>16</v>
      </c>
      <c r="C217" s="3">
        <v>5.0</v>
      </c>
      <c r="D217" s="3">
        <v>3.0</v>
      </c>
      <c r="E217" s="3" t="s">
        <v>54</v>
      </c>
      <c r="F217" s="3">
        <v>10.0</v>
      </c>
      <c r="G217" s="7" t="str">
        <f>VLOOKUP(E217,lookups_benthic!$2:$107,2,FALSE)</f>
        <v>Sand</v>
      </c>
      <c r="H217" s="7" t="str">
        <f>VLOOKUP(E217,lookups_benthic!$2:$107,3,FALSE)</f>
        <v>Bare substrate</v>
      </c>
    </row>
    <row r="218">
      <c r="A218" s="2">
        <v>45464.0</v>
      </c>
      <c r="B218" s="3" t="s">
        <v>16</v>
      </c>
      <c r="C218" s="3">
        <v>5.0</v>
      </c>
      <c r="D218" s="3">
        <v>4.0</v>
      </c>
      <c r="E218" s="3" t="s">
        <v>52</v>
      </c>
      <c r="F218" s="3">
        <v>80.0</v>
      </c>
      <c r="G218" s="7" t="str">
        <f>VLOOKUP(E218,lookups_benthic!$2:$107,2,FALSE)</f>
        <v>Halodule wrightii</v>
      </c>
      <c r="H218" s="7" t="str">
        <f>VLOOKUP(E218,lookups_benthic!$2:$107,3,FALSE)</f>
        <v>Sea grass</v>
      </c>
    </row>
    <row r="219">
      <c r="A219" s="2">
        <v>45464.0</v>
      </c>
      <c r="B219" s="3" t="s">
        <v>16</v>
      </c>
      <c r="C219" s="3">
        <v>5.0</v>
      </c>
      <c r="D219" s="3">
        <v>4.0</v>
      </c>
      <c r="E219" s="3" t="s">
        <v>50</v>
      </c>
      <c r="F219" s="3">
        <v>15.0</v>
      </c>
      <c r="G219" s="7" t="str">
        <f>VLOOKUP(E219,lookups_benthic!$2:$107,2,FALSE)</f>
        <v>Syringodium filiforme</v>
      </c>
      <c r="H219" s="7" t="str">
        <f>VLOOKUP(E219,lookups_benthic!$2:$107,3,FALSE)</f>
        <v>Sea grass</v>
      </c>
    </row>
    <row r="220">
      <c r="A220" s="2">
        <v>45464.0</v>
      </c>
      <c r="B220" s="3" t="s">
        <v>16</v>
      </c>
      <c r="C220" s="3">
        <v>5.0</v>
      </c>
      <c r="D220" s="3">
        <v>4.0</v>
      </c>
      <c r="E220" s="3" t="s">
        <v>54</v>
      </c>
      <c r="F220" s="3">
        <v>5.0</v>
      </c>
      <c r="G220" s="7" t="str">
        <f>VLOOKUP(E220,lookups_benthic!$2:$107,2,FALSE)</f>
        <v>Sand</v>
      </c>
      <c r="H220" s="7" t="str">
        <f>VLOOKUP(E220,lookups_benthic!$2:$107,3,FALSE)</f>
        <v>Bare substrate</v>
      </c>
    </row>
    <row r="221">
      <c r="A221" s="2">
        <v>45464.0</v>
      </c>
      <c r="B221" s="3" t="s">
        <v>16</v>
      </c>
      <c r="C221" s="3">
        <v>5.0</v>
      </c>
      <c r="D221" s="3">
        <v>5.0</v>
      </c>
      <c r="E221" s="3" t="s">
        <v>55</v>
      </c>
      <c r="F221" s="3">
        <v>70.0</v>
      </c>
      <c r="G221" s="7" t="str">
        <f>VLOOKUP(E221,lookups_benthic!$2:$107,2,FALSE)</f>
        <v>Thalassia testudinum</v>
      </c>
      <c r="H221" s="7" t="str">
        <f>VLOOKUP(E221,lookups_benthic!$2:$107,3,FALSE)</f>
        <v>Sea grass</v>
      </c>
    </row>
    <row r="222">
      <c r="A222" s="2">
        <v>45464.0</v>
      </c>
      <c r="B222" s="3" t="s">
        <v>16</v>
      </c>
      <c r="C222" s="3">
        <v>5.0</v>
      </c>
      <c r="D222" s="3">
        <v>5.0</v>
      </c>
      <c r="E222" s="3" t="s">
        <v>50</v>
      </c>
      <c r="F222" s="3">
        <v>5.0</v>
      </c>
      <c r="G222" s="7" t="str">
        <f>VLOOKUP(E222,lookups_benthic!$2:$107,2,FALSE)</f>
        <v>Syringodium filiforme</v>
      </c>
      <c r="H222" s="7" t="str">
        <f>VLOOKUP(E222,lookups_benthic!$2:$107,3,FALSE)</f>
        <v>Sea grass</v>
      </c>
    </row>
    <row r="223">
      <c r="A223" s="2">
        <v>45464.0</v>
      </c>
      <c r="B223" s="3" t="s">
        <v>16</v>
      </c>
      <c r="C223" s="3">
        <v>5.0</v>
      </c>
      <c r="D223" s="3">
        <v>5.0</v>
      </c>
      <c r="E223" s="3" t="s">
        <v>53</v>
      </c>
      <c r="F223" s="3">
        <v>10.0</v>
      </c>
      <c r="G223" s="7" t="str">
        <f>VLOOKUP(E223,lookups_benthic!$2:$107,2,FALSE)</f>
        <v>Halimeda spp.</v>
      </c>
      <c r="H223" s="7" t="str">
        <f>VLOOKUP(E223,lookups_benthic!$2:$107,3,FALSE)</f>
        <v>Algae</v>
      </c>
    </row>
    <row r="224">
      <c r="A224" s="2">
        <v>45464.0</v>
      </c>
      <c r="B224" s="3" t="s">
        <v>16</v>
      </c>
      <c r="C224" s="3">
        <v>5.0</v>
      </c>
      <c r="D224" s="3">
        <v>5.0</v>
      </c>
      <c r="E224" s="3" t="s">
        <v>54</v>
      </c>
      <c r="F224" s="3">
        <v>15.0</v>
      </c>
      <c r="G224" s="7" t="str">
        <f>VLOOKUP(E224,lookups_benthic!$2:$107,2,FALSE)</f>
        <v>Sand</v>
      </c>
      <c r="H224" s="7" t="str">
        <f>VLOOKUP(E224,lookups_benthic!$2:$107,3,FALSE)</f>
        <v>Bare substrate</v>
      </c>
    </row>
    <row r="225">
      <c r="A225" s="2">
        <v>45464.0</v>
      </c>
      <c r="B225" s="3" t="s">
        <v>16</v>
      </c>
      <c r="C225" s="3">
        <v>5.0</v>
      </c>
      <c r="D225" s="3">
        <v>6.0</v>
      </c>
      <c r="E225" s="3" t="s">
        <v>55</v>
      </c>
      <c r="F225" s="3">
        <v>25.0</v>
      </c>
      <c r="G225" s="7" t="str">
        <f>VLOOKUP(E225,lookups_benthic!$2:$107,2,FALSE)</f>
        <v>Thalassia testudinum</v>
      </c>
      <c r="H225" s="7" t="str">
        <f>VLOOKUP(E225,lookups_benthic!$2:$107,3,FALSE)</f>
        <v>Sea grass</v>
      </c>
    </row>
    <row r="226">
      <c r="A226" s="2">
        <v>45464.0</v>
      </c>
      <c r="B226" s="3" t="s">
        <v>16</v>
      </c>
      <c r="C226" s="3">
        <v>5.0</v>
      </c>
      <c r="D226" s="3">
        <v>6.0</v>
      </c>
      <c r="E226" s="3" t="s">
        <v>50</v>
      </c>
      <c r="F226" s="3">
        <v>5.0</v>
      </c>
      <c r="G226" s="7" t="str">
        <f>VLOOKUP(E226,lookups_benthic!$2:$107,2,FALSE)</f>
        <v>Syringodium filiforme</v>
      </c>
      <c r="H226" s="7" t="str">
        <f>VLOOKUP(E226,lookups_benthic!$2:$107,3,FALSE)</f>
        <v>Sea grass</v>
      </c>
    </row>
    <row r="227">
      <c r="A227" s="2">
        <v>45464.0</v>
      </c>
      <c r="B227" s="3" t="s">
        <v>16</v>
      </c>
      <c r="C227" s="3">
        <v>5.0</v>
      </c>
      <c r="D227" s="3">
        <v>6.0</v>
      </c>
      <c r="E227" s="3" t="s">
        <v>54</v>
      </c>
      <c r="F227" s="3">
        <v>70.0</v>
      </c>
      <c r="G227" s="7" t="str">
        <f>VLOOKUP(E227,lookups_benthic!$2:$107,2,FALSE)</f>
        <v>Sand</v>
      </c>
      <c r="H227" s="7" t="str">
        <f>VLOOKUP(E227,lookups_benthic!$2:$107,3,FALSE)</f>
        <v>Bare substrate</v>
      </c>
    </row>
    <row r="228">
      <c r="A228" s="2">
        <v>45464.0</v>
      </c>
      <c r="B228" s="3" t="s">
        <v>16</v>
      </c>
      <c r="C228" s="3">
        <v>5.0</v>
      </c>
      <c r="D228" s="3">
        <v>7.0</v>
      </c>
      <c r="E228" s="3" t="s">
        <v>55</v>
      </c>
      <c r="F228" s="3">
        <v>65.0</v>
      </c>
      <c r="G228" s="7" t="str">
        <f>VLOOKUP(E228,lookups_benthic!$2:$107,2,FALSE)</f>
        <v>Thalassia testudinum</v>
      </c>
      <c r="H228" s="7" t="str">
        <f>VLOOKUP(E228,lookups_benthic!$2:$107,3,FALSE)</f>
        <v>Sea grass</v>
      </c>
    </row>
    <row r="229">
      <c r="A229" s="2">
        <v>45464.0</v>
      </c>
      <c r="B229" s="3" t="s">
        <v>16</v>
      </c>
      <c r="C229" s="3">
        <v>5.0</v>
      </c>
      <c r="D229" s="3">
        <v>7.0</v>
      </c>
      <c r="E229" s="3" t="s">
        <v>53</v>
      </c>
      <c r="F229" s="3">
        <v>8.0</v>
      </c>
      <c r="G229" s="7" t="str">
        <f>VLOOKUP(E229,lookups_benthic!$2:$107,2,FALSE)</f>
        <v>Halimeda spp.</v>
      </c>
      <c r="H229" s="7" t="str">
        <f>VLOOKUP(E229,lookups_benthic!$2:$107,3,FALSE)</f>
        <v>Algae</v>
      </c>
    </row>
    <row r="230">
      <c r="A230" s="2">
        <v>45464.0</v>
      </c>
      <c r="B230" s="3" t="s">
        <v>16</v>
      </c>
      <c r="C230" s="3">
        <v>5.0</v>
      </c>
      <c r="D230" s="3">
        <v>7.0</v>
      </c>
      <c r="E230" s="3" t="s">
        <v>54</v>
      </c>
      <c r="F230" s="3">
        <v>27.0</v>
      </c>
      <c r="G230" s="7" t="str">
        <f>VLOOKUP(E230,lookups_benthic!$2:$107,2,FALSE)</f>
        <v>Sand</v>
      </c>
      <c r="H230" s="7" t="str">
        <f>VLOOKUP(E230,lookups_benthic!$2:$107,3,FALSE)</f>
        <v>Bare substrate</v>
      </c>
    </row>
    <row r="231">
      <c r="A231" s="2">
        <v>45464.0</v>
      </c>
      <c r="B231" s="3" t="s">
        <v>16</v>
      </c>
      <c r="C231" s="3">
        <v>5.0</v>
      </c>
      <c r="D231" s="3">
        <v>8.0</v>
      </c>
      <c r="E231" s="3" t="s">
        <v>55</v>
      </c>
      <c r="F231" s="3">
        <v>80.0</v>
      </c>
      <c r="G231" s="7" t="str">
        <f>VLOOKUP(E231,lookups_benthic!$2:$107,2,FALSE)</f>
        <v>Thalassia testudinum</v>
      </c>
      <c r="H231" s="7" t="str">
        <f>VLOOKUP(E231,lookups_benthic!$2:$107,3,FALSE)</f>
        <v>Sea grass</v>
      </c>
    </row>
    <row r="232">
      <c r="A232" s="2">
        <v>45464.0</v>
      </c>
      <c r="B232" s="3" t="s">
        <v>16</v>
      </c>
      <c r="C232" s="3">
        <v>5.0</v>
      </c>
      <c r="D232" s="3">
        <v>8.0</v>
      </c>
      <c r="E232" s="3" t="s">
        <v>50</v>
      </c>
      <c r="F232" s="3">
        <v>10.0</v>
      </c>
      <c r="G232" s="7" t="str">
        <f>VLOOKUP(E232,lookups_benthic!$2:$107,2,FALSE)</f>
        <v>Syringodium filiforme</v>
      </c>
      <c r="H232" s="7" t="str">
        <f>VLOOKUP(E232,lookups_benthic!$2:$107,3,FALSE)</f>
        <v>Sea grass</v>
      </c>
    </row>
    <row r="233">
      <c r="A233" s="2">
        <v>45464.0</v>
      </c>
      <c r="B233" s="3" t="s">
        <v>16</v>
      </c>
      <c r="C233" s="3">
        <v>5.0</v>
      </c>
      <c r="D233" s="3">
        <v>8.0</v>
      </c>
      <c r="E233" s="3" t="s">
        <v>53</v>
      </c>
      <c r="F233" s="3">
        <v>10.0</v>
      </c>
      <c r="G233" s="7" t="str">
        <f>VLOOKUP(E233,lookups_benthic!$2:$107,2,FALSE)</f>
        <v>Halimeda spp.</v>
      </c>
      <c r="H233" s="7" t="str">
        <f>VLOOKUP(E233,lookups_benthic!$2:$107,3,FALSE)</f>
        <v>Algae</v>
      </c>
    </row>
    <row r="234">
      <c r="A234" s="2">
        <v>45464.0</v>
      </c>
      <c r="B234" s="3" t="s">
        <v>16</v>
      </c>
      <c r="C234" s="3">
        <v>5.0</v>
      </c>
      <c r="D234" s="3">
        <v>9.0</v>
      </c>
      <c r="E234" s="3" t="s">
        <v>55</v>
      </c>
      <c r="F234" s="3">
        <v>75.0</v>
      </c>
      <c r="G234" s="7" t="str">
        <f>VLOOKUP(E234,lookups_benthic!$2:$107,2,FALSE)</f>
        <v>Thalassia testudinum</v>
      </c>
      <c r="H234" s="7" t="str">
        <f>VLOOKUP(E234,lookups_benthic!$2:$107,3,FALSE)</f>
        <v>Sea grass</v>
      </c>
    </row>
    <row r="235">
      <c r="A235" s="2">
        <v>45464.0</v>
      </c>
      <c r="B235" s="3" t="s">
        <v>16</v>
      </c>
      <c r="C235" s="3">
        <v>5.0</v>
      </c>
      <c r="D235" s="3">
        <v>9.0</v>
      </c>
      <c r="E235" s="3" t="s">
        <v>52</v>
      </c>
      <c r="F235" s="3">
        <v>15.0</v>
      </c>
      <c r="G235" s="7" t="str">
        <f>VLOOKUP(E235,lookups_benthic!$2:$107,2,FALSE)</f>
        <v>Halodule wrightii</v>
      </c>
      <c r="H235" s="7" t="str">
        <f>VLOOKUP(E235,lookups_benthic!$2:$107,3,FALSE)</f>
        <v>Sea grass</v>
      </c>
    </row>
    <row r="236">
      <c r="A236" s="2">
        <v>45464.0</v>
      </c>
      <c r="B236" s="3" t="s">
        <v>16</v>
      </c>
      <c r="C236" s="3">
        <v>5.0</v>
      </c>
      <c r="D236" s="3">
        <v>9.0</v>
      </c>
      <c r="E236" s="3" t="s">
        <v>50</v>
      </c>
      <c r="F236" s="3">
        <v>5.0</v>
      </c>
      <c r="G236" s="7" t="str">
        <f>VLOOKUP(E236,lookups_benthic!$2:$107,2,FALSE)</f>
        <v>Syringodium filiforme</v>
      </c>
      <c r="H236" s="7" t="str">
        <f>VLOOKUP(E236,lookups_benthic!$2:$107,3,FALSE)</f>
        <v>Sea grass</v>
      </c>
    </row>
    <row r="237">
      <c r="A237" s="2">
        <v>45464.0</v>
      </c>
      <c r="B237" s="3" t="s">
        <v>16</v>
      </c>
      <c r="C237" s="3">
        <v>5.0</v>
      </c>
      <c r="D237" s="3">
        <v>9.0</v>
      </c>
      <c r="E237" s="3" t="s">
        <v>54</v>
      </c>
      <c r="F237" s="3">
        <v>5.0</v>
      </c>
      <c r="G237" s="7" t="str">
        <f>VLOOKUP(E237,lookups_benthic!$2:$107,2,FALSE)</f>
        <v>Sand</v>
      </c>
      <c r="H237" s="7" t="str">
        <f>VLOOKUP(E237,lookups_benthic!$2:$107,3,FALSE)</f>
        <v>Bare substrate</v>
      </c>
    </row>
    <row r="238">
      <c r="A238" s="2">
        <v>45464.0</v>
      </c>
      <c r="B238" s="3" t="s">
        <v>16</v>
      </c>
      <c r="C238" s="3">
        <v>5.0</v>
      </c>
      <c r="D238" s="3">
        <v>10.0</v>
      </c>
      <c r="E238" s="3" t="s">
        <v>55</v>
      </c>
      <c r="F238" s="3">
        <v>20.0</v>
      </c>
      <c r="G238" s="7" t="str">
        <f>VLOOKUP(E238,lookups_benthic!$2:$107,2,FALSE)</f>
        <v>Thalassia testudinum</v>
      </c>
      <c r="H238" s="7" t="str">
        <f>VLOOKUP(E238,lookups_benthic!$2:$107,3,FALSE)</f>
        <v>Sea grass</v>
      </c>
    </row>
    <row r="239">
      <c r="A239" s="2">
        <v>45464.0</v>
      </c>
      <c r="B239" s="3" t="s">
        <v>16</v>
      </c>
      <c r="C239" s="3">
        <v>5.0</v>
      </c>
      <c r="D239" s="3">
        <v>10.0</v>
      </c>
      <c r="E239" s="3" t="s">
        <v>53</v>
      </c>
      <c r="F239" s="3">
        <v>40.0</v>
      </c>
      <c r="G239" s="7" t="str">
        <f>VLOOKUP(E239,lookups_benthic!$2:$107,2,FALSE)</f>
        <v>Halimeda spp.</v>
      </c>
      <c r="H239" s="7" t="str">
        <f>VLOOKUP(E239,lookups_benthic!$2:$107,3,FALSE)</f>
        <v>Algae</v>
      </c>
    </row>
    <row r="240">
      <c r="A240" s="2">
        <v>45464.0</v>
      </c>
      <c r="B240" s="3" t="s">
        <v>16</v>
      </c>
      <c r="C240" s="3">
        <v>5.0</v>
      </c>
      <c r="D240" s="3">
        <v>10.0</v>
      </c>
      <c r="E240" s="3" t="s">
        <v>50</v>
      </c>
      <c r="F240" s="3">
        <v>15.0</v>
      </c>
      <c r="G240" s="7" t="str">
        <f>VLOOKUP(E240,lookups_benthic!$2:$107,2,FALSE)</f>
        <v>Syringodium filiforme</v>
      </c>
      <c r="H240" s="7" t="str">
        <f>VLOOKUP(E240,lookups_benthic!$2:$107,3,FALSE)</f>
        <v>Sea grass</v>
      </c>
    </row>
    <row r="241">
      <c r="A241" s="2">
        <v>45464.0</v>
      </c>
      <c r="B241" s="3" t="s">
        <v>16</v>
      </c>
      <c r="C241" s="3">
        <v>5.0</v>
      </c>
      <c r="D241" s="3">
        <v>10.0</v>
      </c>
      <c r="E241" s="3" t="s">
        <v>54</v>
      </c>
      <c r="F241" s="3">
        <v>25.0</v>
      </c>
      <c r="G241" s="7" t="str">
        <f>VLOOKUP(E241,lookups_benthic!$2:$107,2,FALSE)</f>
        <v>Sand</v>
      </c>
      <c r="H241" s="7" t="str">
        <f>VLOOKUP(E241,lookups_benthic!$2:$107,3,FALSE)</f>
        <v>Bare substrate</v>
      </c>
    </row>
    <row r="242">
      <c r="A242" s="2">
        <v>45464.0</v>
      </c>
      <c r="B242" s="3" t="s">
        <v>16</v>
      </c>
      <c r="C242" s="3">
        <v>5.0</v>
      </c>
      <c r="D242" s="3">
        <v>11.0</v>
      </c>
      <c r="E242" s="3" t="s">
        <v>55</v>
      </c>
      <c r="F242" s="3">
        <v>35.0</v>
      </c>
      <c r="G242" s="7" t="str">
        <f>VLOOKUP(E242,lookups_benthic!$2:$107,2,FALSE)</f>
        <v>Thalassia testudinum</v>
      </c>
      <c r="H242" s="7" t="str">
        <f>VLOOKUP(E242,lookups_benthic!$2:$107,3,FALSE)</f>
        <v>Sea grass</v>
      </c>
    </row>
    <row r="243">
      <c r="A243" s="2">
        <v>45464.0</v>
      </c>
      <c r="B243" s="3" t="s">
        <v>16</v>
      </c>
      <c r="C243" s="3">
        <v>5.0</v>
      </c>
      <c r="D243" s="3">
        <v>11.0</v>
      </c>
      <c r="E243" s="3" t="s">
        <v>53</v>
      </c>
      <c r="F243" s="3">
        <v>35.0</v>
      </c>
      <c r="G243" s="7" t="str">
        <f>VLOOKUP(E243,lookups_benthic!$2:$107,2,FALSE)</f>
        <v>Halimeda spp.</v>
      </c>
      <c r="H243" s="7" t="str">
        <f>VLOOKUP(E243,lookups_benthic!$2:$107,3,FALSE)</f>
        <v>Algae</v>
      </c>
    </row>
    <row r="244">
      <c r="A244" s="2">
        <v>45464.0</v>
      </c>
      <c r="B244" s="3" t="s">
        <v>16</v>
      </c>
      <c r="C244" s="3">
        <v>5.0</v>
      </c>
      <c r="D244" s="3">
        <v>11.0</v>
      </c>
      <c r="E244" s="3" t="s">
        <v>50</v>
      </c>
      <c r="F244" s="3">
        <v>10.0</v>
      </c>
      <c r="G244" s="7" t="str">
        <f>VLOOKUP(E244,lookups_benthic!$2:$107,2,FALSE)</f>
        <v>Syringodium filiforme</v>
      </c>
      <c r="H244" s="7" t="str">
        <f>VLOOKUP(E244,lookups_benthic!$2:$107,3,FALSE)</f>
        <v>Sea grass</v>
      </c>
    </row>
    <row r="245">
      <c r="A245" s="2">
        <v>45464.0</v>
      </c>
      <c r="B245" s="3" t="s">
        <v>16</v>
      </c>
      <c r="C245" s="3">
        <v>5.0</v>
      </c>
      <c r="D245" s="3">
        <v>11.0</v>
      </c>
      <c r="E245" s="3" t="s">
        <v>54</v>
      </c>
      <c r="F245" s="3">
        <v>20.0</v>
      </c>
      <c r="G245" s="7" t="str">
        <f>VLOOKUP(E245,lookups_benthic!$2:$107,2,FALSE)</f>
        <v>Sand</v>
      </c>
      <c r="H245" s="7" t="str">
        <f>VLOOKUP(E245,lookups_benthic!$2:$107,3,FALSE)</f>
        <v>Bare substrate</v>
      </c>
    </row>
    <row r="246">
      <c r="A246" s="2">
        <v>45464.0</v>
      </c>
      <c r="B246" s="3" t="s">
        <v>16</v>
      </c>
      <c r="C246" s="3">
        <v>5.0</v>
      </c>
      <c r="D246" s="3">
        <v>12.0</v>
      </c>
      <c r="E246" s="3" t="s">
        <v>54</v>
      </c>
      <c r="F246" s="3">
        <v>100.0</v>
      </c>
      <c r="G246" s="7" t="str">
        <f>VLOOKUP(E246,lookups_benthic!$2:$107,2,FALSE)</f>
        <v>Sand</v>
      </c>
      <c r="H246" s="7" t="str">
        <f>VLOOKUP(E246,lookups_benthic!$2:$107,3,FALSE)</f>
        <v>Bare substrate</v>
      </c>
    </row>
    <row r="247">
      <c r="A247" s="2">
        <v>45464.0</v>
      </c>
      <c r="B247" s="3" t="s">
        <v>16</v>
      </c>
      <c r="C247" s="3">
        <v>5.0</v>
      </c>
      <c r="D247" s="3">
        <v>13.0</v>
      </c>
      <c r="E247" s="3" t="s">
        <v>55</v>
      </c>
      <c r="F247" s="3">
        <v>90.0</v>
      </c>
      <c r="G247" s="7" t="str">
        <f>VLOOKUP(E247,lookups_benthic!$2:$107,2,FALSE)</f>
        <v>Thalassia testudinum</v>
      </c>
      <c r="H247" s="7" t="str">
        <f>VLOOKUP(E247,lookups_benthic!$2:$107,3,FALSE)</f>
        <v>Sea grass</v>
      </c>
    </row>
    <row r="248">
      <c r="A248" s="2">
        <v>45464.0</v>
      </c>
      <c r="B248" s="3" t="s">
        <v>16</v>
      </c>
      <c r="C248" s="3">
        <v>5.0</v>
      </c>
      <c r="D248" s="3">
        <v>13.0</v>
      </c>
      <c r="E248" s="3" t="s">
        <v>54</v>
      </c>
      <c r="F248" s="3">
        <v>10.0</v>
      </c>
      <c r="G248" s="7" t="str">
        <f>VLOOKUP(E248,lookups_benthic!$2:$107,2,FALSE)</f>
        <v>Sand</v>
      </c>
      <c r="H248" s="7" t="str">
        <f>VLOOKUP(E248,lookups_benthic!$2:$107,3,FALSE)</f>
        <v>Bare substrate</v>
      </c>
    </row>
    <row r="249">
      <c r="A249" s="2">
        <v>45464.0</v>
      </c>
      <c r="B249" s="3" t="s">
        <v>16</v>
      </c>
      <c r="C249" s="3">
        <v>5.0</v>
      </c>
      <c r="D249" s="3">
        <v>14.0</v>
      </c>
      <c r="E249" s="3" t="s">
        <v>55</v>
      </c>
      <c r="F249" s="3">
        <v>80.0</v>
      </c>
      <c r="G249" s="7" t="str">
        <f>VLOOKUP(E249,lookups_benthic!$2:$107,2,FALSE)</f>
        <v>Thalassia testudinum</v>
      </c>
      <c r="H249" s="7" t="str">
        <f>VLOOKUP(E249,lookups_benthic!$2:$107,3,FALSE)</f>
        <v>Sea grass</v>
      </c>
    </row>
    <row r="250">
      <c r="A250" s="2">
        <v>45464.0</v>
      </c>
      <c r="B250" s="3" t="s">
        <v>16</v>
      </c>
      <c r="C250" s="3">
        <v>5.0</v>
      </c>
      <c r="D250" s="3">
        <v>14.0</v>
      </c>
      <c r="E250" s="3" t="s">
        <v>50</v>
      </c>
      <c r="F250" s="3">
        <v>10.0</v>
      </c>
      <c r="G250" s="7" t="str">
        <f>VLOOKUP(E250,lookups_benthic!$2:$107,2,FALSE)</f>
        <v>Syringodium filiforme</v>
      </c>
      <c r="H250" s="7" t="str">
        <f>VLOOKUP(E250,lookups_benthic!$2:$107,3,FALSE)</f>
        <v>Sea grass</v>
      </c>
    </row>
    <row r="251">
      <c r="A251" s="2">
        <v>45464.0</v>
      </c>
      <c r="B251" s="3" t="s">
        <v>16</v>
      </c>
      <c r="C251" s="3">
        <v>5.0</v>
      </c>
      <c r="D251" s="3">
        <v>14.0</v>
      </c>
      <c r="E251" s="3" t="s">
        <v>54</v>
      </c>
      <c r="F251" s="3">
        <v>10.0</v>
      </c>
      <c r="G251" s="7" t="str">
        <f>VLOOKUP(E251,lookups_benthic!$2:$107,2,FALSE)</f>
        <v>Sand</v>
      </c>
      <c r="H251" s="7" t="str">
        <f>VLOOKUP(E251,lookups_benthic!$2:$107,3,FALSE)</f>
        <v>Bare substrate</v>
      </c>
    </row>
    <row r="252">
      <c r="A252" s="2">
        <v>45464.0</v>
      </c>
      <c r="B252" s="3" t="s">
        <v>16</v>
      </c>
      <c r="C252" s="3">
        <v>5.0</v>
      </c>
      <c r="D252" s="3">
        <v>15.0</v>
      </c>
      <c r="E252" s="3" t="s">
        <v>55</v>
      </c>
      <c r="F252" s="3">
        <v>90.0</v>
      </c>
      <c r="G252" s="7" t="str">
        <f>VLOOKUP(E252,lookups_benthic!$2:$107,2,FALSE)</f>
        <v>Thalassia testudinum</v>
      </c>
      <c r="H252" s="7" t="str">
        <f>VLOOKUP(E252,lookups_benthic!$2:$107,3,FALSE)</f>
        <v>Sea grass</v>
      </c>
    </row>
    <row r="253">
      <c r="A253" s="2">
        <v>45464.0</v>
      </c>
      <c r="B253" s="3" t="s">
        <v>16</v>
      </c>
      <c r="C253" s="3">
        <v>5.0</v>
      </c>
      <c r="D253" s="3">
        <v>15.0</v>
      </c>
      <c r="E253" s="3" t="s">
        <v>50</v>
      </c>
      <c r="F253" s="3">
        <v>10.0</v>
      </c>
      <c r="G253" s="7" t="str">
        <f>VLOOKUP(E253,lookups_benthic!$2:$107,2,FALSE)</f>
        <v>Syringodium filiforme</v>
      </c>
      <c r="H253" s="7" t="str">
        <f>VLOOKUP(E253,lookups_benthic!$2:$107,3,FALSE)</f>
        <v>Sea grass</v>
      </c>
    </row>
    <row r="254">
      <c r="A254" s="2">
        <v>45464.0</v>
      </c>
      <c r="B254" s="3" t="s">
        <v>16</v>
      </c>
      <c r="C254" s="3">
        <v>5.0</v>
      </c>
      <c r="D254" s="3">
        <v>16.0</v>
      </c>
      <c r="E254" s="3" t="s">
        <v>55</v>
      </c>
      <c r="F254" s="3">
        <v>90.0</v>
      </c>
      <c r="G254" s="7" t="str">
        <f>VLOOKUP(E254,lookups_benthic!$2:$107,2,FALSE)</f>
        <v>Thalassia testudinum</v>
      </c>
      <c r="H254" s="7" t="str">
        <f>VLOOKUP(E254,lookups_benthic!$2:$107,3,FALSE)</f>
        <v>Sea grass</v>
      </c>
    </row>
    <row r="255">
      <c r="A255" s="2">
        <v>45464.0</v>
      </c>
      <c r="B255" s="3" t="s">
        <v>16</v>
      </c>
      <c r="C255" s="3">
        <v>5.0</v>
      </c>
      <c r="D255" s="3">
        <v>16.0</v>
      </c>
      <c r="E255" s="3" t="s">
        <v>50</v>
      </c>
      <c r="F255" s="3">
        <v>10.0</v>
      </c>
      <c r="G255" s="7" t="str">
        <f>VLOOKUP(E255,lookups_benthic!$2:$107,2,FALSE)</f>
        <v>Syringodium filiforme</v>
      </c>
      <c r="H255" s="7" t="str">
        <f>VLOOKUP(E255,lookups_benthic!$2:$107,3,FALSE)</f>
        <v>Sea grass</v>
      </c>
    </row>
    <row r="256">
      <c r="A256" s="2">
        <v>45464.0</v>
      </c>
      <c r="B256" s="3" t="s">
        <v>16</v>
      </c>
      <c r="C256" s="3">
        <v>5.0</v>
      </c>
      <c r="D256" s="3">
        <v>17.0</v>
      </c>
      <c r="E256" s="3" t="s">
        <v>55</v>
      </c>
      <c r="F256" s="3">
        <v>90.0</v>
      </c>
      <c r="G256" s="7" t="str">
        <f>VLOOKUP(E256,lookups_benthic!$2:$107,2,FALSE)</f>
        <v>Thalassia testudinum</v>
      </c>
      <c r="H256" s="7" t="str">
        <f>VLOOKUP(E256,lookups_benthic!$2:$107,3,FALSE)</f>
        <v>Sea grass</v>
      </c>
    </row>
    <row r="257">
      <c r="A257" s="2">
        <v>45464.0</v>
      </c>
      <c r="B257" s="3" t="s">
        <v>16</v>
      </c>
      <c r="C257" s="3">
        <v>5.0</v>
      </c>
      <c r="D257" s="3">
        <v>17.0</v>
      </c>
      <c r="E257" s="3" t="s">
        <v>50</v>
      </c>
      <c r="F257" s="3">
        <v>10.0</v>
      </c>
      <c r="G257" s="7" t="str">
        <f>VLOOKUP(E257,lookups_benthic!$2:$107,2,FALSE)</f>
        <v>Syringodium filiforme</v>
      </c>
      <c r="H257" s="7" t="str">
        <f>VLOOKUP(E257,lookups_benthic!$2:$107,3,FALSE)</f>
        <v>Sea grass</v>
      </c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</cols>
  <sheetData>
    <row r="1">
      <c r="A1" s="1" t="s">
        <v>0</v>
      </c>
      <c r="B1" s="1" t="s">
        <v>2</v>
      </c>
      <c r="C1" s="1" t="s">
        <v>3</v>
      </c>
      <c r="D1" s="1" t="s">
        <v>57</v>
      </c>
      <c r="E1" s="1" t="s">
        <v>31</v>
      </c>
      <c r="F1" s="1"/>
      <c r="G1" s="1"/>
      <c r="H1" s="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2">
        <v>45464.0</v>
      </c>
      <c r="B2" s="3" t="s">
        <v>16</v>
      </c>
      <c r="C2" s="3">
        <v>1.0</v>
      </c>
      <c r="D2" s="8" t="s">
        <v>58</v>
      </c>
      <c r="E2" s="3">
        <v>0.0</v>
      </c>
    </row>
    <row r="3">
      <c r="A3" s="2">
        <v>45464.0</v>
      </c>
      <c r="B3" s="3" t="s">
        <v>16</v>
      </c>
      <c r="C3" s="3">
        <v>2.0</v>
      </c>
      <c r="D3" s="8" t="s">
        <v>58</v>
      </c>
      <c r="E3" s="3">
        <v>0.0</v>
      </c>
    </row>
    <row r="4">
      <c r="A4" s="2">
        <v>45464.0</v>
      </c>
      <c r="B4" s="3" t="s">
        <v>16</v>
      </c>
      <c r="C4" s="3">
        <v>3.0</v>
      </c>
      <c r="D4" s="8" t="s">
        <v>58</v>
      </c>
      <c r="E4" s="3">
        <v>0.0</v>
      </c>
    </row>
    <row r="5">
      <c r="A5" s="2">
        <v>45464.0</v>
      </c>
      <c r="B5" s="3" t="s">
        <v>16</v>
      </c>
      <c r="C5" s="3">
        <v>4.0</v>
      </c>
      <c r="D5" s="8" t="s">
        <v>58</v>
      </c>
      <c r="E5" s="3">
        <v>0.0</v>
      </c>
    </row>
    <row r="6">
      <c r="A6" s="2">
        <v>45464.0</v>
      </c>
      <c r="B6" s="3" t="s">
        <v>16</v>
      </c>
      <c r="C6" s="3">
        <v>5.0</v>
      </c>
      <c r="D6" s="8" t="s">
        <v>58</v>
      </c>
      <c r="E6" s="3">
        <v>0.0</v>
      </c>
    </row>
    <row r="7">
      <c r="A7" s="2"/>
      <c r="D7" s="8"/>
    </row>
    <row r="8">
      <c r="A8" s="2"/>
    </row>
    <row r="9">
      <c r="A9" s="2"/>
      <c r="D9" s="8"/>
    </row>
    <row r="10">
      <c r="A10" s="2"/>
    </row>
    <row r="11">
      <c r="A11" s="2"/>
      <c r="D11" s="8"/>
    </row>
    <row r="12">
      <c r="A12" s="2"/>
      <c r="D12" s="8"/>
    </row>
    <row r="13">
      <c r="A13" s="2"/>
      <c r="D13" s="8"/>
    </row>
    <row r="14">
      <c r="A14" s="2"/>
      <c r="D14" s="8"/>
    </row>
    <row r="15">
      <c r="A15" s="2"/>
      <c r="D15" s="8"/>
    </row>
    <row r="16">
      <c r="A16" s="2"/>
      <c r="D16" s="8"/>
    </row>
    <row r="17">
      <c r="D17" s="8"/>
    </row>
    <row r="18">
      <c r="D18" s="8"/>
    </row>
    <row r="19">
      <c r="D1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59</v>
      </c>
      <c r="B1" s="9" t="s">
        <v>60</v>
      </c>
      <c r="C1" s="10" t="s">
        <v>61</v>
      </c>
      <c r="D1" s="10" t="s">
        <v>62</v>
      </c>
      <c r="E1" s="9" t="s">
        <v>63</v>
      </c>
      <c r="F1" s="9" t="s">
        <v>64</v>
      </c>
      <c r="G1" s="10" t="s">
        <v>65</v>
      </c>
      <c r="H1" s="9" t="s">
        <v>66</v>
      </c>
    </row>
    <row r="2">
      <c r="A2" s="3">
        <v>1.0</v>
      </c>
      <c r="B2" s="11" t="s">
        <v>67</v>
      </c>
      <c r="C2" s="11">
        <v>1.0</v>
      </c>
      <c r="D2" s="7"/>
      <c r="E2" s="7" t="str">
        <f>VLOOKUP(B2,lookups_fish!$A$2:$I$200,2,0)</f>
        <v>Yellowfin Mojarra</v>
      </c>
      <c r="F2" s="7" t="str">
        <f>VLOOKUP(B2,lookups_fish!$A$2:$I$200,3,0)</f>
        <v>Gerres cinereus</v>
      </c>
      <c r="G2" s="7" t="str">
        <f>VLOOKUP(B2,lookups_fish!$A$2:$I$200,4,0)</f>
        <v>Gerreidae</v>
      </c>
      <c r="H2" s="7" t="str">
        <f>VLOOKUP(B2,lookups_fish!$A$2:$I$200,5,0)</f>
        <v>Carnivores</v>
      </c>
    </row>
    <row r="3">
      <c r="A3" s="3">
        <v>1.0</v>
      </c>
      <c r="B3" s="3" t="s">
        <v>68</v>
      </c>
      <c r="C3" s="3">
        <v>1.0</v>
      </c>
      <c r="E3" s="7" t="str">
        <f>VLOOKUP(B3,lookups_fish!$A$2:$I$200,2,0)</f>
        <v>Sand diver</v>
      </c>
      <c r="F3" s="7" t="str">
        <f>VLOOKUP(B3,lookups_fish!$A$2:$I$200,3,0)</f>
        <v>Synodus intermedius</v>
      </c>
      <c r="G3" s="7" t="str">
        <f>VLOOKUP(B3,lookups_fish!$A$2:$I$200,4,0)</f>
        <v>Synodontidae</v>
      </c>
      <c r="H3" s="7" t="str">
        <f>VLOOKUP(B3,lookups_fish!$A$2:$I$200,5,0)</f>
        <v>Carnivores</v>
      </c>
    </row>
    <row r="4">
      <c r="A4" s="3">
        <v>1.0</v>
      </c>
      <c r="B4" s="3" t="s">
        <v>69</v>
      </c>
      <c r="C4" s="3">
        <v>2.0</v>
      </c>
      <c r="E4" s="7" t="str">
        <f>VLOOKUP(B4,lookups_fish!$A$2:$I$200,2,0)</f>
        <v>Slippery Dick</v>
      </c>
      <c r="F4" s="7" t="str">
        <f>VLOOKUP(B4,lookups_fish!$A$2:$I$200,3,0)</f>
        <v>Halichoeres bivittatus</v>
      </c>
      <c r="G4" s="7" t="str">
        <f>VLOOKUP(B4,lookups_fish!$A$2:$I$200,4,0)</f>
        <v>Labridae</v>
      </c>
      <c r="H4" s="7" t="str">
        <f>VLOOKUP(B4,lookups_fish!$A$2:$I$200,5,0)</f>
        <v>Carnivores</v>
      </c>
    </row>
    <row r="5">
      <c r="A5" s="3">
        <v>1.0</v>
      </c>
      <c r="B5" s="3" t="s">
        <v>70</v>
      </c>
      <c r="C5" s="3">
        <v>3.0</v>
      </c>
      <c r="E5" s="7" t="str">
        <f>VLOOKUP(B5,lookups_fish!$A$2:$I$200,2,0)</f>
        <v>Beaugregory</v>
      </c>
      <c r="F5" s="7" t="str">
        <f>VLOOKUP(B5,lookups_fish!$A$2:$I$200,3,0)</f>
        <v>Stegastes leucostictus</v>
      </c>
      <c r="G5" s="7" t="str">
        <f>VLOOKUP(B5,lookups_fish!$A$2:$I$200,4,0)</f>
        <v>Pomacentridae</v>
      </c>
      <c r="H5" s="7" t="str">
        <f>VLOOKUP(B5,lookups_fish!$A$2:$I$200,5,0)</f>
        <v>Omnivores</v>
      </c>
    </row>
    <row r="6">
      <c r="A6" s="3">
        <v>2.0</v>
      </c>
      <c r="B6" s="3" t="s">
        <v>67</v>
      </c>
      <c r="C6" s="3">
        <v>4.0</v>
      </c>
      <c r="E6" s="7" t="str">
        <f>VLOOKUP(B6,lookups_fish!$A$2:$I$200,2,0)</f>
        <v>Yellowfin Mojarra</v>
      </c>
      <c r="F6" s="7" t="str">
        <f>VLOOKUP(B6,lookups_fish!$A$2:$I$200,3,0)</f>
        <v>Gerres cinereus</v>
      </c>
      <c r="G6" s="7" t="str">
        <f>VLOOKUP(B6,lookups_fish!$A$2:$I$200,4,0)</f>
        <v>Gerreidae</v>
      </c>
      <c r="H6" s="7" t="str">
        <f>VLOOKUP(B6,lookups_fish!$A$2:$I$200,5,0)</f>
        <v>Carnivores</v>
      </c>
    </row>
    <row r="7">
      <c r="A7" s="3">
        <v>2.0</v>
      </c>
      <c r="B7" s="3" t="s">
        <v>70</v>
      </c>
      <c r="C7" s="3">
        <v>1.0</v>
      </c>
      <c r="E7" s="7" t="str">
        <f>VLOOKUP(B7,lookups_fish!$A$2:$I$200,2,0)</f>
        <v>Beaugregory</v>
      </c>
      <c r="F7" s="7" t="str">
        <f>VLOOKUP(B7,lookups_fish!$A$2:$I$200,3,0)</f>
        <v>Stegastes leucostictus</v>
      </c>
      <c r="G7" s="7" t="str">
        <f>VLOOKUP(B7,lookups_fish!$A$2:$I$200,4,0)</f>
        <v>Pomacentridae</v>
      </c>
      <c r="H7" s="7" t="str">
        <f>VLOOKUP(B7,lookups_fish!$A$2:$I$200,5,0)</f>
        <v>Omnivores</v>
      </c>
    </row>
    <row r="8">
      <c r="A8" s="3">
        <v>2.0</v>
      </c>
      <c r="B8" s="3" t="s">
        <v>69</v>
      </c>
      <c r="C8" s="3">
        <v>1.0</v>
      </c>
      <c r="E8" s="7" t="str">
        <f>VLOOKUP(B8,lookups_fish!$A$2:$I$200,2,0)</f>
        <v>Slippery Dick</v>
      </c>
      <c r="F8" s="7" t="str">
        <f>VLOOKUP(B8,lookups_fish!$A$2:$I$200,3,0)</f>
        <v>Halichoeres bivittatus</v>
      </c>
      <c r="G8" s="7" t="str">
        <f>VLOOKUP(B8,lookups_fish!$A$2:$I$200,4,0)</f>
        <v>Labridae</v>
      </c>
      <c r="H8" s="7" t="str">
        <f>VLOOKUP(B8,lookups_fish!$A$2:$I$200,5,0)</f>
        <v>Carnivores</v>
      </c>
    </row>
    <row r="9">
      <c r="A9" s="3">
        <v>3.0</v>
      </c>
      <c r="B9" s="3" t="s">
        <v>71</v>
      </c>
      <c r="C9" s="3">
        <v>4.0</v>
      </c>
      <c r="E9" s="7" t="str">
        <f>VLOOKUP(B9,lookups_fish!$A$2:$I$200,2,0)</f>
        <v>Ocean Surgeonfish</v>
      </c>
      <c r="F9" s="7" t="str">
        <f>VLOOKUP(B9,lookups_fish!$A$2:$I$200,3,0)</f>
        <v>Acanthurus bahianus</v>
      </c>
      <c r="G9" s="7" t="str">
        <f>VLOOKUP(B9,lookups_fish!$A$2:$I$200,4,0)</f>
        <v>Acanthuridae</v>
      </c>
      <c r="H9" s="7" t="str">
        <f>VLOOKUP(B9,lookups_fish!$A$2:$I$200,5,0)</f>
        <v>Herbivores</v>
      </c>
    </row>
    <row r="10">
      <c r="A10" s="3">
        <v>3.0</v>
      </c>
      <c r="B10" s="3" t="s">
        <v>69</v>
      </c>
      <c r="C10" s="3">
        <v>1.0</v>
      </c>
      <c r="E10" s="7" t="str">
        <f>VLOOKUP(B10,lookups_fish!$A$2:$I$200,2,0)</f>
        <v>Slippery Dick</v>
      </c>
      <c r="F10" s="7" t="str">
        <f>VLOOKUP(B10,lookups_fish!$A$2:$I$200,3,0)</f>
        <v>Halichoeres bivittatus</v>
      </c>
      <c r="G10" s="7" t="str">
        <f>VLOOKUP(B10,lookups_fish!$A$2:$I$200,4,0)</f>
        <v>Labridae</v>
      </c>
      <c r="H10" s="7" t="str">
        <f>VLOOKUP(B10,lookups_fish!$A$2:$I$200,5,0)</f>
        <v>Carnivores</v>
      </c>
    </row>
    <row r="11">
      <c r="A11" s="3">
        <v>3.0</v>
      </c>
      <c r="B11" s="3" t="s">
        <v>67</v>
      </c>
      <c r="C11" s="3">
        <v>10.0</v>
      </c>
      <c r="E11" s="7" t="str">
        <f>VLOOKUP(B11,lookups_fish!$A$2:$I$200,2,0)</f>
        <v>Yellowfin Mojarra</v>
      </c>
      <c r="F11" s="7" t="str">
        <f>VLOOKUP(B11,lookups_fish!$A$2:$I$200,3,0)</f>
        <v>Gerres cinereus</v>
      </c>
      <c r="G11" s="7" t="str">
        <f>VLOOKUP(B11,lookups_fish!$A$2:$I$200,4,0)</f>
        <v>Gerreidae</v>
      </c>
      <c r="H11" s="7" t="str">
        <f>VLOOKUP(B11,lookups_fish!$A$2:$I$200,5,0)</f>
        <v>Carnivores</v>
      </c>
    </row>
    <row r="12">
      <c r="A12" s="3">
        <v>3.0</v>
      </c>
      <c r="B12" s="3" t="s">
        <v>70</v>
      </c>
      <c r="C12" s="3">
        <v>3.0</v>
      </c>
      <c r="E12" s="7" t="str">
        <f>VLOOKUP(B12,lookups_fish!$A$2:$I$200,2,0)</f>
        <v>Beaugregory</v>
      </c>
      <c r="F12" s="7" t="str">
        <f>VLOOKUP(B12,lookups_fish!$A$2:$I$200,3,0)</f>
        <v>Stegastes leucostictus</v>
      </c>
      <c r="G12" s="7" t="str">
        <f>VLOOKUP(B12,lookups_fish!$A$2:$I$200,4,0)</f>
        <v>Pomacentridae</v>
      </c>
      <c r="H12" s="7" t="str">
        <f>VLOOKUP(B12,lookups_fish!$A$2:$I$200,5,0)</f>
        <v>Omnivores</v>
      </c>
    </row>
    <row r="13">
      <c r="A13" s="3">
        <v>4.0</v>
      </c>
      <c r="B13" s="3" t="s">
        <v>72</v>
      </c>
      <c r="C13" s="3">
        <v>3.0</v>
      </c>
      <c r="E13" s="7" t="str">
        <f>VLOOKUP(B13,lookups_fish!$A$2:$I$200,2,0)</f>
        <v>Gray snapper</v>
      </c>
      <c r="F13" s="7" t="str">
        <f>VLOOKUP(B13,lookups_fish!$A$2:$I$200,3,0)</f>
        <v>Lutjanis griseus</v>
      </c>
      <c r="G13" s="7" t="str">
        <f>VLOOKUP(B13,lookups_fish!$A$2:$I$200,4,0)</f>
        <v>Lutjanidae</v>
      </c>
      <c r="H13" s="7" t="str">
        <f>VLOOKUP(B13,lookups_fish!$A$2:$I$200,5,0)</f>
        <v>Carnivores</v>
      </c>
    </row>
    <row r="14">
      <c r="A14" s="3">
        <v>4.0</v>
      </c>
      <c r="B14" s="3" t="s">
        <v>73</v>
      </c>
      <c r="C14" s="3">
        <v>1.0</v>
      </c>
      <c r="E14" s="7" t="str">
        <f>VLOOKUP(B14,lookups_fish!$A$2:$I$200,2,0)</f>
        <v>Cocoa Damselfish</v>
      </c>
      <c r="F14" s="7" t="str">
        <f>VLOOKUP(B14,lookups_fish!$A$2:$I$200,3,0)</f>
        <v>Stegastes variabilis</v>
      </c>
      <c r="G14" s="7" t="str">
        <f>VLOOKUP(B14,lookups_fish!$A$2:$I$200,4,0)</f>
        <v>Pomacentridae</v>
      </c>
      <c r="H14" s="7" t="str">
        <f>VLOOKUP(B14,lookups_fish!$A$2:$I$200,5,0)</f>
        <v>Herbivores</v>
      </c>
    </row>
    <row r="15">
      <c r="A15" s="3">
        <v>4.0</v>
      </c>
      <c r="B15" s="3" t="s">
        <v>69</v>
      </c>
      <c r="C15" s="3">
        <v>1.0</v>
      </c>
      <c r="E15" s="7" t="str">
        <f>VLOOKUP(B15,lookups_fish!$A$2:$I$200,2,0)</f>
        <v>Slippery Dick</v>
      </c>
      <c r="F15" s="7" t="str">
        <f>VLOOKUP(B15,lookups_fish!$A$2:$I$200,3,0)</f>
        <v>Halichoeres bivittatus</v>
      </c>
      <c r="G15" s="7" t="str">
        <f>VLOOKUP(B15,lookups_fish!$A$2:$I$200,4,0)</f>
        <v>Labridae</v>
      </c>
      <c r="H15" s="7" t="str">
        <f>VLOOKUP(B15,lookups_fish!$A$2:$I$200,5,0)</f>
        <v>Carnivores</v>
      </c>
    </row>
    <row r="16">
      <c r="A16" s="3">
        <v>4.0</v>
      </c>
      <c r="B16" s="3" t="s">
        <v>74</v>
      </c>
      <c r="C16" s="3">
        <v>1.0</v>
      </c>
      <c r="E16" s="7" t="str">
        <f>VLOOKUP(B16,lookups_fish!$A$2:$I$200,2,0)</f>
        <v>Banded Butterflyfish</v>
      </c>
      <c r="F16" s="7" t="str">
        <f>VLOOKUP(B16,lookups_fish!$A$2:$I$200,3,0)</f>
        <v>Chaetodan striatus</v>
      </c>
      <c r="G16" s="7" t="str">
        <f>VLOOKUP(B16,lookups_fish!$A$2:$I$200,4,0)</f>
        <v>Chaetodontidae</v>
      </c>
      <c r="H16" s="7" t="str">
        <f>VLOOKUP(B16,lookups_fish!$A$2:$I$200,5,0)</f>
        <v>Carnivores</v>
      </c>
    </row>
    <row r="17">
      <c r="A17" s="3">
        <v>4.0</v>
      </c>
      <c r="B17" s="3" t="s">
        <v>75</v>
      </c>
      <c r="C17" s="3">
        <v>1.0</v>
      </c>
      <c r="E17" s="7" t="str">
        <f>VLOOKUP(B17,lookups_fish!$A$2:$I$200,2,0)</f>
        <v>Redband Parrotfish</v>
      </c>
      <c r="F17" s="7" t="str">
        <f>VLOOKUP(B17,lookups_fish!$A$2:$I$200,3,0)</f>
        <v>Sparisoma aurofrenatum</v>
      </c>
      <c r="G17" s="7" t="str">
        <f>VLOOKUP(B17,lookups_fish!$A$2:$I$200,4,0)</f>
        <v>Scaridae</v>
      </c>
      <c r="H17" s="7" t="str">
        <f>VLOOKUP(B17,lookups_fish!$A$2:$I$200,5,0)</f>
        <v>Herbivores</v>
      </c>
    </row>
    <row r="18">
      <c r="A18" s="3">
        <v>4.0</v>
      </c>
      <c r="B18" s="3" t="s">
        <v>70</v>
      </c>
      <c r="C18" s="3">
        <v>3.0</v>
      </c>
      <c r="E18" s="7" t="str">
        <f>VLOOKUP(B18,lookups_fish!$A$2:$I$200,2,0)</f>
        <v>Beaugregory</v>
      </c>
      <c r="F18" s="7" t="str">
        <f>VLOOKUP(B18,lookups_fish!$A$2:$I$200,3,0)</f>
        <v>Stegastes leucostictus</v>
      </c>
      <c r="G18" s="7" t="str">
        <f>VLOOKUP(B18,lookups_fish!$A$2:$I$200,4,0)</f>
        <v>Pomacentridae</v>
      </c>
      <c r="H18" s="7" t="str">
        <f>VLOOKUP(B18,lookups_fish!$A$2:$I$200,5,0)</f>
        <v>Omnivores</v>
      </c>
    </row>
    <row r="19">
      <c r="A19" s="3">
        <v>4.0</v>
      </c>
      <c r="B19" s="3" t="s">
        <v>67</v>
      </c>
      <c r="C19" s="3">
        <v>4.0</v>
      </c>
      <c r="E19" s="7" t="str">
        <f>VLOOKUP(B19,lookups_fish!$A$2:$I$200,2,0)</f>
        <v>Yellowfin Mojarra</v>
      </c>
      <c r="F19" s="7" t="str">
        <f>VLOOKUP(B19,lookups_fish!$A$2:$I$200,3,0)</f>
        <v>Gerres cinereus</v>
      </c>
      <c r="G19" s="7" t="str">
        <f>VLOOKUP(B19,lookups_fish!$A$2:$I$200,4,0)</f>
        <v>Gerreidae</v>
      </c>
      <c r="H19" s="7" t="str">
        <f>VLOOKUP(B19,lookups_fish!$A$2:$I$200,5,0)</f>
        <v>Carnivores</v>
      </c>
    </row>
    <row r="20">
      <c r="A20" s="3">
        <v>5.0</v>
      </c>
      <c r="B20" s="3" t="s">
        <v>72</v>
      </c>
      <c r="C20" s="3">
        <v>9.0</v>
      </c>
      <c r="E20" s="7" t="str">
        <f>VLOOKUP(B20,lookups_fish!$A$2:$I$200,2,0)</f>
        <v>Gray snapper</v>
      </c>
      <c r="F20" s="7" t="str">
        <f>VLOOKUP(B20,lookups_fish!$A$2:$I$200,3,0)</f>
        <v>Lutjanis griseus</v>
      </c>
      <c r="G20" s="7" t="str">
        <f>VLOOKUP(B20,lookups_fish!$A$2:$I$200,4,0)</f>
        <v>Lutjanidae</v>
      </c>
      <c r="H20" s="7" t="str">
        <f>VLOOKUP(B20,lookups_fish!$A$2:$I$200,5,0)</f>
        <v>Carnivores</v>
      </c>
    </row>
    <row r="21">
      <c r="A21" s="3">
        <v>5.0</v>
      </c>
      <c r="B21" s="3" t="s">
        <v>76</v>
      </c>
      <c r="C21" s="3">
        <v>1.0</v>
      </c>
      <c r="E21" s="7" t="str">
        <f>VLOOKUP(B21,lookups_fish!$A$2:$I$200,2,0)</f>
        <v>Foureye Butterflyfish</v>
      </c>
      <c r="F21" s="7" t="str">
        <f>VLOOKUP(B21,lookups_fish!$A$2:$I$200,3,0)</f>
        <v>Chaetodon capistratus</v>
      </c>
      <c r="G21" s="7" t="str">
        <f>VLOOKUP(B21,lookups_fish!$A$2:$I$200,4,0)</f>
        <v>Chaetodontidae</v>
      </c>
      <c r="H21" s="7" t="str">
        <f>VLOOKUP(B21,lookups_fish!$A$2:$I$200,5,0)</f>
        <v>Carnivores</v>
      </c>
    </row>
    <row r="22">
      <c r="A22" s="3">
        <v>5.0</v>
      </c>
      <c r="B22" s="3" t="s">
        <v>71</v>
      </c>
      <c r="C22" s="3">
        <v>2.0</v>
      </c>
      <c r="E22" s="7" t="str">
        <f>VLOOKUP(B22,lookups_fish!$A$2:$I$200,2,0)</f>
        <v>Ocean Surgeonfish</v>
      </c>
      <c r="F22" s="7" t="str">
        <f>VLOOKUP(B22,lookups_fish!$A$2:$I$200,3,0)</f>
        <v>Acanthurus bahianus</v>
      </c>
      <c r="G22" s="7" t="str">
        <f>VLOOKUP(B22,lookups_fish!$A$2:$I$200,4,0)</f>
        <v>Acanthuridae</v>
      </c>
      <c r="H22" s="7" t="str">
        <f>VLOOKUP(B22,lookups_fish!$A$2:$I$200,5,0)</f>
        <v>Herbivores</v>
      </c>
    </row>
    <row r="23">
      <c r="A23" s="3">
        <v>5.0</v>
      </c>
      <c r="B23" s="3" t="s">
        <v>75</v>
      </c>
      <c r="C23" s="3">
        <v>3.0</v>
      </c>
      <c r="E23" s="7" t="str">
        <f>VLOOKUP(B23,lookups_fish!$A$2:$I$200,2,0)</f>
        <v>Redband Parrotfish</v>
      </c>
      <c r="F23" s="7" t="str">
        <f>VLOOKUP(B23,lookups_fish!$A$2:$I$200,3,0)</f>
        <v>Sparisoma aurofrenatum</v>
      </c>
      <c r="G23" s="7" t="str">
        <f>VLOOKUP(B23,lookups_fish!$A$2:$I$200,4,0)</f>
        <v>Scaridae</v>
      </c>
      <c r="H23" s="7" t="str">
        <f>VLOOKUP(B23,lookups_fish!$A$2:$I$200,5,0)</f>
        <v>Herbivores</v>
      </c>
    </row>
    <row r="24">
      <c r="A24" s="3">
        <v>5.0</v>
      </c>
      <c r="B24" s="3" t="s">
        <v>67</v>
      </c>
      <c r="C24" s="3">
        <v>2.0</v>
      </c>
      <c r="E24" s="7" t="str">
        <f>VLOOKUP(B24,lookups_fish!$A$2:$I$200,2,0)</f>
        <v>Yellowfin Mojarra</v>
      </c>
      <c r="F24" s="7" t="str">
        <f>VLOOKUP(B24,lookups_fish!$A$2:$I$200,3,0)</f>
        <v>Gerres cinereus</v>
      </c>
      <c r="G24" s="7" t="str">
        <f>VLOOKUP(B24,lookups_fish!$A$2:$I$200,4,0)</f>
        <v>Gerreidae</v>
      </c>
      <c r="H24" s="7" t="str">
        <f>VLOOKUP(B24,lookups_fish!$A$2:$I$200,5,0)</f>
        <v>Carnivores</v>
      </c>
    </row>
    <row r="25">
      <c r="A25" s="3">
        <v>5.0</v>
      </c>
      <c r="B25" s="3" t="s">
        <v>69</v>
      </c>
      <c r="C25" s="3">
        <v>1.0</v>
      </c>
      <c r="E25" s="7" t="str">
        <f>VLOOKUP(B25,lookups_fish!$A$2:$I$200,2,0)</f>
        <v>Slippery Dick</v>
      </c>
      <c r="F25" s="7" t="str">
        <f>VLOOKUP(B25,lookups_fish!$A$2:$I$200,3,0)</f>
        <v>Halichoeres bivittatus</v>
      </c>
      <c r="G25" s="7" t="str">
        <f>VLOOKUP(B25,lookups_fish!$A$2:$I$200,4,0)</f>
        <v>Labridae</v>
      </c>
      <c r="H25" s="7" t="str">
        <f>VLOOKUP(B25,lookups_fish!$A$2:$I$200,5,0)</f>
        <v>Carnivores</v>
      </c>
    </row>
    <row r="26">
      <c r="A26" s="3">
        <v>6.0</v>
      </c>
      <c r="B26" s="3" t="s">
        <v>77</v>
      </c>
      <c r="C26" s="3">
        <v>37.0</v>
      </c>
      <c r="E26" s="7" t="str">
        <f>VLOOKUP(B26,lookups_fish!$A$2:$I$200,2,0)</f>
        <v>French Grunt</v>
      </c>
      <c r="F26" s="7" t="str">
        <f>VLOOKUP(B26,lookups_fish!$A$2:$I$200,3,0)</f>
        <v>Haemulon flavolineatum</v>
      </c>
      <c r="G26" s="7" t="str">
        <f>VLOOKUP(B26,lookups_fish!$A$2:$I$200,4,0)</f>
        <v>Haemulidae</v>
      </c>
      <c r="H26" s="7" t="str">
        <f>VLOOKUP(B26,lookups_fish!$A$2:$I$200,5,0)</f>
        <v>Carnivores</v>
      </c>
    </row>
    <row r="27">
      <c r="A27" s="3">
        <v>6.0</v>
      </c>
      <c r="B27" s="3" t="s">
        <v>78</v>
      </c>
      <c r="C27" s="3">
        <v>3.0</v>
      </c>
      <c r="E27" s="7" t="str">
        <f>VLOOKUP(B27,lookups_fish!$A$2:$I$200,2,0)</f>
        <v>Schoolmaster Snapper</v>
      </c>
      <c r="F27" s="7" t="str">
        <f>VLOOKUP(B27,lookups_fish!$A$2:$I$200,3,0)</f>
        <v>Lutjanus apodus</v>
      </c>
      <c r="G27" s="7" t="str">
        <f>VLOOKUP(B27,lookups_fish!$A$2:$I$200,4,0)</f>
        <v>Lutjanidae</v>
      </c>
      <c r="H27" s="7" t="str">
        <f>VLOOKUP(B27,lookups_fish!$A$2:$I$200,5,0)</f>
        <v>Carnivores</v>
      </c>
    </row>
    <row r="28">
      <c r="A28" s="3">
        <v>6.0</v>
      </c>
      <c r="B28" s="3" t="s">
        <v>73</v>
      </c>
      <c r="C28" s="3">
        <v>1.0</v>
      </c>
      <c r="E28" s="7" t="str">
        <f>VLOOKUP(B28,lookups_fish!$A$2:$I$200,2,0)</f>
        <v>Cocoa Damselfish</v>
      </c>
      <c r="F28" s="7" t="str">
        <f>VLOOKUP(B28,lookups_fish!$A$2:$I$200,3,0)</f>
        <v>Stegastes variabilis</v>
      </c>
      <c r="G28" s="7" t="str">
        <f>VLOOKUP(B28,lookups_fish!$A$2:$I$200,4,0)</f>
        <v>Pomacentridae</v>
      </c>
      <c r="H28" s="7" t="str">
        <f>VLOOKUP(B28,lookups_fish!$A$2:$I$200,5,0)</f>
        <v>Herbivores</v>
      </c>
    </row>
    <row r="29">
      <c r="A29" s="3">
        <v>6.0</v>
      </c>
      <c r="B29" s="3" t="s">
        <v>71</v>
      </c>
      <c r="C29" s="3">
        <v>2.0</v>
      </c>
      <c r="E29" s="7" t="str">
        <f>VLOOKUP(B29,lookups_fish!$A$2:$I$200,2,0)</f>
        <v>Ocean Surgeonfish</v>
      </c>
      <c r="F29" s="7" t="str">
        <f>VLOOKUP(B29,lookups_fish!$A$2:$I$200,3,0)</f>
        <v>Acanthurus bahianus</v>
      </c>
      <c r="G29" s="7" t="str">
        <f>VLOOKUP(B29,lookups_fish!$A$2:$I$200,4,0)</f>
        <v>Acanthuridae</v>
      </c>
      <c r="H29" s="7" t="str">
        <f>VLOOKUP(B29,lookups_fish!$A$2:$I$200,5,0)</f>
        <v>Herbivores</v>
      </c>
    </row>
    <row r="30">
      <c r="A30" s="3">
        <v>6.0</v>
      </c>
      <c r="B30" s="3" t="s">
        <v>79</v>
      </c>
      <c r="C30" s="3">
        <v>5.0</v>
      </c>
      <c r="E30" s="7" t="str">
        <f>VLOOKUP(B30,lookups_fish!$A$2:$I$200,2,0)</f>
        <v>Sergeant Major</v>
      </c>
      <c r="F30" s="7" t="str">
        <f>VLOOKUP(B30,lookups_fish!$A$2:$I$200,3,0)</f>
        <v>Abudefduf saxatilis</v>
      </c>
      <c r="G30" s="7" t="str">
        <f>VLOOKUP(B30,lookups_fish!$A$2:$I$200,4,0)</f>
        <v>Pomacentridae</v>
      </c>
      <c r="H30" s="7" t="str">
        <f>VLOOKUP(B30,lookups_fish!$A$2:$I$200,5,0)</f>
        <v>Carnivores</v>
      </c>
    </row>
    <row r="31">
      <c r="A31" s="3">
        <v>6.0</v>
      </c>
      <c r="B31" s="3" t="s">
        <v>80</v>
      </c>
      <c r="C31" s="3">
        <v>3.0</v>
      </c>
      <c r="E31" s="7" t="str">
        <f>VLOOKUP(B31,lookups_fish!$A$2:$I$200,2,0)</f>
        <v>Longfin Damselfish</v>
      </c>
      <c r="F31" s="7" t="str">
        <f>VLOOKUP(B31,lookups_fish!$A$2:$I$200,3,0)</f>
        <v>Stegastes diencaeus</v>
      </c>
      <c r="G31" s="7" t="str">
        <f>VLOOKUP(B31,lookups_fish!$A$2:$I$200,4,0)</f>
        <v>Pomacentridae</v>
      </c>
      <c r="H31" s="7" t="str">
        <f>VLOOKUP(B31,lookups_fish!$A$2:$I$200,5,0)</f>
        <v>Herbivores</v>
      </c>
    </row>
    <row r="32">
      <c r="A32" s="3">
        <v>6.0</v>
      </c>
      <c r="B32" s="3" t="s">
        <v>81</v>
      </c>
      <c r="C32" s="3">
        <v>30.0</v>
      </c>
      <c r="E32" s="7" t="str">
        <f>VLOOKUP(B32,lookups_fish!$A$2:$I$200,2,0)</f>
        <v>Parrotfish (juvenile)</v>
      </c>
      <c r="F32" s="7" t="str">
        <f>VLOOKUP(B32,lookups_fish!$A$2:$I$200,3,0)</f>
        <v>Sparisoma spp.</v>
      </c>
      <c r="G32" s="7" t="str">
        <f>VLOOKUP(B32,lookups_fish!$A$2:$I$200,4,0)</f>
        <v>Scaridae</v>
      </c>
      <c r="H32" s="7" t="str">
        <f>VLOOKUP(B32,lookups_fish!$A$2:$I$200,5,0)</f>
        <v>Herbivores</v>
      </c>
    </row>
    <row r="33">
      <c r="A33" s="3">
        <v>6.0</v>
      </c>
      <c r="B33" s="3" t="s">
        <v>82</v>
      </c>
      <c r="C33" s="3">
        <v>4.0</v>
      </c>
      <c r="E33" s="7" t="str">
        <f>VLOOKUP(B33,lookups_fish!$A$2:$I$200,2,0)</f>
        <v>Longspine squirrelfish</v>
      </c>
      <c r="F33" s="7" t="str">
        <f>VLOOKUP(B33,lookups_fish!$A$2:$I$200,3,0)</f>
        <v>Holocentrus rufus</v>
      </c>
      <c r="G33" s="7" t="str">
        <f>VLOOKUP(B33,lookups_fish!$A$2:$I$200,4,0)</f>
        <v>Holocentridae</v>
      </c>
      <c r="H33" s="7" t="str">
        <f>VLOOKUP(B33,lookups_fish!$A$2:$I$200,5,0)</f>
        <v>Carnivores</v>
      </c>
    </row>
    <row r="34">
      <c r="A34" s="3">
        <v>7.0</v>
      </c>
      <c r="B34" s="3" t="s">
        <v>71</v>
      </c>
      <c r="C34" s="3">
        <v>1.0</v>
      </c>
      <c r="E34" s="7" t="str">
        <f>VLOOKUP(B34,lookups_fish!$A$2:$I$200,2,0)</f>
        <v>Ocean Surgeonfish</v>
      </c>
      <c r="F34" s="7" t="str">
        <f>VLOOKUP(B34,lookups_fish!$A$2:$I$200,3,0)</f>
        <v>Acanthurus bahianus</v>
      </c>
      <c r="G34" s="7" t="str">
        <f>VLOOKUP(B34,lookups_fish!$A$2:$I$200,4,0)</f>
        <v>Acanthuridae</v>
      </c>
      <c r="H34" s="7" t="str">
        <f>VLOOKUP(B34,lookups_fish!$A$2:$I$200,5,0)</f>
        <v>Herbivores</v>
      </c>
    </row>
    <row r="35">
      <c r="A35" s="3">
        <v>7.0</v>
      </c>
      <c r="B35" s="3" t="s">
        <v>73</v>
      </c>
      <c r="C35" s="3">
        <v>1.0</v>
      </c>
      <c r="E35" s="7" t="str">
        <f>VLOOKUP(B35,lookups_fish!$A$2:$I$200,2,0)</f>
        <v>Cocoa Damselfish</v>
      </c>
      <c r="F35" s="7" t="str">
        <f>VLOOKUP(B35,lookups_fish!$A$2:$I$200,3,0)</f>
        <v>Stegastes variabilis</v>
      </c>
      <c r="G35" s="7" t="str">
        <f>VLOOKUP(B35,lookups_fish!$A$2:$I$200,4,0)</f>
        <v>Pomacentridae</v>
      </c>
      <c r="H35" s="7" t="str">
        <f>VLOOKUP(B35,lookups_fish!$A$2:$I$200,5,0)</f>
        <v>Herbivores</v>
      </c>
    </row>
    <row r="36">
      <c r="A36" s="3">
        <v>7.0</v>
      </c>
      <c r="B36" s="3" t="s">
        <v>67</v>
      </c>
      <c r="C36" s="3">
        <v>1.0</v>
      </c>
      <c r="E36" s="7" t="str">
        <f>VLOOKUP(B36,lookups_fish!$A$2:$I$200,2,0)</f>
        <v>Yellowfin Mojarra</v>
      </c>
      <c r="F36" s="7" t="str">
        <f>VLOOKUP(B36,lookups_fish!$A$2:$I$200,3,0)</f>
        <v>Gerres cinereus</v>
      </c>
      <c r="G36" s="7" t="str">
        <f>VLOOKUP(B36,lookups_fish!$A$2:$I$200,4,0)</f>
        <v>Gerreidae</v>
      </c>
      <c r="H36" s="7" t="str">
        <f>VLOOKUP(B36,lookups_fish!$A$2:$I$200,5,0)</f>
        <v>Carnivores</v>
      </c>
    </row>
    <row r="37">
      <c r="A37" s="3">
        <v>8.0</v>
      </c>
      <c r="B37" s="3" t="s">
        <v>71</v>
      </c>
      <c r="C37" s="3">
        <v>1.0</v>
      </c>
      <c r="E37" s="7" t="str">
        <f>VLOOKUP(B37,lookups_fish!$A$2:$I$200,2,0)</f>
        <v>Ocean Surgeonfish</v>
      </c>
      <c r="F37" s="7" t="str">
        <f>VLOOKUP(B37,lookups_fish!$A$2:$I$200,3,0)</f>
        <v>Acanthurus bahianus</v>
      </c>
      <c r="G37" s="7" t="str">
        <f>VLOOKUP(B37,lookups_fish!$A$2:$I$200,4,0)</f>
        <v>Acanthuridae</v>
      </c>
      <c r="H37" s="7" t="str">
        <f>VLOOKUP(B37,lookups_fish!$A$2:$I$200,5,0)</f>
        <v>Herbivores</v>
      </c>
    </row>
    <row r="38">
      <c r="A38" s="3">
        <v>8.0</v>
      </c>
      <c r="B38" s="3" t="s">
        <v>73</v>
      </c>
      <c r="C38" s="3">
        <v>1.0</v>
      </c>
      <c r="E38" s="7" t="str">
        <f>VLOOKUP(B38,lookups_fish!$A$2:$I$200,2,0)</f>
        <v>Cocoa Damselfish</v>
      </c>
      <c r="F38" s="7" t="str">
        <f>VLOOKUP(B38,lookups_fish!$A$2:$I$200,3,0)</f>
        <v>Stegastes variabilis</v>
      </c>
      <c r="G38" s="7" t="str">
        <f>VLOOKUP(B38,lookups_fish!$A$2:$I$200,4,0)</f>
        <v>Pomacentridae</v>
      </c>
      <c r="H38" s="7" t="str">
        <f>VLOOKUP(B38,lookups_fish!$A$2:$I$200,5,0)</f>
        <v>Herbivores</v>
      </c>
    </row>
    <row r="39">
      <c r="A39" s="3">
        <v>8.0</v>
      </c>
      <c r="B39" s="3" t="s">
        <v>80</v>
      </c>
      <c r="C39" s="3">
        <v>4.0</v>
      </c>
      <c r="E39" s="7" t="str">
        <f>VLOOKUP(B39,lookups_fish!$A$2:$I$200,2,0)</f>
        <v>Longfin Damselfish</v>
      </c>
      <c r="F39" s="7" t="str">
        <f>VLOOKUP(B39,lookups_fish!$A$2:$I$200,3,0)</f>
        <v>Stegastes diencaeus</v>
      </c>
      <c r="G39" s="7" t="str">
        <f>VLOOKUP(B39,lookups_fish!$A$2:$I$200,4,0)</f>
        <v>Pomacentridae</v>
      </c>
      <c r="H39" s="7" t="str">
        <f>VLOOKUP(B39,lookups_fish!$A$2:$I$200,5,0)</f>
        <v>Herbivores</v>
      </c>
    </row>
    <row r="40">
      <c r="A40" s="3">
        <v>8.0</v>
      </c>
      <c r="B40" s="3" t="s">
        <v>83</v>
      </c>
      <c r="C40" s="3">
        <v>1.0</v>
      </c>
      <c r="E40" s="7" t="str">
        <f>VLOOKUP(B40,lookups_fish!$A$2:$I$200,2,0)</f>
        <v>Spotted Goatfish</v>
      </c>
      <c r="F40" s="7" t="str">
        <f>VLOOKUP(B40,lookups_fish!$A$2:$I$200,3,0)</f>
        <v>Pseudupeneus maculatus</v>
      </c>
      <c r="G40" s="7" t="str">
        <f>VLOOKUP(B40,lookups_fish!$A$2:$I$200,4,0)</f>
        <v>Mullidae</v>
      </c>
      <c r="H40" s="7" t="str">
        <f>VLOOKUP(B40,lookups_fish!$A$2:$I$200,5,0)</f>
        <v>Carnivores</v>
      </c>
    </row>
    <row r="41">
      <c r="A41" s="3">
        <v>9.0</v>
      </c>
      <c r="B41" s="3" t="s">
        <v>70</v>
      </c>
      <c r="C41" s="3">
        <v>7.0</v>
      </c>
      <c r="E41" s="7" t="str">
        <f>VLOOKUP(B41,lookups_fish!$A$2:$I$200,2,0)</f>
        <v>Beaugregory</v>
      </c>
      <c r="F41" s="7" t="str">
        <f>VLOOKUP(B41,lookups_fish!$A$2:$I$200,3,0)</f>
        <v>Stegastes leucostictus</v>
      </c>
      <c r="G41" s="7" t="str">
        <f>VLOOKUP(B41,lookups_fish!$A$2:$I$200,4,0)</f>
        <v>Pomacentridae</v>
      </c>
      <c r="H41" s="7" t="str">
        <f>VLOOKUP(B41,lookups_fish!$A$2:$I$200,5,0)</f>
        <v>Omnivores</v>
      </c>
    </row>
    <row r="42">
      <c r="A42" s="3">
        <v>9.0</v>
      </c>
      <c r="B42" s="3" t="s">
        <v>69</v>
      </c>
      <c r="C42" s="3">
        <v>4.0</v>
      </c>
      <c r="E42" s="7" t="str">
        <f>VLOOKUP(B42,lookups_fish!$A$2:$I$200,2,0)</f>
        <v>Slippery Dick</v>
      </c>
      <c r="F42" s="7" t="str">
        <f>VLOOKUP(B42,lookups_fish!$A$2:$I$200,3,0)</f>
        <v>Halichoeres bivittatus</v>
      </c>
      <c r="G42" s="7" t="str">
        <f>VLOOKUP(B42,lookups_fish!$A$2:$I$200,4,0)</f>
        <v>Labridae</v>
      </c>
      <c r="H42" s="7" t="str">
        <f>VLOOKUP(B42,lookups_fish!$A$2:$I$200,5,0)</f>
        <v>Carnivores</v>
      </c>
    </row>
    <row r="43">
      <c r="A43" s="3">
        <v>9.0</v>
      </c>
      <c r="B43" s="3" t="s">
        <v>81</v>
      </c>
      <c r="C43" s="3">
        <v>4.0</v>
      </c>
      <c r="E43" s="7" t="str">
        <f>VLOOKUP(B42,lookups_fish!$A$2:$I$200,2,0)</f>
        <v>Slippery Dick</v>
      </c>
      <c r="F43" s="7" t="str">
        <f>VLOOKUP(B42,lookups_fish!$A$2:$I$200,3,0)</f>
        <v>Halichoeres bivittatus</v>
      </c>
      <c r="G43" s="7" t="str">
        <f>VLOOKUP(B42,lookups_fish!$A$2:$I$200,4,0)</f>
        <v>Labridae</v>
      </c>
      <c r="H43" s="7" t="str">
        <f>VLOOKUP(B42,lookups_fish!$A$2:$I$200,5,0)</f>
        <v>Carnivores</v>
      </c>
    </row>
    <row r="44">
      <c r="A44" s="3">
        <v>9.0</v>
      </c>
      <c r="B44" s="3" t="s">
        <v>73</v>
      </c>
      <c r="C44" s="3">
        <v>2.0</v>
      </c>
      <c r="E44" s="7" t="str">
        <f>VLOOKUP(B43,lookups_fish!$A$2:$I$200,2,0)</f>
        <v>Parrotfish (juvenile)</v>
      </c>
      <c r="F44" s="7" t="str">
        <f>VLOOKUP(B43,lookups_fish!$A$2:$I$200,3,0)</f>
        <v>Sparisoma spp.</v>
      </c>
      <c r="G44" s="7" t="str">
        <f>VLOOKUP(B43,lookups_fish!$A$2:$I$200,4,0)</f>
        <v>Scaridae</v>
      </c>
      <c r="H44" s="7" t="str">
        <f>VLOOKUP(B43,lookups_fish!$A$2:$I$200,5,0)</f>
        <v>Herbivores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12" t="s">
        <v>45</v>
      </c>
      <c r="B1" s="12" t="s">
        <v>47</v>
      </c>
      <c r="C1" s="12" t="s">
        <v>48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84</v>
      </c>
      <c r="B2" s="8" t="s">
        <v>85</v>
      </c>
      <c r="C2" s="8" t="s">
        <v>86</v>
      </c>
    </row>
    <row r="3">
      <c r="A3" s="8" t="s">
        <v>87</v>
      </c>
      <c r="B3" s="8" t="s">
        <v>88</v>
      </c>
      <c r="C3" s="8" t="s">
        <v>86</v>
      </c>
    </row>
    <row r="4">
      <c r="A4" s="8" t="s">
        <v>89</v>
      </c>
      <c r="B4" s="8" t="s">
        <v>90</v>
      </c>
      <c r="C4" s="8" t="s">
        <v>86</v>
      </c>
    </row>
    <row r="5">
      <c r="A5" s="8" t="s">
        <v>91</v>
      </c>
      <c r="B5" s="8" t="s">
        <v>92</v>
      </c>
      <c r="C5" s="8" t="s">
        <v>86</v>
      </c>
    </row>
    <row r="6">
      <c r="A6" s="8" t="s">
        <v>93</v>
      </c>
      <c r="B6" s="8" t="s">
        <v>94</v>
      </c>
      <c r="C6" s="8" t="s">
        <v>95</v>
      </c>
    </row>
    <row r="7">
      <c r="A7" s="8" t="s">
        <v>96</v>
      </c>
      <c r="B7" s="13" t="s">
        <v>97</v>
      </c>
      <c r="C7" s="8" t="s">
        <v>95</v>
      </c>
    </row>
    <row r="8">
      <c r="A8" s="8" t="s">
        <v>98</v>
      </c>
      <c r="B8" s="13" t="s">
        <v>99</v>
      </c>
      <c r="C8" s="8" t="s">
        <v>95</v>
      </c>
    </row>
    <row r="9">
      <c r="A9" s="8" t="s">
        <v>100</v>
      </c>
      <c r="B9" s="14" t="s">
        <v>101</v>
      </c>
      <c r="C9" s="8" t="s">
        <v>95</v>
      </c>
    </row>
    <row r="10">
      <c r="A10" s="8" t="s">
        <v>102</v>
      </c>
      <c r="B10" s="14" t="s">
        <v>103</v>
      </c>
      <c r="C10" s="8" t="s">
        <v>95</v>
      </c>
    </row>
    <row r="11">
      <c r="A11" s="8" t="s">
        <v>104</v>
      </c>
      <c r="B11" s="8" t="s">
        <v>105</v>
      </c>
      <c r="C11" s="8" t="s">
        <v>106</v>
      </c>
    </row>
    <row r="12">
      <c r="A12" s="8" t="s">
        <v>107</v>
      </c>
      <c r="B12" s="8" t="s">
        <v>108</v>
      </c>
      <c r="C12" s="8" t="s">
        <v>106</v>
      </c>
    </row>
    <row r="13">
      <c r="A13" s="8" t="s">
        <v>109</v>
      </c>
      <c r="B13" s="8" t="s">
        <v>110</v>
      </c>
      <c r="C13" s="8" t="s">
        <v>106</v>
      </c>
    </row>
    <row r="14">
      <c r="A14" s="8" t="s">
        <v>111</v>
      </c>
      <c r="B14" s="8" t="s">
        <v>112</v>
      </c>
      <c r="C14" s="8" t="s">
        <v>106</v>
      </c>
    </row>
    <row r="15">
      <c r="A15" s="8" t="s">
        <v>113</v>
      </c>
      <c r="B15" s="8" t="s">
        <v>114</v>
      </c>
      <c r="C15" s="8" t="s">
        <v>106</v>
      </c>
    </row>
    <row r="16">
      <c r="A16" s="8" t="s">
        <v>115</v>
      </c>
      <c r="B16" s="8" t="s">
        <v>116</v>
      </c>
      <c r="C16" s="8" t="s">
        <v>106</v>
      </c>
    </row>
    <row r="17">
      <c r="A17" s="8" t="s">
        <v>117</v>
      </c>
      <c r="B17" s="8" t="s">
        <v>118</v>
      </c>
      <c r="C17" s="8" t="s">
        <v>106</v>
      </c>
    </row>
    <row r="18">
      <c r="A18" s="8" t="s">
        <v>119</v>
      </c>
      <c r="B18" s="8" t="s">
        <v>120</v>
      </c>
      <c r="C18" s="8" t="s">
        <v>106</v>
      </c>
    </row>
    <row r="19">
      <c r="A19" s="8" t="s">
        <v>121</v>
      </c>
      <c r="B19" s="8" t="s">
        <v>122</v>
      </c>
      <c r="C19" s="8" t="s">
        <v>106</v>
      </c>
    </row>
    <row r="20">
      <c r="A20" s="8" t="s">
        <v>123</v>
      </c>
      <c r="B20" s="8" t="s">
        <v>124</v>
      </c>
      <c r="C20" s="8" t="s">
        <v>106</v>
      </c>
    </row>
    <row r="21">
      <c r="A21" s="8" t="s">
        <v>125</v>
      </c>
      <c r="B21" s="8" t="s">
        <v>126</v>
      </c>
      <c r="C21" s="8" t="s">
        <v>106</v>
      </c>
    </row>
    <row r="22">
      <c r="A22" s="8" t="s">
        <v>127</v>
      </c>
      <c r="B22" s="13" t="s">
        <v>128</v>
      </c>
      <c r="C22" s="8" t="s">
        <v>106</v>
      </c>
    </row>
    <row r="23">
      <c r="A23" s="8" t="s">
        <v>129</v>
      </c>
      <c r="B23" s="8" t="s">
        <v>130</v>
      </c>
      <c r="C23" s="8" t="s">
        <v>106</v>
      </c>
    </row>
    <row r="24">
      <c r="A24" s="8" t="s">
        <v>131</v>
      </c>
      <c r="B24" s="8" t="s">
        <v>132</v>
      </c>
      <c r="C24" s="8" t="s">
        <v>106</v>
      </c>
    </row>
    <row r="25">
      <c r="A25" s="8" t="s">
        <v>133</v>
      </c>
      <c r="B25" s="8" t="s">
        <v>134</v>
      </c>
      <c r="C25" s="8" t="s">
        <v>106</v>
      </c>
    </row>
    <row r="26">
      <c r="A26" s="8" t="s">
        <v>135</v>
      </c>
      <c r="B26" s="8" t="s">
        <v>136</v>
      </c>
      <c r="C26" s="8" t="s">
        <v>137</v>
      </c>
    </row>
    <row r="27">
      <c r="A27" s="8" t="s">
        <v>138</v>
      </c>
      <c r="B27" s="8" t="s">
        <v>139</v>
      </c>
      <c r="C27" s="8" t="s">
        <v>137</v>
      </c>
    </row>
    <row r="28">
      <c r="A28" s="8" t="s">
        <v>140</v>
      </c>
      <c r="B28" s="8" t="s">
        <v>141</v>
      </c>
      <c r="C28" s="8" t="s">
        <v>142</v>
      </c>
    </row>
    <row r="29">
      <c r="A29" s="8" t="s">
        <v>32</v>
      </c>
      <c r="B29" s="8" t="s">
        <v>32</v>
      </c>
      <c r="C29" s="8" t="s">
        <v>142</v>
      </c>
    </row>
    <row r="30">
      <c r="A30" s="8" t="s">
        <v>143</v>
      </c>
      <c r="B30" s="8" t="s">
        <v>144</v>
      </c>
      <c r="C30" s="8" t="s">
        <v>142</v>
      </c>
    </row>
    <row r="31">
      <c r="A31" s="8" t="s">
        <v>145</v>
      </c>
      <c r="B31" s="8" t="s">
        <v>146</v>
      </c>
      <c r="C31" s="8" t="s">
        <v>142</v>
      </c>
    </row>
    <row r="32">
      <c r="A32" s="8" t="s">
        <v>147</v>
      </c>
      <c r="B32" s="8" t="s">
        <v>148</v>
      </c>
      <c r="C32" s="8" t="s">
        <v>142</v>
      </c>
    </row>
    <row r="33">
      <c r="A33" s="8" t="s">
        <v>149</v>
      </c>
      <c r="B33" s="8" t="s">
        <v>150</v>
      </c>
      <c r="C33" s="8" t="s">
        <v>151</v>
      </c>
    </row>
    <row r="34">
      <c r="A34" s="8" t="s">
        <v>152</v>
      </c>
      <c r="B34" s="8" t="s">
        <v>153</v>
      </c>
      <c r="C34" s="8" t="s">
        <v>151</v>
      </c>
    </row>
    <row r="35">
      <c r="A35" s="15"/>
      <c r="B35" s="15"/>
      <c r="C35" s="15"/>
    </row>
    <row r="36">
      <c r="A36" s="15"/>
      <c r="B36" s="15"/>
      <c r="C36" s="15"/>
    </row>
    <row r="37">
      <c r="A37" s="15"/>
      <c r="B37" s="15"/>
      <c r="C37" s="15"/>
    </row>
    <row r="38">
      <c r="A38" s="15"/>
      <c r="B38" s="15"/>
      <c r="C38" s="15"/>
    </row>
    <row r="39">
      <c r="A39" s="15"/>
      <c r="B39" s="15"/>
      <c r="C39" s="15"/>
    </row>
    <row r="40">
      <c r="A40" s="15"/>
      <c r="B40" s="15"/>
      <c r="C40" s="15"/>
    </row>
    <row r="41">
      <c r="A41" s="15"/>
      <c r="B41" s="15"/>
      <c r="C41" s="15"/>
    </row>
    <row r="42">
      <c r="A42" s="15"/>
      <c r="B42" s="15"/>
      <c r="C42" s="15"/>
    </row>
    <row r="43">
      <c r="A43" s="15"/>
      <c r="B43" s="15"/>
      <c r="C43" s="15"/>
    </row>
    <row r="44">
      <c r="A44" s="15"/>
      <c r="B44" s="15"/>
      <c r="C44" s="15"/>
    </row>
    <row r="45">
      <c r="A45" s="15"/>
      <c r="B45" s="15"/>
      <c r="C45" s="15"/>
    </row>
    <row r="46">
      <c r="A46" s="15"/>
      <c r="B46" s="15"/>
      <c r="C46" s="15"/>
    </row>
    <row r="47">
      <c r="A47" s="15"/>
      <c r="B47" s="15"/>
      <c r="C47" s="15"/>
    </row>
    <row r="48">
      <c r="A48" s="15"/>
      <c r="B48" s="15"/>
      <c r="C48" s="15"/>
    </row>
    <row r="49">
      <c r="A49" s="15"/>
      <c r="B49" s="15"/>
      <c r="C49" s="15"/>
    </row>
    <row r="50">
      <c r="A50" s="15"/>
      <c r="B50" s="15"/>
      <c r="C50" s="15"/>
    </row>
    <row r="51">
      <c r="A51" s="15"/>
      <c r="B51" s="15"/>
      <c r="C51" s="15"/>
    </row>
    <row r="52">
      <c r="A52" s="15"/>
      <c r="B52" s="15"/>
      <c r="C52" s="15"/>
    </row>
    <row r="53">
      <c r="A53" s="15"/>
      <c r="B53" s="15"/>
      <c r="C53" s="15"/>
    </row>
    <row r="54">
      <c r="A54" s="15"/>
      <c r="B54" s="15"/>
      <c r="C54" s="15"/>
    </row>
    <row r="55">
      <c r="A55" s="15"/>
      <c r="B55" s="15"/>
      <c r="C55" s="15"/>
    </row>
    <row r="56">
      <c r="A56" s="15"/>
      <c r="B56" s="15"/>
      <c r="C56" s="15"/>
    </row>
    <row r="57">
      <c r="A57" s="15"/>
      <c r="B57" s="15"/>
      <c r="C57" s="15"/>
    </row>
    <row r="58">
      <c r="A58" s="15"/>
      <c r="B58" s="15"/>
      <c r="C58" s="15"/>
    </row>
    <row r="59">
      <c r="A59" s="15"/>
      <c r="B59" s="15"/>
      <c r="C59" s="15"/>
    </row>
    <row r="60">
      <c r="A60" s="15"/>
      <c r="B60" s="15"/>
      <c r="C60" s="15"/>
    </row>
    <row r="61">
      <c r="A61" s="15"/>
      <c r="B61" s="15"/>
      <c r="C61" s="15"/>
    </row>
    <row r="62">
      <c r="A62" s="15"/>
      <c r="B62" s="15"/>
      <c r="C62" s="15"/>
    </row>
    <row r="63">
      <c r="A63" s="15"/>
      <c r="B63" s="15"/>
      <c r="C63" s="15"/>
    </row>
    <row r="64">
      <c r="A64" s="15"/>
      <c r="B64" s="15"/>
      <c r="C64" s="15"/>
    </row>
    <row r="65">
      <c r="A65" s="15"/>
      <c r="B65" s="15"/>
      <c r="C65" s="15"/>
    </row>
    <row r="66">
      <c r="A66" s="15"/>
      <c r="B66" s="15"/>
      <c r="C66" s="15"/>
    </row>
    <row r="67">
      <c r="A67" s="15"/>
      <c r="B67" s="15"/>
      <c r="C67" s="15"/>
    </row>
    <row r="68">
      <c r="A68" s="15"/>
      <c r="B68" s="15"/>
      <c r="C68" s="15"/>
    </row>
    <row r="69">
      <c r="A69" s="15"/>
      <c r="B69" s="15"/>
      <c r="C69" s="15"/>
    </row>
    <row r="70">
      <c r="A70" s="15"/>
      <c r="B70" s="15"/>
      <c r="C70" s="15"/>
    </row>
    <row r="71">
      <c r="A71" s="15"/>
      <c r="B71" s="15"/>
      <c r="C71" s="15"/>
    </row>
    <row r="72">
      <c r="A72" s="15"/>
      <c r="B72" s="15"/>
      <c r="C72" s="15"/>
    </row>
    <row r="73">
      <c r="A73" s="15"/>
      <c r="B73" s="15"/>
      <c r="C73" s="15"/>
    </row>
    <row r="74">
      <c r="A74" s="15"/>
      <c r="B74" s="15"/>
      <c r="C74" s="15"/>
    </row>
    <row r="75">
      <c r="A75" s="15"/>
      <c r="B75" s="15"/>
      <c r="C75" s="15"/>
    </row>
    <row r="76">
      <c r="A76" s="15"/>
      <c r="B76" s="15"/>
      <c r="C76" s="15"/>
    </row>
    <row r="77">
      <c r="A77" s="15"/>
      <c r="B77" s="15"/>
      <c r="C77" s="15"/>
    </row>
    <row r="78">
      <c r="A78" s="15"/>
      <c r="B78" s="15"/>
      <c r="C78" s="15"/>
    </row>
    <row r="79">
      <c r="A79" s="15"/>
      <c r="B79" s="15"/>
      <c r="C79" s="15"/>
    </row>
    <row r="80">
      <c r="A80" s="15"/>
      <c r="B80" s="15"/>
      <c r="C80" s="15"/>
    </row>
    <row r="81">
      <c r="A81" s="15"/>
      <c r="B81" s="15"/>
      <c r="C81" s="15"/>
    </row>
    <row r="82">
      <c r="A82" s="15"/>
      <c r="B82" s="15"/>
      <c r="C82" s="15"/>
    </row>
    <row r="83">
      <c r="A83" s="15"/>
      <c r="B83" s="15"/>
      <c r="C83" s="15"/>
    </row>
    <row r="84">
      <c r="A84" s="15"/>
      <c r="B84" s="15"/>
      <c r="C84" s="15"/>
    </row>
    <row r="85">
      <c r="A85" s="15"/>
      <c r="B85" s="15"/>
      <c r="C85" s="15"/>
    </row>
    <row r="86">
      <c r="A86" s="15"/>
      <c r="B86" s="15"/>
      <c r="C86" s="15"/>
    </row>
    <row r="87">
      <c r="A87" s="15"/>
      <c r="B87" s="15"/>
      <c r="C87" s="15"/>
    </row>
    <row r="88">
      <c r="A88" s="15"/>
      <c r="B88" s="15"/>
      <c r="C88" s="15"/>
    </row>
    <row r="89">
      <c r="A89" s="15"/>
      <c r="B89" s="15"/>
      <c r="C89" s="15"/>
    </row>
    <row r="90">
      <c r="A90" s="15"/>
      <c r="B90" s="15"/>
      <c r="C90" s="15"/>
    </row>
    <row r="91">
      <c r="A91" s="15"/>
      <c r="B91" s="15"/>
      <c r="C91" s="15"/>
    </row>
    <row r="92">
      <c r="A92" s="15"/>
      <c r="B92" s="15"/>
      <c r="C92" s="15"/>
    </row>
    <row r="93">
      <c r="A93" s="15"/>
      <c r="B93" s="15"/>
      <c r="C93" s="15"/>
    </row>
    <row r="94">
      <c r="A94" s="15"/>
      <c r="B94" s="15"/>
      <c r="C94" s="15"/>
    </row>
    <row r="95">
      <c r="A95" s="15"/>
      <c r="B95" s="15"/>
      <c r="C95" s="15"/>
    </row>
    <row r="96">
      <c r="A96" s="15"/>
      <c r="B96" s="15"/>
      <c r="C96" s="15"/>
    </row>
    <row r="97">
      <c r="A97" s="15"/>
      <c r="B97" s="15"/>
      <c r="C97" s="15"/>
    </row>
    <row r="98">
      <c r="A98" s="15"/>
      <c r="B98" s="15"/>
      <c r="C98" s="15"/>
    </row>
    <row r="99">
      <c r="A99" s="15"/>
      <c r="B99" s="15"/>
      <c r="C99" s="15"/>
    </row>
    <row r="100">
      <c r="A100" s="15"/>
      <c r="B100" s="15"/>
      <c r="C100" s="15"/>
    </row>
    <row r="101">
      <c r="A101" s="15"/>
      <c r="B101" s="15"/>
      <c r="C101" s="15"/>
    </row>
    <row r="102">
      <c r="A102" s="15"/>
      <c r="B102" s="15"/>
      <c r="C102" s="15"/>
    </row>
    <row r="103">
      <c r="A103" s="15"/>
      <c r="B103" s="15"/>
      <c r="C103" s="15"/>
    </row>
    <row r="104">
      <c r="A104" s="15"/>
      <c r="B104" s="15"/>
      <c r="C104" s="15"/>
    </row>
    <row r="105">
      <c r="A105" s="15"/>
      <c r="B105" s="15"/>
      <c r="C105" s="15"/>
    </row>
    <row r="106">
      <c r="A106" s="15"/>
      <c r="B106" s="15"/>
      <c r="C106" s="15"/>
    </row>
    <row r="107">
      <c r="A107" s="15"/>
      <c r="B107" s="15"/>
      <c r="C107" s="15"/>
    </row>
    <row r="108">
      <c r="A108" s="15"/>
      <c r="B108" s="15"/>
      <c r="C108" s="15"/>
    </row>
    <row r="109">
      <c r="A109" s="15"/>
      <c r="B109" s="15"/>
      <c r="C109" s="15"/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  <row r="997">
      <c r="A997" s="15"/>
      <c r="B997" s="15"/>
      <c r="C997" s="15"/>
    </row>
    <row r="998">
      <c r="A998" s="15"/>
      <c r="B998" s="15"/>
      <c r="C998" s="15"/>
    </row>
    <row r="999">
      <c r="A999" s="15"/>
      <c r="B999" s="15"/>
      <c r="C999" s="15"/>
    </row>
    <row r="1000">
      <c r="A1000" s="15"/>
      <c r="B1000" s="15"/>
      <c r="C1000" s="15"/>
    </row>
    <row r="1001">
      <c r="A1001" s="15"/>
      <c r="B1001" s="15"/>
      <c r="C1001" s="15"/>
    </row>
    <row r="1002">
      <c r="A1002" s="15"/>
      <c r="B1002" s="15"/>
      <c r="C1002" s="15"/>
    </row>
    <row r="1003">
      <c r="A1003" s="15"/>
      <c r="B1003" s="15"/>
      <c r="C1003" s="15"/>
    </row>
    <row r="1004">
      <c r="A1004" s="15"/>
      <c r="B1004" s="15"/>
      <c r="C1004" s="15"/>
    </row>
    <row r="1005">
      <c r="A1005" s="15"/>
      <c r="B1005" s="15"/>
      <c r="C1005" s="15"/>
    </row>
    <row r="1006">
      <c r="A1006" s="15"/>
      <c r="B1006" s="15"/>
      <c r="C1006" s="15"/>
    </row>
    <row r="1007">
      <c r="A1007" s="15"/>
      <c r="B1007" s="15"/>
      <c r="C1007" s="15"/>
    </row>
    <row r="1008">
      <c r="A1008" s="15"/>
      <c r="B1008" s="15"/>
      <c r="C1008" s="15"/>
    </row>
    <row r="1009">
      <c r="A1009" s="15"/>
      <c r="B1009" s="15"/>
      <c r="C1009" s="15"/>
    </row>
    <row r="1010">
      <c r="A1010" s="15"/>
      <c r="B1010" s="15"/>
      <c r="C1010" s="15"/>
    </row>
    <row r="1011">
      <c r="A1011" s="15"/>
      <c r="B1011" s="15"/>
      <c r="C1011" s="15"/>
    </row>
    <row r="1012">
      <c r="A1012" s="15"/>
      <c r="B1012" s="15"/>
      <c r="C1012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154</v>
      </c>
      <c r="B1" s="17" t="s">
        <v>155</v>
      </c>
      <c r="C1" s="17" t="s">
        <v>156</v>
      </c>
      <c r="D1" s="17" t="s">
        <v>65</v>
      </c>
      <c r="E1" s="18" t="s">
        <v>157</v>
      </c>
      <c r="F1" s="19" t="s">
        <v>158</v>
      </c>
      <c r="G1" s="19" t="s">
        <v>159</v>
      </c>
      <c r="H1" s="20" t="s">
        <v>160</v>
      </c>
      <c r="I1" s="21" t="s">
        <v>161</v>
      </c>
      <c r="J1" s="17" t="s">
        <v>162</v>
      </c>
    </row>
    <row r="2">
      <c r="A2" s="22" t="s">
        <v>79</v>
      </c>
      <c r="B2" s="23" t="s">
        <v>163</v>
      </c>
      <c r="C2" s="23" t="s">
        <v>164</v>
      </c>
      <c r="D2" s="23" t="s">
        <v>165</v>
      </c>
      <c r="E2" s="23" t="s">
        <v>166</v>
      </c>
      <c r="F2" s="24">
        <v>0.0182</v>
      </c>
      <c r="G2" s="24">
        <v>3.05</v>
      </c>
      <c r="H2" s="24">
        <v>3.8</v>
      </c>
      <c r="I2" s="24">
        <v>0.2</v>
      </c>
      <c r="J2" s="23" t="s">
        <v>167</v>
      </c>
    </row>
    <row r="3">
      <c r="A3" s="22" t="s">
        <v>168</v>
      </c>
      <c r="B3" s="23" t="s">
        <v>169</v>
      </c>
      <c r="C3" s="23" t="s">
        <v>170</v>
      </c>
      <c r="D3" s="23" t="s">
        <v>171</v>
      </c>
      <c r="E3" s="23" t="s">
        <v>172</v>
      </c>
      <c r="F3" s="24">
        <v>0.0282</v>
      </c>
      <c r="G3" s="24">
        <v>2.83</v>
      </c>
      <c r="H3" s="24">
        <v>2.0</v>
      </c>
      <c r="I3" s="24">
        <v>0.0</v>
      </c>
      <c r="J3" s="23" t="s">
        <v>167</v>
      </c>
    </row>
    <row r="4">
      <c r="A4" s="22" t="s">
        <v>173</v>
      </c>
      <c r="B4" s="23" t="s">
        <v>174</v>
      </c>
      <c r="C4" s="23" t="s">
        <v>175</v>
      </c>
      <c r="D4" s="23" t="s">
        <v>171</v>
      </c>
      <c r="E4" s="23" t="s">
        <v>176</v>
      </c>
      <c r="F4" s="24">
        <v>0.0407</v>
      </c>
      <c r="G4" s="24">
        <v>2.69</v>
      </c>
      <c r="H4" s="24">
        <v>2.7</v>
      </c>
      <c r="I4" s="24">
        <v>0.2</v>
      </c>
      <c r="J4" s="23" t="s">
        <v>167</v>
      </c>
    </row>
    <row r="5">
      <c r="A5" s="22" t="s">
        <v>71</v>
      </c>
      <c r="B5" s="23" t="s">
        <v>177</v>
      </c>
      <c r="C5" s="23" t="s">
        <v>178</v>
      </c>
      <c r="D5" s="23" t="s">
        <v>179</v>
      </c>
      <c r="E5" s="23" t="s">
        <v>180</v>
      </c>
      <c r="F5" s="24">
        <v>0.0237</v>
      </c>
      <c r="G5" s="24">
        <v>2.9752</v>
      </c>
      <c r="H5" s="24">
        <v>2.0</v>
      </c>
      <c r="I5" s="24">
        <v>0.0</v>
      </c>
      <c r="J5" s="23" t="s">
        <v>181</v>
      </c>
    </row>
    <row r="6">
      <c r="A6" s="22" t="s">
        <v>182</v>
      </c>
      <c r="B6" s="23" t="s">
        <v>183</v>
      </c>
      <c r="C6" s="23" t="s">
        <v>184</v>
      </c>
      <c r="D6" s="23" t="s">
        <v>179</v>
      </c>
      <c r="E6" s="23" t="s">
        <v>180</v>
      </c>
      <c r="F6" s="24">
        <v>0.004</v>
      </c>
      <c r="G6" s="24">
        <v>3.5328</v>
      </c>
      <c r="H6" s="24">
        <v>2.0</v>
      </c>
      <c r="I6" s="24">
        <v>0.02</v>
      </c>
      <c r="J6" s="23" t="s">
        <v>181</v>
      </c>
    </row>
    <row r="7">
      <c r="A7" s="22" t="s">
        <v>185</v>
      </c>
      <c r="B7" s="23" t="s">
        <v>186</v>
      </c>
      <c r="C7" s="23" t="s">
        <v>187</v>
      </c>
      <c r="D7" s="23" t="s">
        <v>179</v>
      </c>
      <c r="E7" s="23" t="s">
        <v>180</v>
      </c>
      <c r="F7" s="24">
        <v>0.0415</v>
      </c>
      <c r="G7" s="24">
        <v>2.8346</v>
      </c>
      <c r="H7" s="24">
        <v>2.0</v>
      </c>
      <c r="I7" s="24">
        <v>0.03</v>
      </c>
      <c r="J7" s="23" t="s">
        <v>181</v>
      </c>
    </row>
    <row r="8">
      <c r="A8" s="22" t="s">
        <v>188</v>
      </c>
      <c r="B8" s="23" t="s">
        <v>189</v>
      </c>
      <c r="C8" s="23" t="s">
        <v>190</v>
      </c>
      <c r="D8" s="23" t="s">
        <v>191</v>
      </c>
      <c r="E8" s="23" t="s">
        <v>172</v>
      </c>
      <c r="F8" s="24">
        <v>0.823</v>
      </c>
      <c r="G8" s="24">
        <v>1.8136</v>
      </c>
      <c r="H8" s="24">
        <v>2.8</v>
      </c>
      <c r="I8" s="24">
        <v>0.45</v>
      </c>
      <c r="J8" s="23" t="s">
        <v>181</v>
      </c>
    </row>
    <row r="9">
      <c r="A9" s="22" t="s">
        <v>192</v>
      </c>
      <c r="B9" s="23" t="s">
        <v>193</v>
      </c>
      <c r="C9" s="23" t="s">
        <v>194</v>
      </c>
      <c r="D9" s="23" t="s">
        <v>195</v>
      </c>
      <c r="E9" s="23" t="s">
        <v>166</v>
      </c>
      <c r="F9" s="24">
        <v>0.0059</v>
      </c>
      <c r="G9" s="24">
        <v>3.3916</v>
      </c>
      <c r="H9" s="24">
        <v>3.6</v>
      </c>
      <c r="I9" s="24">
        <v>0.2</v>
      </c>
      <c r="J9" s="23" t="s">
        <v>181</v>
      </c>
    </row>
    <row r="10">
      <c r="A10" s="22" t="s">
        <v>196</v>
      </c>
      <c r="B10" s="23" t="s">
        <v>197</v>
      </c>
      <c r="C10" s="23" t="s">
        <v>198</v>
      </c>
      <c r="D10" s="23" t="s">
        <v>199</v>
      </c>
      <c r="E10" s="23" t="s">
        <v>166</v>
      </c>
      <c r="F10" s="24">
        <v>1.0E-4</v>
      </c>
      <c r="G10" s="24">
        <v>3.554</v>
      </c>
      <c r="H10" s="24">
        <v>4.3</v>
      </c>
      <c r="I10" s="24">
        <v>0.73</v>
      </c>
      <c r="J10" s="23" t="s">
        <v>167</v>
      </c>
    </row>
    <row r="11">
      <c r="A11" s="22" t="s">
        <v>200</v>
      </c>
      <c r="B11" s="23" t="s">
        <v>201</v>
      </c>
      <c r="C11" s="23" t="s">
        <v>202</v>
      </c>
      <c r="D11" s="23" t="s">
        <v>203</v>
      </c>
      <c r="E11" s="23" t="s">
        <v>176</v>
      </c>
      <c r="F11" s="24">
        <v>0.0267</v>
      </c>
      <c r="G11" s="24">
        <v>2.9903</v>
      </c>
      <c r="H11" s="25"/>
      <c r="I11" s="25"/>
      <c r="J11" s="23" t="s">
        <v>181</v>
      </c>
    </row>
    <row r="12">
      <c r="A12" s="22" t="s">
        <v>204</v>
      </c>
      <c r="B12" s="23" t="s">
        <v>205</v>
      </c>
      <c r="C12" s="23" t="s">
        <v>206</v>
      </c>
      <c r="D12" s="23" t="s">
        <v>207</v>
      </c>
      <c r="E12" s="23" t="s">
        <v>166</v>
      </c>
      <c r="F12" s="24">
        <v>0.0144</v>
      </c>
      <c r="G12" s="24">
        <v>3.0532</v>
      </c>
      <c r="H12" s="24">
        <v>3.4</v>
      </c>
      <c r="I12" s="24">
        <v>0.49</v>
      </c>
      <c r="J12" s="23" t="s">
        <v>181</v>
      </c>
    </row>
    <row r="13">
      <c r="A13" s="22" t="s">
        <v>208</v>
      </c>
      <c r="B13" s="23" t="s">
        <v>209</v>
      </c>
      <c r="C13" s="23" t="s">
        <v>210</v>
      </c>
      <c r="D13" s="23" t="s">
        <v>211</v>
      </c>
      <c r="E13" s="23" t="s">
        <v>166</v>
      </c>
      <c r="F13" s="24">
        <v>0.0105</v>
      </c>
      <c r="G13" s="24">
        <v>3.05</v>
      </c>
      <c r="H13" s="24">
        <v>4.4</v>
      </c>
      <c r="I13" s="24">
        <v>0.78</v>
      </c>
      <c r="J13" s="23" t="s">
        <v>167</v>
      </c>
    </row>
    <row r="14">
      <c r="A14" s="22" t="s">
        <v>212</v>
      </c>
      <c r="B14" s="23" t="s">
        <v>213</v>
      </c>
      <c r="C14" s="23" t="s">
        <v>214</v>
      </c>
      <c r="D14" s="23" t="s">
        <v>215</v>
      </c>
      <c r="E14" s="23" t="s">
        <v>166</v>
      </c>
      <c r="F14" s="24">
        <v>0.0282</v>
      </c>
      <c r="G14" s="24">
        <v>2.9</v>
      </c>
      <c r="H14" s="24">
        <v>3.5</v>
      </c>
      <c r="I14" s="24">
        <v>0.2</v>
      </c>
      <c r="J14" s="23" t="s">
        <v>167</v>
      </c>
    </row>
    <row r="15">
      <c r="A15" s="22" t="s">
        <v>216</v>
      </c>
      <c r="B15" s="23" t="s">
        <v>217</v>
      </c>
      <c r="C15" s="23" t="s">
        <v>218</v>
      </c>
      <c r="D15" s="23" t="s">
        <v>219</v>
      </c>
      <c r="E15" s="23" t="s">
        <v>220</v>
      </c>
      <c r="F15" s="24">
        <v>0.0234</v>
      </c>
      <c r="G15" s="24">
        <v>2.94</v>
      </c>
      <c r="H15" s="24">
        <v>3.5</v>
      </c>
      <c r="I15" s="24">
        <v>0.2</v>
      </c>
      <c r="J15" s="23" t="s">
        <v>167</v>
      </c>
    </row>
    <row r="16">
      <c r="A16" s="22" t="s">
        <v>221</v>
      </c>
      <c r="B16" s="23" t="s">
        <v>222</v>
      </c>
      <c r="C16" s="26" t="s">
        <v>223</v>
      </c>
      <c r="D16" s="23" t="s">
        <v>215</v>
      </c>
      <c r="E16" s="23" t="s">
        <v>166</v>
      </c>
      <c r="F16" s="24">
        <v>0.0204</v>
      </c>
      <c r="G16" s="24">
        <v>2.94</v>
      </c>
      <c r="H16" s="25"/>
      <c r="I16" s="25"/>
      <c r="J16" s="23" t="s">
        <v>167</v>
      </c>
    </row>
    <row r="17">
      <c r="A17" s="22" t="s">
        <v>224</v>
      </c>
      <c r="B17" s="23" t="s">
        <v>225</v>
      </c>
      <c r="C17" s="23" t="s">
        <v>226</v>
      </c>
      <c r="D17" s="23" t="s">
        <v>191</v>
      </c>
      <c r="E17" s="23" t="s">
        <v>166</v>
      </c>
      <c r="F17" s="24">
        <v>0.0562</v>
      </c>
      <c r="G17" s="24">
        <v>2.6534</v>
      </c>
      <c r="H17" s="24">
        <v>3.0</v>
      </c>
      <c r="I17" s="24">
        <v>0.16</v>
      </c>
      <c r="J17" s="23" t="s">
        <v>181</v>
      </c>
    </row>
    <row r="18">
      <c r="A18" s="22" t="s">
        <v>227</v>
      </c>
      <c r="B18" s="23" t="s">
        <v>228</v>
      </c>
      <c r="C18" s="23" t="s">
        <v>229</v>
      </c>
      <c r="D18" s="23" t="s">
        <v>191</v>
      </c>
      <c r="E18" s="23" t="s">
        <v>172</v>
      </c>
      <c r="F18" s="24">
        <v>0.0684</v>
      </c>
      <c r="G18" s="24">
        <v>2.5632</v>
      </c>
      <c r="H18" s="24">
        <v>2.6</v>
      </c>
      <c r="I18" s="24">
        <v>0.19</v>
      </c>
      <c r="J18" s="23" t="s">
        <v>181</v>
      </c>
    </row>
    <row r="19">
      <c r="A19" s="22" t="s">
        <v>230</v>
      </c>
      <c r="B19" s="23" t="s">
        <v>231</v>
      </c>
      <c r="C19" s="23" t="s">
        <v>232</v>
      </c>
      <c r="D19" s="23" t="s">
        <v>233</v>
      </c>
      <c r="E19" s="23" t="s">
        <v>172</v>
      </c>
      <c r="F19" s="24">
        <v>0.0224</v>
      </c>
      <c r="G19" s="24">
        <v>2.96</v>
      </c>
      <c r="H19" s="24">
        <v>3.0</v>
      </c>
      <c r="I19" s="24">
        <v>0.38</v>
      </c>
      <c r="J19" s="23" t="s">
        <v>167</v>
      </c>
    </row>
    <row r="20">
      <c r="A20" s="22" t="s">
        <v>234</v>
      </c>
      <c r="B20" s="23" t="s">
        <v>235</v>
      </c>
      <c r="C20" s="26" t="s">
        <v>236</v>
      </c>
      <c r="D20" s="23" t="s">
        <v>237</v>
      </c>
      <c r="E20" s="23" t="s">
        <v>166</v>
      </c>
      <c r="F20" s="24">
        <v>0.0219</v>
      </c>
      <c r="G20" s="24">
        <v>2.93</v>
      </c>
      <c r="H20" s="24">
        <v>4.5</v>
      </c>
      <c r="I20" s="24">
        <v>0.2</v>
      </c>
      <c r="J20" s="23" t="s">
        <v>167</v>
      </c>
    </row>
    <row r="21">
      <c r="A21" s="22" t="s">
        <v>238</v>
      </c>
      <c r="B21" s="23" t="s">
        <v>239</v>
      </c>
      <c r="C21" s="23" t="s">
        <v>240</v>
      </c>
      <c r="D21" s="23" t="s">
        <v>237</v>
      </c>
      <c r="E21" s="23" t="s">
        <v>166</v>
      </c>
      <c r="F21" s="24">
        <v>0.0219</v>
      </c>
      <c r="G21" s="24">
        <v>2.95</v>
      </c>
      <c r="H21" s="24">
        <v>4.2</v>
      </c>
      <c r="I21" s="24">
        <v>0.4</v>
      </c>
      <c r="J21" s="23" t="s">
        <v>167</v>
      </c>
    </row>
    <row r="22">
      <c r="A22" s="22" t="s">
        <v>241</v>
      </c>
      <c r="B22" s="23" t="s">
        <v>242</v>
      </c>
      <c r="C22" s="23" t="s">
        <v>243</v>
      </c>
      <c r="D22" s="23" t="s">
        <v>237</v>
      </c>
      <c r="E22" s="23" t="s">
        <v>166</v>
      </c>
      <c r="F22" s="24">
        <v>0.0074</v>
      </c>
      <c r="G22" s="24">
        <v>3.237</v>
      </c>
      <c r="H22" s="24">
        <v>4.4</v>
      </c>
      <c r="I22" s="24">
        <v>0.77</v>
      </c>
      <c r="J22" s="23" t="s">
        <v>181</v>
      </c>
    </row>
    <row r="23">
      <c r="A23" s="22" t="s">
        <v>244</v>
      </c>
      <c r="B23" s="23" t="s">
        <v>245</v>
      </c>
      <c r="C23" s="23" t="s">
        <v>246</v>
      </c>
      <c r="D23" s="23" t="s">
        <v>219</v>
      </c>
      <c r="E23" s="23" t="s">
        <v>166</v>
      </c>
      <c r="F23" s="24">
        <v>0.0135</v>
      </c>
      <c r="G23" s="24">
        <v>3.0439</v>
      </c>
      <c r="H23" s="24">
        <v>4.2</v>
      </c>
      <c r="I23" s="24">
        <v>0.74</v>
      </c>
      <c r="J23" s="23" t="s">
        <v>181</v>
      </c>
    </row>
    <row r="24">
      <c r="A24" s="22" t="s">
        <v>247</v>
      </c>
      <c r="B24" s="23" t="s">
        <v>248</v>
      </c>
      <c r="C24" s="23" t="s">
        <v>249</v>
      </c>
      <c r="D24" s="23" t="s">
        <v>219</v>
      </c>
      <c r="E24" s="23" t="s">
        <v>166</v>
      </c>
      <c r="F24" s="24">
        <v>0.0175</v>
      </c>
      <c r="G24" s="24">
        <v>3.0</v>
      </c>
      <c r="H24" s="24">
        <v>4.0</v>
      </c>
      <c r="I24" s="24">
        <v>0.7</v>
      </c>
      <c r="J24" s="23" t="s">
        <v>181</v>
      </c>
    </row>
    <row r="25">
      <c r="A25" s="22" t="s">
        <v>74</v>
      </c>
      <c r="B25" s="23" t="s">
        <v>250</v>
      </c>
      <c r="C25" s="23" t="s">
        <v>251</v>
      </c>
      <c r="D25" s="23" t="s">
        <v>252</v>
      </c>
      <c r="E25" s="23" t="s">
        <v>166</v>
      </c>
      <c r="F25" s="24">
        <v>0.0222</v>
      </c>
      <c r="G25" s="24">
        <v>3.1395</v>
      </c>
      <c r="H25" s="24">
        <v>3.2</v>
      </c>
      <c r="I25" s="24">
        <v>0.43</v>
      </c>
      <c r="J25" s="23" t="s">
        <v>181</v>
      </c>
    </row>
    <row r="26">
      <c r="A26" s="22" t="s">
        <v>253</v>
      </c>
      <c r="B26" s="23" t="s">
        <v>254</v>
      </c>
      <c r="C26" s="23" t="s">
        <v>255</v>
      </c>
      <c r="D26" s="23" t="s">
        <v>252</v>
      </c>
      <c r="E26" s="23" t="s">
        <v>166</v>
      </c>
      <c r="F26" s="24">
        <v>0.022</v>
      </c>
      <c r="G26" s="24">
        <v>3.1897</v>
      </c>
      <c r="H26" s="24">
        <v>3.4</v>
      </c>
      <c r="I26" s="24">
        <v>0.2</v>
      </c>
      <c r="J26" s="23" t="s">
        <v>181</v>
      </c>
    </row>
    <row r="27">
      <c r="A27" s="22" t="s">
        <v>76</v>
      </c>
      <c r="B27" s="23" t="s">
        <v>256</v>
      </c>
      <c r="C27" s="23" t="s">
        <v>257</v>
      </c>
      <c r="D27" s="23" t="s">
        <v>252</v>
      </c>
      <c r="E27" s="23" t="s">
        <v>166</v>
      </c>
      <c r="F27" s="24">
        <v>0.022</v>
      </c>
      <c r="G27" s="24">
        <v>3.1897</v>
      </c>
      <c r="H27" s="24">
        <v>3.0</v>
      </c>
      <c r="I27" s="24">
        <v>0.44</v>
      </c>
      <c r="J27" s="23" t="s">
        <v>181</v>
      </c>
    </row>
    <row r="28">
      <c r="A28" s="22" t="s">
        <v>258</v>
      </c>
      <c r="B28" s="23" t="s">
        <v>259</v>
      </c>
      <c r="C28" s="23" t="s">
        <v>260</v>
      </c>
      <c r="D28" s="23" t="s">
        <v>252</v>
      </c>
      <c r="E28" s="23" t="s">
        <v>166</v>
      </c>
      <c r="F28" s="24">
        <v>0.0318</v>
      </c>
      <c r="G28" s="24">
        <v>2.9838</v>
      </c>
      <c r="H28" s="24">
        <v>3.7</v>
      </c>
      <c r="I28" s="24">
        <v>0.2</v>
      </c>
      <c r="J28" s="23" t="s">
        <v>181</v>
      </c>
    </row>
    <row r="29">
      <c r="A29" s="22" t="s">
        <v>261</v>
      </c>
      <c r="B29" s="23" t="s">
        <v>262</v>
      </c>
      <c r="C29" s="23" t="s">
        <v>263</v>
      </c>
      <c r="D29" s="23" t="s">
        <v>252</v>
      </c>
      <c r="E29" s="23" t="s">
        <v>220</v>
      </c>
      <c r="F29" s="24">
        <v>0.0252</v>
      </c>
      <c r="G29" s="24">
        <v>3.076</v>
      </c>
      <c r="H29" s="25"/>
      <c r="I29" s="25"/>
      <c r="J29" s="23" t="s">
        <v>181</v>
      </c>
    </row>
    <row r="30">
      <c r="A30" s="22" t="s">
        <v>264</v>
      </c>
      <c r="B30" s="23" t="s">
        <v>265</v>
      </c>
      <c r="C30" s="23" t="s">
        <v>266</v>
      </c>
      <c r="D30" s="23" t="s">
        <v>165</v>
      </c>
      <c r="E30" s="23" t="s">
        <v>267</v>
      </c>
      <c r="F30" s="24">
        <v>0.0148</v>
      </c>
      <c r="G30" s="24">
        <v>2.98</v>
      </c>
      <c r="H30" s="24">
        <v>3.0</v>
      </c>
      <c r="I30" s="24">
        <v>0.0</v>
      </c>
      <c r="J30" s="23" t="s">
        <v>167</v>
      </c>
    </row>
    <row r="31">
      <c r="A31" s="22" t="s">
        <v>268</v>
      </c>
      <c r="B31" s="23" t="s">
        <v>269</v>
      </c>
      <c r="C31" s="23" t="s">
        <v>270</v>
      </c>
      <c r="D31" s="23" t="s">
        <v>165</v>
      </c>
      <c r="E31" s="23" t="s">
        <v>267</v>
      </c>
      <c r="F31" s="24">
        <v>0.0148</v>
      </c>
      <c r="G31" s="24">
        <v>2.98</v>
      </c>
      <c r="H31" s="24">
        <v>3.0</v>
      </c>
      <c r="I31" s="24">
        <v>0.0</v>
      </c>
      <c r="J31" s="23" t="s">
        <v>271</v>
      </c>
    </row>
    <row r="32">
      <c r="A32" s="22" t="s">
        <v>272</v>
      </c>
      <c r="B32" s="23" t="s">
        <v>273</v>
      </c>
      <c r="C32" s="23" t="s">
        <v>274</v>
      </c>
      <c r="D32" s="23" t="s">
        <v>207</v>
      </c>
      <c r="E32" s="23" t="s">
        <v>267</v>
      </c>
      <c r="F32" s="24">
        <v>0.0096</v>
      </c>
      <c r="G32" s="24">
        <v>3.05</v>
      </c>
      <c r="H32" s="24">
        <v>3.4</v>
      </c>
      <c r="I32" s="24">
        <v>0.2</v>
      </c>
      <c r="J32" s="23" t="s">
        <v>167</v>
      </c>
    </row>
    <row r="33">
      <c r="A33" s="22" t="s">
        <v>275</v>
      </c>
      <c r="B33" s="23" t="s">
        <v>276</v>
      </c>
      <c r="C33" s="23" t="s">
        <v>277</v>
      </c>
      <c r="D33" s="23" t="s">
        <v>278</v>
      </c>
      <c r="E33" s="23" t="s">
        <v>166</v>
      </c>
      <c r="F33" s="24">
        <v>0.0437</v>
      </c>
      <c r="G33" s="24">
        <v>2.87</v>
      </c>
      <c r="H33" s="24">
        <v>3.9</v>
      </c>
      <c r="I33" s="24">
        <v>0.2</v>
      </c>
      <c r="J33" s="27" t="s">
        <v>167</v>
      </c>
    </row>
    <row r="34">
      <c r="A34" s="22" t="s">
        <v>279</v>
      </c>
      <c r="B34" s="23" t="s">
        <v>280</v>
      </c>
      <c r="C34" s="23" t="s">
        <v>281</v>
      </c>
      <c r="D34" s="23" t="s">
        <v>278</v>
      </c>
      <c r="E34" s="23" t="s">
        <v>166</v>
      </c>
      <c r="F34" s="24">
        <v>0.0661</v>
      </c>
      <c r="G34" s="24">
        <v>2.84</v>
      </c>
      <c r="H34" s="24">
        <v>3.7</v>
      </c>
      <c r="I34" s="24">
        <v>0.0</v>
      </c>
      <c r="J34" s="23" t="s">
        <v>167</v>
      </c>
    </row>
    <row r="35">
      <c r="A35" s="22" t="s">
        <v>282</v>
      </c>
      <c r="B35" s="23" t="s">
        <v>283</v>
      </c>
      <c r="C35" s="23" t="s">
        <v>284</v>
      </c>
      <c r="D35" s="23" t="s">
        <v>219</v>
      </c>
      <c r="E35" s="23" t="s">
        <v>166</v>
      </c>
      <c r="F35" s="24">
        <v>0.0111</v>
      </c>
      <c r="G35" s="24">
        <v>3.1124</v>
      </c>
      <c r="H35" s="24">
        <v>3.5</v>
      </c>
      <c r="I35" s="24">
        <v>0.4</v>
      </c>
      <c r="J35" s="23" t="s">
        <v>181</v>
      </c>
    </row>
    <row r="36">
      <c r="A36" s="22" t="s">
        <v>285</v>
      </c>
      <c r="B36" s="23" t="s">
        <v>286</v>
      </c>
      <c r="C36" s="23" t="s">
        <v>287</v>
      </c>
      <c r="D36" s="23" t="s">
        <v>219</v>
      </c>
      <c r="E36" s="23" t="s">
        <v>166</v>
      </c>
      <c r="F36" s="24">
        <v>0.0111</v>
      </c>
      <c r="G36" s="24">
        <v>3.1124</v>
      </c>
      <c r="H36" s="24">
        <v>3.8</v>
      </c>
      <c r="I36" s="24">
        <v>0.3</v>
      </c>
      <c r="J36" s="23" t="s">
        <v>181</v>
      </c>
    </row>
    <row r="37">
      <c r="A37" s="22" t="s">
        <v>288</v>
      </c>
      <c r="B37" s="23" t="s">
        <v>289</v>
      </c>
      <c r="C37" s="23" t="s">
        <v>290</v>
      </c>
      <c r="D37" s="23" t="s">
        <v>219</v>
      </c>
      <c r="E37" s="23" t="s">
        <v>166</v>
      </c>
      <c r="F37" s="24">
        <v>0.0065</v>
      </c>
      <c r="G37" s="24">
        <v>3.2292</v>
      </c>
      <c r="H37" s="28"/>
      <c r="I37" s="25"/>
      <c r="J37" s="23" t="s">
        <v>181</v>
      </c>
    </row>
    <row r="38">
      <c r="A38" s="22" t="s">
        <v>291</v>
      </c>
      <c r="B38" s="23" t="s">
        <v>292</v>
      </c>
      <c r="C38" s="23" t="s">
        <v>293</v>
      </c>
      <c r="D38" s="23" t="s">
        <v>294</v>
      </c>
      <c r="E38" s="23" t="s">
        <v>166</v>
      </c>
      <c r="F38" s="24">
        <v>0.0083</v>
      </c>
      <c r="G38" s="24">
        <v>3.09</v>
      </c>
      <c r="H38" s="24">
        <v>3.5</v>
      </c>
      <c r="I38" s="24">
        <v>0.3</v>
      </c>
      <c r="J38" s="23" t="s">
        <v>271</v>
      </c>
    </row>
    <row r="39">
      <c r="A39" s="22" t="s">
        <v>67</v>
      </c>
      <c r="B39" s="23" t="s">
        <v>295</v>
      </c>
      <c r="C39" s="26" t="s">
        <v>296</v>
      </c>
      <c r="D39" s="23" t="s">
        <v>297</v>
      </c>
      <c r="E39" s="23" t="s">
        <v>166</v>
      </c>
      <c r="F39" s="24">
        <v>0.0115</v>
      </c>
      <c r="G39" s="24">
        <v>3.07</v>
      </c>
      <c r="H39" s="24">
        <v>3.2</v>
      </c>
      <c r="I39" s="24">
        <v>0.2</v>
      </c>
      <c r="J39" s="23" t="s">
        <v>167</v>
      </c>
    </row>
    <row r="40">
      <c r="A40" s="22" t="s">
        <v>298</v>
      </c>
      <c r="B40" s="23" t="s">
        <v>299</v>
      </c>
      <c r="C40" s="23" t="s">
        <v>300</v>
      </c>
      <c r="D40" s="23" t="s">
        <v>301</v>
      </c>
      <c r="E40" s="23" t="s">
        <v>166</v>
      </c>
      <c r="F40" s="24">
        <v>0.0019</v>
      </c>
      <c r="G40" s="24">
        <v>3.07</v>
      </c>
      <c r="H40" s="24">
        <v>3.9</v>
      </c>
      <c r="I40" s="24">
        <v>0.63</v>
      </c>
      <c r="J40" s="23" t="s">
        <v>271</v>
      </c>
    </row>
    <row r="41">
      <c r="A41" s="22" t="s">
        <v>302</v>
      </c>
      <c r="B41" s="23" t="s">
        <v>303</v>
      </c>
      <c r="C41" s="23" t="s">
        <v>304</v>
      </c>
      <c r="D41" s="23" t="s">
        <v>301</v>
      </c>
      <c r="E41" s="23" t="s">
        <v>166</v>
      </c>
      <c r="F41" s="24">
        <v>9.0E-4</v>
      </c>
      <c r="G41" s="24">
        <v>3.12</v>
      </c>
      <c r="H41" s="24">
        <v>4.5</v>
      </c>
      <c r="I41" s="24">
        <v>0.8</v>
      </c>
      <c r="J41" s="23" t="s">
        <v>271</v>
      </c>
    </row>
    <row r="42">
      <c r="A42" s="22" t="s">
        <v>305</v>
      </c>
      <c r="B42" s="23" t="s">
        <v>306</v>
      </c>
      <c r="C42" s="23" t="s">
        <v>307</v>
      </c>
      <c r="D42" s="23" t="s">
        <v>195</v>
      </c>
      <c r="E42" s="23" t="s">
        <v>166</v>
      </c>
      <c r="F42" s="24">
        <v>0.0167</v>
      </c>
      <c r="G42" s="24">
        <v>3.0423</v>
      </c>
      <c r="H42" s="24">
        <v>3.3</v>
      </c>
      <c r="I42" s="24">
        <v>0.1</v>
      </c>
      <c r="J42" s="23" t="s">
        <v>181</v>
      </c>
    </row>
    <row r="43">
      <c r="A43" s="22" t="s">
        <v>308</v>
      </c>
      <c r="B43" s="23" t="s">
        <v>309</v>
      </c>
      <c r="C43" s="23" t="s">
        <v>310</v>
      </c>
      <c r="D43" s="23" t="s">
        <v>195</v>
      </c>
      <c r="E43" s="23" t="s">
        <v>166</v>
      </c>
      <c r="F43" s="24">
        <v>0.0147</v>
      </c>
      <c r="G43" s="24">
        <v>3.0559</v>
      </c>
      <c r="H43" s="24">
        <v>3.2</v>
      </c>
      <c r="I43" s="24">
        <v>0.49</v>
      </c>
      <c r="J43" s="23" t="s">
        <v>181</v>
      </c>
    </row>
    <row r="44">
      <c r="A44" s="22" t="s">
        <v>311</v>
      </c>
      <c r="B44" s="23" t="s">
        <v>312</v>
      </c>
      <c r="C44" s="23" t="s">
        <v>313</v>
      </c>
      <c r="D44" s="23" t="s">
        <v>195</v>
      </c>
      <c r="E44" s="23" t="s">
        <v>166</v>
      </c>
      <c r="F44" s="24">
        <v>0.0126</v>
      </c>
      <c r="G44" s="24">
        <v>2.99</v>
      </c>
      <c r="H44" s="24">
        <v>3.2</v>
      </c>
      <c r="I44" s="24">
        <v>0.39</v>
      </c>
      <c r="J44" s="23" t="s">
        <v>314</v>
      </c>
    </row>
    <row r="45">
      <c r="A45" s="22" t="s">
        <v>77</v>
      </c>
      <c r="B45" s="23" t="s">
        <v>315</v>
      </c>
      <c r="C45" s="23" t="s">
        <v>316</v>
      </c>
      <c r="D45" s="23" t="s">
        <v>195</v>
      </c>
      <c r="E45" s="23" t="s">
        <v>166</v>
      </c>
      <c r="F45" s="24">
        <v>0.0127</v>
      </c>
      <c r="G45" s="24">
        <v>3.1581</v>
      </c>
      <c r="H45" s="24">
        <v>3.3</v>
      </c>
      <c r="I45" s="24">
        <v>0.41</v>
      </c>
      <c r="J45" s="23" t="s">
        <v>181</v>
      </c>
    </row>
    <row r="46">
      <c r="A46" s="22" t="s">
        <v>317</v>
      </c>
      <c r="B46" s="23" t="s">
        <v>318</v>
      </c>
      <c r="C46" s="23" t="s">
        <v>319</v>
      </c>
      <c r="D46" s="23" t="s">
        <v>195</v>
      </c>
      <c r="E46" s="23" t="s">
        <v>166</v>
      </c>
      <c r="F46" s="24">
        <v>0.0199</v>
      </c>
      <c r="G46" s="24">
        <v>2.9932</v>
      </c>
      <c r="H46" s="24">
        <v>3.5</v>
      </c>
      <c r="I46" s="24">
        <v>0.2</v>
      </c>
      <c r="J46" s="23" t="s">
        <v>181</v>
      </c>
    </row>
    <row r="47">
      <c r="A47" s="22" t="s">
        <v>320</v>
      </c>
      <c r="B47" s="23" t="s">
        <v>321</v>
      </c>
      <c r="C47" s="23" t="s">
        <v>322</v>
      </c>
      <c r="D47" s="23" t="s">
        <v>195</v>
      </c>
      <c r="E47" s="23" t="s">
        <v>166</v>
      </c>
      <c r="F47" s="24">
        <v>0.0121</v>
      </c>
      <c r="G47" s="24">
        <v>3.1612</v>
      </c>
      <c r="H47" s="24">
        <v>3.6</v>
      </c>
      <c r="I47" s="24">
        <v>0.48</v>
      </c>
      <c r="J47" s="23" t="s">
        <v>181</v>
      </c>
    </row>
    <row r="48">
      <c r="A48" s="22" t="s">
        <v>323</v>
      </c>
      <c r="B48" s="23" t="s">
        <v>324</v>
      </c>
      <c r="C48" s="23" t="s">
        <v>325</v>
      </c>
      <c r="D48" s="23" t="s">
        <v>195</v>
      </c>
      <c r="E48" s="23" t="s">
        <v>166</v>
      </c>
      <c r="F48" s="24">
        <v>0.0194</v>
      </c>
      <c r="G48" s="24">
        <v>2.9996</v>
      </c>
      <c r="H48" s="24">
        <v>3.4</v>
      </c>
      <c r="I48" s="24">
        <v>0.47</v>
      </c>
      <c r="J48" s="23" t="s">
        <v>181</v>
      </c>
    </row>
    <row r="49">
      <c r="A49" s="22" t="s">
        <v>326</v>
      </c>
      <c r="B49" s="23" t="s">
        <v>327</v>
      </c>
      <c r="C49" s="23" t="s">
        <v>328</v>
      </c>
      <c r="D49" s="23" t="s">
        <v>195</v>
      </c>
      <c r="E49" s="23" t="s">
        <v>166</v>
      </c>
      <c r="F49" s="23">
        <v>0.00389</v>
      </c>
      <c r="G49" s="23">
        <v>3.12</v>
      </c>
      <c r="H49" s="24">
        <v>3.4</v>
      </c>
      <c r="I49" s="24">
        <v>0.45</v>
      </c>
      <c r="J49" s="23" t="s">
        <v>167</v>
      </c>
    </row>
    <row r="50">
      <c r="A50" s="22" t="s">
        <v>329</v>
      </c>
      <c r="B50" s="23" t="s">
        <v>330</v>
      </c>
      <c r="C50" s="23" t="s">
        <v>331</v>
      </c>
      <c r="D50" s="23" t="s">
        <v>195</v>
      </c>
      <c r="E50" s="23" t="s">
        <v>166</v>
      </c>
      <c r="F50" s="24">
        <v>0.0127</v>
      </c>
      <c r="G50" s="24">
        <v>3.1581</v>
      </c>
      <c r="H50" s="24">
        <v>3.3</v>
      </c>
      <c r="I50" s="24">
        <v>0.41</v>
      </c>
      <c r="J50" s="23" t="s">
        <v>332</v>
      </c>
    </row>
    <row r="51">
      <c r="A51" s="22" t="s">
        <v>333</v>
      </c>
      <c r="B51" s="23" t="s">
        <v>334</v>
      </c>
      <c r="C51" s="23" t="s">
        <v>335</v>
      </c>
      <c r="D51" s="23" t="s">
        <v>195</v>
      </c>
      <c r="E51" s="23" t="s">
        <v>166</v>
      </c>
      <c r="F51" s="24">
        <v>0.01</v>
      </c>
      <c r="G51" s="24">
        <v>3.2077</v>
      </c>
      <c r="H51" s="24">
        <v>4.4</v>
      </c>
      <c r="I51" s="24">
        <v>0.0</v>
      </c>
      <c r="J51" s="23" t="s">
        <v>181</v>
      </c>
    </row>
    <row r="52">
      <c r="A52" s="22" t="s">
        <v>69</v>
      </c>
      <c r="B52" s="23" t="s">
        <v>336</v>
      </c>
      <c r="C52" s="23" t="s">
        <v>337</v>
      </c>
      <c r="D52" s="23" t="s">
        <v>207</v>
      </c>
      <c r="E52" s="23" t="s">
        <v>166</v>
      </c>
      <c r="F52" s="24">
        <v>0.0093</v>
      </c>
      <c r="G52" s="24">
        <v>3.06</v>
      </c>
      <c r="H52" s="24">
        <v>3.3</v>
      </c>
      <c r="I52" s="24">
        <v>0.46</v>
      </c>
      <c r="J52" s="23" t="s">
        <v>167</v>
      </c>
    </row>
    <row r="53">
      <c r="A53" s="22" t="s">
        <v>338</v>
      </c>
      <c r="B53" s="23" t="s">
        <v>339</v>
      </c>
      <c r="C53" s="23" t="s">
        <v>340</v>
      </c>
      <c r="D53" s="23" t="s">
        <v>207</v>
      </c>
      <c r="E53" s="23" t="s">
        <v>166</v>
      </c>
      <c r="F53" s="24">
        <v>0.01</v>
      </c>
      <c r="G53" s="24">
        <v>3.13</v>
      </c>
      <c r="H53" s="24">
        <v>3.5</v>
      </c>
      <c r="I53" s="24">
        <v>0.54</v>
      </c>
      <c r="J53" s="23" t="s">
        <v>167</v>
      </c>
    </row>
    <row r="54">
      <c r="A54" s="22" t="s">
        <v>341</v>
      </c>
      <c r="B54" s="23" t="s">
        <v>342</v>
      </c>
      <c r="C54" s="26" t="s">
        <v>343</v>
      </c>
      <c r="D54" s="23" t="s">
        <v>207</v>
      </c>
      <c r="E54" s="23" t="s">
        <v>166</v>
      </c>
      <c r="F54" s="24">
        <v>0.0105</v>
      </c>
      <c r="G54" s="24">
        <v>3.2</v>
      </c>
      <c r="H54" s="24">
        <v>3.3</v>
      </c>
      <c r="I54" s="24">
        <v>0.2</v>
      </c>
      <c r="J54" s="23" t="s">
        <v>167</v>
      </c>
    </row>
    <row r="55">
      <c r="A55" s="22" t="s">
        <v>344</v>
      </c>
      <c r="B55" s="23" t="s">
        <v>345</v>
      </c>
      <c r="C55" s="26" t="s">
        <v>346</v>
      </c>
      <c r="D55" s="23" t="s">
        <v>207</v>
      </c>
      <c r="E55" s="23" t="s">
        <v>180</v>
      </c>
      <c r="F55" s="24">
        <v>0.0102</v>
      </c>
      <c r="G55" s="24">
        <v>3.06</v>
      </c>
      <c r="H55" s="24">
        <v>3.7</v>
      </c>
      <c r="I55" s="24">
        <v>0.2</v>
      </c>
      <c r="J55" s="23" t="s">
        <v>167</v>
      </c>
    </row>
    <row r="56">
      <c r="A56" s="22" t="s">
        <v>347</v>
      </c>
      <c r="B56" s="23" t="s">
        <v>348</v>
      </c>
      <c r="C56" s="23" t="s">
        <v>349</v>
      </c>
      <c r="D56" s="23" t="s">
        <v>207</v>
      </c>
      <c r="E56" s="23" t="s">
        <v>166</v>
      </c>
      <c r="F56" s="24">
        <v>0.0131</v>
      </c>
      <c r="G56" s="24">
        <v>3.038</v>
      </c>
      <c r="H56" s="24">
        <v>3.3</v>
      </c>
      <c r="I56" s="24">
        <v>0.44</v>
      </c>
      <c r="J56" s="23" t="s">
        <v>350</v>
      </c>
    </row>
    <row r="57">
      <c r="A57" s="22" t="s">
        <v>351</v>
      </c>
      <c r="B57" s="23" t="s">
        <v>352</v>
      </c>
      <c r="C57" s="23" t="s">
        <v>353</v>
      </c>
      <c r="D57" s="23" t="s">
        <v>354</v>
      </c>
      <c r="E57" s="23" t="s">
        <v>166</v>
      </c>
      <c r="F57" s="24">
        <v>0.0174</v>
      </c>
      <c r="G57" s="24">
        <v>2.9</v>
      </c>
      <c r="H57" s="24">
        <v>3.8</v>
      </c>
      <c r="I57" s="24">
        <v>0.47</v>
      </c>
      <c r="J57" s="23" t="s">
        <v>167</v>
      </c>
    </row>
    <row r="58">
      <c r="A58" s="22" t="s">
        <v>355</v>
      </c>
      <c r="B58" s="23" t="s">
        <v>356</v>
      </c>
      <c r="C58" s="23" t="s">
        <v>357</v>
      </c>
      <c r="D58" s="23" t="s">
        <v>358</v>
      </c>
      <c r="E58" s="23" t="s">
        <v>172</v>
      </c>
      <c r="F58" s="24">
        <v>0.0337</v>
      </c>
      <c r="G58" s="24">
        <v>2.9004</v>
      </c>
      <c r="H58" s="24">
        <v>3.0</v>
      </c>
      <c r="I58" s="24">
        <v>0.0</v>
      </c>
      <c r="J58" s="23" t="s">
        <v>181</v>
      </c>
    </row>
    <row r="59">
      <c r="A59" s="22" t="s">
        <v>359</v>
      </c>
      <c r="B59" s="23" t="s">
        <v>360</v>
      </c>
      <c r="C59" s="23" t="s">
        <v>361</v>
      </c>
      <c r="D59" s="23" t="s">
        <v>358</v>
      </c>
      <c r="E59" s="23" t="s">
        <v>172</v>
      </c>
      <c r="F59" s="24">
        <v>0.0428</v>
      </c>
      <c r="G59" s="24">
        <v>2.8577</v>
      </c>
      <c r="H59" s="24">
        <v>2.6</v>
      </c>
      <c r="I59" s="24">
        <v>0.33</v>
      </c>
      <c r="J59" s="23" t="s">
        <v>181</v>
      </c>
    </row>
    <row r="60">
      <c r="A60" s="22" t="s">
        <v>362</v>
      </c>
      <c r="B60" s="23" t="s">
        <v>363</v>
      </c>
      <c r="C60" s="23" t="s">
        <v>364</v>
      </c>
      <c r="D60" s="23" t="s">
        <v>365</v>
      </c>
      <c r="E60" s="23" t="s">
        <v>166</v>
      </c>
      <c r="F60" s="24">
        <v>0.0159</v>
      </c>
      <c r="G60" s="24">
        <v>2.97</v>
      </c>
      <c r="H60" s="24">
        <v>3.5</v>
      </c>
      <c r="I60" s="24">
        <v>0.57</v>
      </c>
      <c r="J60" s="23" t="s">
        <v>167</v>
      </c>
    </row>
    <row r="61">
      <c r="A61" s="22" t="s">
        <v>82</v>
      </c>
      <c r="B61" s="23" t="s">
        <v>366</v>
      </c>
      <c r="C61" s="23" t="s">
        <v>367</v>
      </c>
      <c r="D61" s="23" t="s">
        <v>365</v>
      </c>
      <c r="E61" s="23" t="s">
        <v>166</v>
      </c>
      <c r="F61" s="24">
        <v>0.0115</v>
      </c>
      <c r="G61" s="24">
        <v>2.89</v>
      </c>
      <c r="H61" s="24">
        <v>3.5</v>
      </c>
      <c r="I61" s="24">
        <v>0.4</v>
      </c>
      <c r="J61" s="23" t="s">
        <v>167</v>
      </c>
    </row>
    <row r="62">
      <c r="A62" s="22" t="s">
        <v>368</v>
      </c>
      <c r="B62" s="23" t="s">
        <v>369</v>
      </c>
      <c r="C62" s="23" t="s">
        <v>370</v>
      </c>
      <c r="D62" s="23" t="s">
        <v>219</v>
      </c>
      <c r="E62" s="23" t="s">
        <v>166</v>
      </c>
      <c r="F62" s="24">
        <v>0.0178</v>
      </c>
      <c r="G62" s="24">
        <v>3.03</v>
      </c>
      <c r="H62" s="24">
        <v>3.7</v>
      </c>
      <c r="I62" s="24">
        <v>0.4</v>
      </c>
      <c r="J62" s="23" t="s">
        <v>167</v>
      </c>
    </row>
    <row r="63">
      <c r="A63" s="22" t="s">
        <v>371</v>
      </c>
      <c r="B63" s="23" t="s">
        <v>372</v>
      </c>
      <c r="C63" s="23" t="s">
        <v>373</v>
      </c>
      <c r="D63" s="23" t="s">
        <v>374</v>
      </c>
      <c r="E63" s="23" t="s">
        <v>180</v>
      </c>
      <c r="F63" s="24">
        <v>0.012</v>
      </c>
      <c r="G63" s="24">
        <v>3.02</v>
      </c>
      <c r="H63" s="24">
        <v>2.0</v>
      </c>
      <c r="I63" s="24">
        <v>0.0</v>
      </c>
      <c r="J63" s="23" t="s">
        <v>375</v>
      </c>
    </row>
    <row r="64">
      <c r="A64" s="22" t="s">
        <v>376</v>
      </c>
      <c r="B64" s="23" t="s">
        <v>377</v>
      </c>
      <c r="C64" s="23" t="s">
        <v>378</v>
      </c>
      <c r="D64" s="23" t="s">
        <v>207</v>
      </c>
      <c r="E64" s="23" t="s">
        <v>166</v>
      </c>
      <c r="F64" s="24">
        <v>0.203</v>
      </c>
      <c r="G64" s="24">
        <v>2.988</v>
      </c>
      <c r="H64" s="24">
        <v>4.2</v>
      </c>
      <c r="I64" s="24">
        <v>0.0</v>
      </c>
      <c r="J64" s="23" t="s">
        <v>181</v>
      </c>
    </row>
    <row r="65">
      <c r="A65" s="22" t="s">
        <v>379</v>
      </c>
      <c r="B65" s="23" t="s">
        <v>380</v>
      </c>
      <c r="C65" s="23" t="s">
        <v>381</v>
      </c>
      <c r="D65" s="23" t="s">
        <v>171</v>
      </c>
      <c r="E65" s="23" t="s">
        <v>172</v>
      </c>
      <c r="F65" s="24">
        <v>0.049</v>
      </c>
      <c r="G65" s="24">
        <v>2.78</v>
      </c>
      <c r="H65" s="24">
        <v>3.0</v>
      </c>
      <c r="I65" s="24">
        <v>0.25</v>
      </c>
      <c r="J65" s="23" t="s">
        <v>382</v>
      </c>
    </row>
    <row r="66">
      <c r="A66" s="22" t="s">
        <v>383</v>
      </c>
      <c r="B66" s="23" t="s">
        <v>384</v>
      </c>
      <c r="C66" s="23" t="s">
        <v>385</v>
      </c>
      <c r="D66" s="23" t="s">
        <v>171</v>
      </c>
      <c r="E66" s="23" t="s">
        <v>172</v>
      </c>
      <c r="F66" s="24">
        <v>0.049</v>
      </c>
      <c r="G66" s="24">
        <v>2.78</v>
      </c>
      <c r="H66" s="24">
        <v>3.3</v>
      </c>
      <c r="I66" s="24">
        <v>0.2</v>
      </c>
      <c r="J66" s="23" t="s">
        <v>167</v>
      </c>
    </row>
    <row r="67">
      <c r="A67" s="22" t="s">
        <v>386</v>
      </c>
      <c r="B67" s="23" t="s">
        <v>387</v>
      </c>
      <c r="C67" s="23" t="s">
        <v>388</v>
      </c>
      <c r="D67" s="23" t="s">
        <v>389</v>
      </c>
      <c r="E67" s="23" t="s">
        <v>166</v>
      </c>
      <c r="F67" s="24">
        <v>0.0162</v>
      </c>
      <c r="G67" s="24">
        <v>3.0112</v>
      </c>
      <c r="H67" s="24">
        <v>3.9</v>
      </c>
      <c r="I67" s="24">
        <v>0.2</v>
      </c>
      <c r="J67" s="23" t="s">
        <v>181</v>
      </c>
    </row>
    <row r="68">
      <c r="A68" s="22" t="s">
        <v>78</v>
      </c>
      <c r="B68" s="23" t="s">
        <v>390</v>
      </c>
      <c r="C68" s="23" t="s">
        <v>391</v>
      </c>
      <c r="D68" s="23" t="s">
        <v>389</v>
      </c>
      <c r="E68" s="23" t="s">
        <v>166</v>
      </c>
      <c r="F68" s="24">
        <v>0.0194</v>
      </c>
      <c r="G68" s="24">
        <v>2.9779</v>
      </c>
      <c r="H68" s="24">
        <v>4.2</v>
      </c>
      <c r="I68" s="24">
        <v>0.72</v>
      </c>
      <c r="J68" s="23" t="s">
        <v>181</v>
      </c>
    </row>
    <row r="69">
      <c r="A69" s="22" t="s">
        <v>392</v>
      </c>
      <c r="B69" s="23" t="s">
        <v>393</v>
      </c>
      <c r="C69" s="23" t="s">
        <v>394</v>
      </c>
      <c r="D69" s="23" t="s">
        <v>389</v>
      </c>
      <c r="E69" s="23" t="s">
        <v>166</v>
      </c>
      <c r="F69" s="24">
        <v>0.0151</v>
      </c>
      <c r="G69" s="24">
        <v>3.0601</v>
      </c>
      <c r="H69" s="24">
        <v>4.4</v>
      </c>
      <c r="I69" s="24">
        <v>0.5</v>
      </c>
      <c r="J69" s="23" t="s">
        <v>181</v>
      </c>
    </row>
    <row r="70">
      <c r="A70" s="22" t="s">
        <v>395</v>
      </c>
      <c r="B70" s="23" t="s">
        <v>396</v>
      </c>
      <c r="C70" s="23" t="s">
        <v>397</v>
      </c>
      <c r="D70" s="23" t="s">
        <v>389</v>
      </c>
      <c r="E70" s="23" t="s">
        <v>166</v>
      </c>
      <c r="F70" s="24">
        <v>0.0308</v>
      </c>
      <c r="G70" s="24">
        <v>2.8574</v>
      </c>
      <c r="H70" s="24">
        <v>4.4</v>
      </c>
      <c r="I70" s="24">
        <v>0.03</v>
      </c>
      <c r="J70" s="23" t="s">
        <v>181</v>
      </c>
    </row>
    <row r="71">
      <c r="A71" s="22" t="s">
        <v>398</v>
      </c>
      <c r="B71" s="23" t="s">
        <v>399</v>
      </c>
      <c r="C71" s="23" t="s">
        <v>400</v>
      </c>
      <c r="D71" s="23" t="s">
        <v>389</v>
      </c>
      <c r="E71" s="23" t="s">
        <v>166</v>
      </c>
      <c r="F71" s="24">
        <v>0.0429</v>
      </c>
      <c r="G71" s="24">
        <v>2.719</v>
      </c>
      <c r="H71" s="24">
        <v>4.4</v>
      </c>
      <c r="I71" s="24">
        <v>0.75</v>
      </c>
      <c r="J71" s="23" t="s">
        <v>181</v>
      </c>
    </row>
    <row r="72">
      <c r="A72" s="22" t="s">
        <v>72</v>
      </c>
      <c r="B72" s="23" t="s">
        <v>401</v>
      </c>
      <c r="C72" s="23" t="s">
        <v>402</v>
      </c>
      <c r="D72" s="23" t="s">
        <v>389</v>
      </c>
      <c r="E72" s="23" t="s">
        <v>166</v>
      </c>
      <c r="F72" s="23">
        <v>0.01479</v>
      </c>
      <c r="G72" s="23">
        <v>2.98</v>
      </c>
      <c r="H72" s="24">
        <v>4.2</v>
      </c>
      <c r="I72" s="24">
        <v>0.3</v>
      </c>
      <c r="J72" s="23" t="s">
        <v>167</v>
      </c>
    </row>
    <row r="73">
      <c r="A73" s="22" t="s">
        <v>403</v>
      </c>
      <c r="B73" s="23" t="s">
        <v>404</v>
      </c>
      <c r="C73" s="23" t="s">
        <v>405</v>
      </c>
      <c r="D73" s="23" t="s">
        <v>389</v>
      </c>
      <c r="E73" s="23" t="s">
        <v>166</v>
      </c>
      <c r="F73" s="24">
        <v>0.0295</v>
      </c>
      <c r="G73" s="24">
        <v>2.8146</v>
      </c>
      <c r="H73" s="24">
        <v>3.8</v>
      </c>
      <c r="I73" s="24">
        <v>0.62</v>
      </c>
      <c r="J73" s="23" t="s">
        <v>181</v>
      </c>
    </row>
    <row r="74">
      <c r="A74" s="22" t="s">
        <v>406</v>
      </c>
      <c r="B74" s="23" t="s">
        <v>407</v>
      </c>
      <c r="C74" s="23" t="s">
        <v>408</v>
      </c>
      <c r="D74" s="23" t="s">
        <v>409</v>
      </c>
      <c r="E74" s="23" t="s">
        <v>166</v>
      </c>
      <c r="F74" s="24">
        <v>0.0079</v>
      </c>
      <c r="G74" s="24">
        <v>2.98</v>
      </c>
      <c r="H74" s="24">
        <v>4.5</v>
      </c>
      <c r="I74" s="24">
        <v>0.0</v>
      </c>
      <c r="J74" s="23" t="s">
        <v>167</v>
      </c>
    </row>
    <row r="75">
      <c r="A75" s="22" t="s">
        <v>410</v>
      </c>
      <c r="B75" s="23" t="s">
        <v>411</v>
      </c>
      <c r="C75" s="23" t="s">
        <v>412</v>
      </c>
      <c r="D75" s="23" t="s">
        <v>203</v>
      </c>
      <c r="E75" s="23" t="s">
        <v>172</v>
      </c>
      <c r="F75" s="24">
        <v>0.0562</v>
      </c>
      <c r="G75" s="24">
        <v>2.6532</v>
      </c>
      <c r="H75" s="24">
        <v>2.4</v>
      </c>
      <c r="I75" s="24">
        <v>0.28</v>
      </c>
      <c r="J75" s="23" t="s">
        <v>181</v>
      </c>
    </row>
    <row r="76">
      <c r="A76" s="22" t="s">
        <v>413</v>
      </c>
      <c r="B76" s="23" t="s">
        <v>414</v>
      </c>
      <c r="C76" s="23" t="s">
        <v>415</v>
      </c>
      <c r="D76" s="23" t="s">
        <v>165</v>
      </c>
      <c r="E76" s="23" t="s">
        <v>180</v>
      </c>
      <c r="F76" s="24">
        <v>0.0239</v>
      </c>
      <c r="G76" s="24">
        <v>3.0825</v>
      </c>
      <c r="H76" s="24">
        <v>2.1</v>
      </c>
      <c r="I76" s="24">
        <v>0.15</v>
      </c>
      <c r="J76" s="23" t="s">
        <v>181</v>
      </c>
    </row>
    <row r="77">
      <c r="A77" s="22" t="s">
        <v>416</v>
      </c>
      <c r="B77" s="23" t="s">
        <v>417</v>
      </c>
      <c r="C77" s="23" t="s">
        <v>418</v>
      </c>
      <c r="D77" s="23" t="s">
        <v>419</v>
      </c>
      <c r="E77" s="23" t="s">
        <v>166</v>
      </c>
      <c r="F77" s="24">
        <v>0.0098</v>
      </c>
      <c r="G77" s="24">
        <v>3.12</v>
      </c>
      <c r="H77" s="24">
        <v>3.5</v>
      </c>
      <c r="I77" s="24">
        <v>0.37</v>
      </c>
      <c r="J77" s="23" t="s">
        <v>167</v>
      </c>
    </row>
    <row r="78">
      <c r="A78" s="22" t="s">
        <v>420</v>
      </c>
      <c r="B78" s="23" t="s">
        <v>421</v>
      </c>
      <c r="C78" s="23" t="s">
        <v>422</v>
      </c>
      <c r="D78" s="23" t="s">
        <v>219</v>
      </c>
      <c r="E78" s="23" t="s">
        <v>166</v>
      </c>
      <c r="F78" s="24">
        <v>0.0094</v>
      </c>
      <c r="G78" s="24">
        <v>3.12</v>
      </c>
      <c r="H78" s="24">
        <v>4.5</v>
      </c>
      <c r="I78" s="24">
        <v>0.8</v>
      </c>
      <c r="J78" s="23" t="s">
        <v>181</v>
      </c>
    </row>
    <row r="79">
      <c r="A79" s="22" t="s">
        <v>423</v>
      </c>
      <c r="B79" s="23" t="s">
        <v>424</v>
      </c>
      <c r="C79" s="23" t="s">
        <v>425</v>
      </c>
      <c r="D79" s="23" t="s">
        <v>426</v>
      </c>
      <c r="E79" s="23" t="s">
        <v>166</v>
      </c>
      <c r="F79" s="24">
        <v>0.0015</v>
      </c>
      <c r="G79" s="24">
        <v>2.91</v>
      </c>
      <c r="H79" s="24">
        <v>3.5</v>
      </c>
      <c r="I79" s="24">
        <v>0.5</v>
      </c>
      <c r="J79" s="23" t="s">
        <v>167</v>
      </c>
    </row>
    <row r="80">
      <c r="A80" s="22" t="s">
        <v>427</v>
      </c>
      <c r="B80" s="23" t="s">
        <v>428</v>
      </c>
      <c r="C80" s="23" t="s">
        <v>429</v>
      </c>
      <c r="D80" s="23" t="s">
        <v>365</v>
      </c>
      <c r="E80" s="23" t="s">
        <v>166</v>
      </c>
      <c r="F80" s="24">
        <v>0.012</v>
      </c>
      <c r="G80" s="24">
        <v>3.06</v>
      </c>
      <c r="H80" s="24">
        <v>3.6</v>
      </c>
      <c r="I80" s="24">
        <v>0.56</v>
      </c>
      <c r="J80" s="23" t="s">
        <v>167</v>
      </c>
    </row>
    <row r="81">
      <c r="A81" s="22" t="s">
        <v>430</v>
      </c>
      <c r="B81" s="23" t="s">
        <v>431</v>
      </c>
      <c r="C81" s="23" t="s">
        <v>432</v>
      </c>
      <c r="D81" s="23" t="s">
        <v>389</v>
      </c>
      <c r="E81" s="23" t="s">
        <v>166</v>
      </c>
      <c r="F81" s="24">
        <v>0.0405</v>
      </c>
      <c r="G81" s="24">
        <v>2.718</v>
      </c>
      <c r="H81" s="24">
        <v>4.0</v>
      </c>
      <c r="I81" s="24">
        <v>0.67</v>
      </c>
      <c r="J81" s="23" t="s">
        <v>181</v>
      </c>
    </row>
    <row r="82">
      <c r="A82" s="22" t="s">
        <v>433</v>
      </c>
      <c r="B82" s="23" t="s">
        <v>434</v>
      </c>
      <c r="C82" s="23" t="s">
        <v>435</v>
      </c>
      <c r="D82" s="23" t="s">
        <v>219</v>
      </c>
      <c r="E82" s="23" t="s">
        <v>166</v>
      </c>
      <c r="F82" s="24">
        <v>0.0135</v>
      </c>
      <c r="G82" s="24">
        <v>3.043</v>
      </c>
      <c r="H82" s="24">
        <v>3.2</v>
      </c>
      <c r="I82" s="24">
        <v>0.1</v>
      </c>
      <c r="J82" s="23" t="s">
        <v>167</v>
      </c>
    </row>
    <row r="83">
      <c r="A83" s="22" t="s">
        <v>436</v>
      </c>
      <c r="B83" s="23" t="s">
        <v>437</v>
      </c>
      <c r="C83" s="23" t="s">
        <v>438</v>
      </c>
      <c r="D83" s="23" t="s">
        <v>358</v>
      </c>
      <c r="E83" s="23" t="s">
        <v>166</v>
      </c>
      <c r="F83" s="24">
        <v>0.0344</v>
      </c>
      <c r="G83" s="24">
        <v>2.968</v>
      </c>
      <c r="H83" s="25"/>
      <c r="I83" s="25"/>
      <c r="J83" s="23" t="s">
        <v>181</v>
      </c>
    </row>
    <row r="84">
      <c r="A84" s="22" t="s">
        <v>439</v>
      </c>
      <c r="B84" s="23" t="s">
        <v>440</v>
      </c>
      <c r="C84" s="23" t="s">
        <v>441</v>
      </c>
      <c r="D84" s="23" t="s">
        <v>358</v>
      </c>
      <c r="E84" s="23" t="s">
        <v>166</v>
      </c>
      <c r="F84" s="24">
        <v>0.0203</v>
      </c>
      <c r="G84" s="24">
        <v>3.1264</v>
      </c>
      <c r="H84" s="24">
        <v>2.8</v>
      </c>
      <c r="I84" s="24">
        <v>0.0</v>
      </c>
      <c r="J84" s="23" t="s">
        <v>181</v>
      </c>
    </row>
    <row r="85">
      <c r="A85" s="22" t="s">
        <v>83</v>
      </c>
      <c r="B85" s="23" t="s">
        <v>442</v>
      </c>
      <c r="C85" s="23" t="s">
        <v>443</v>
      </c>
      <c r="D85" s="23" t="s">
        <v>419</v>
      </c>
      <c r="E85" s="23" t="s">
        <v>166</v>
      </c>
      <c r="F85" s="24">
        <v>0.01</v>
      </c>
      <c r="G85" s="24">
        <v>3.12</v>
      </c>
      <c r="H85" s="24">
        <v>3.5</v>
      </c>
      <c r="I85" s="24">
        <v>0.53</v>
      </c>
      <c r="J85" s="23" t="s">
        <v>167</v>
      </c>
    </row>
    <row r="86">
      <c r="A86" s="22" t="s">
        <v>444</v>
      </c>
      <c r="B86" s="23" t="s">
        <v>445</v>
      </c>
      <c r="C86" s="23" t="s">
        <v>446</v>
      </c>
      <c r="D86" s="23" t="s">
        <v>447</v>
      </c>
      <c r="E86" s="23" t="s">
        <v>166</v>
      </c>
      <c r="F86" s="24">
        <v>0.0115</v>
      </c>
      <c r="G86" s="24">
        <v>3.09</v>
      </c>
      <c r="H86" s="24">
        <v>4.4</v>
      </c>
      <c r="I86" s="24">
        <v>0.79</v>
      </c>
      <c r="J86" s="23" t="s">
        <v>167</v>
      </c>
    </row>
    <row r="87">
      <c r="A87" s="22" t="s">
        <v>448</v>
      </c>
      <c r="B87" s="23" t="s">
        <v>449</v>
      </c>
      <c r="C87" s="23" t="s">
        <v>450</v>
      </c>
      <c r="D87" s="23" t="s">
        <v>219</v>
      </c>
      <c r="E87" s="23" t="s">
        <v>166</v>
      </c>
      <c r="F87" s="24">
        <v>0.0115</v>
      </c>
      <c r="G87" s="24">
        <v>3.06</v>
      </c>
      <c r="H87" s="24">
        <v>4.1</v>
      </c>
      <c r="I87" s="24">
        <v>0.5</v>
      </c>
      <c r="J87" s="23" t="s">
        <v>167</v>
      </c>
    </row>
    <row r="88">
      <c r="A88" s="22" t="s">
        <v>451</v>
      </c>
      <c r="B88" s="23" t="s">
        <v>452</v>
      </c>
      <c r="C88" s="23" t="s">
        <v>453</v>
      </c>
      <c r="D88" s="23" t="s">
        <v>454</v>
      </c>
      <c r="E88" s="23" t="s">
        <v>180</v>
      </c>
      <c r="F88" s="24">
        <v>0.0153</v>
      </c>
      <c r="G88" s="24">
        <v>3.0626</v>
      </c>
      <c r="H88" s="24">
        <v>2.0</v>
      </c>
      <c r="I88" s="24">
        <v>0.0</v>
      </c>
      <c r="J88" s="23" t="s">
        <v>181</v>
      </c>
    </row>
    <row r="89">
      <c r="A89" s="22" t="s">
        <v>455</v>
      </c>
      <c r="B89" s="23" t="s">
        <v>456</v>
      </c>
      <c r="C89" s="23" t="s">
        <v>457</v>
      </c>
      <c r="D89" s="23" t="s">
        <v>454</v>
      </c>
      <c r="E89" s="23" t="s">
        <v>180</v>
      </c>
      <c r="F89" s="24">
        <v>0.0124</v>
      </c>
      <c r="G89" s="24">
        <v>3.1109</v>
      </c>
      <c r="H89" s="24">
        <v>2.0</v>
      </c>
      <c r="I89" s="24">
        <v>0.0</v>
      </c>
      <c r="J89" s="23" t="s">
        <v>181</v>
      </c>
    </row>
    <row r="90">
      <c r="A90" s="22" t="s">
        <v>458</v>
      </c>
      <c r="B90" s="23" t="s">
        <v>459</v>
      </c>
      <c r="C90" s="23" t="s">
        <v>460</v>
      </c>
      <c r="D90" s="23" t="s">
        <v>454</v>
      </c>
      <c r="E90" s="23" t="s">
        <v>180</v>
      </c>
      <c r="F90" s="24">
        <v>0.0155</v>
      </c>
      <c r="G90" s="24">
        <v>3.0626</v>
      </c>
      <c r="H90" s="24">
        <v>2.0</v>
      </c>
      <c r="I90" s="24">
        <v>0.0</v>
      </c>
      <c r="J90" s="23" t="s">
        <v>181</v>
      </c>
    </row>
    <row r="91">
      <c r="A91" s="22" t="s">
        <v>461</v>
      </c>
      <c r="B91" s="23" t="s">
        <v>462</v>
      </c>
      <c r="C91" s="23" t="s">
        <v>463</v>
      </c>
      <c r="D91" s="23" t="s">
        <v>454</v>
      </c>
      <c r="E91" s="23" t="s">
        <v>180</v>
      </c>
      <c r="F91" s="24">
        <v>0.0147</v>
      </c>
      <c r="G91" s="24">
        <v>3.0548</v>
      </c>
      <c r="H91" s="24">
        <v>2.0</v>
      </c>
      <c r="I91" s="24">
        <v>0.0</v>
      </c>
      <c r="J91" s="23" t="s">
        <v>181</v>
      </c>
    </row>
    <row r="92">
      <c r="A92" s="22" t="s">
        <v>464</v>
      </c>
      <c r="B92" s="23" t="s">
        <v>465</v>
      </c>
      <c r="C92" s="23" t="s">
        <v>466</v>
      </c>
      <c r="D92" s="23" t="s">
        <v>454</v>
      </c>
      <c r="E92" s="23" t="s">
        <v>180</v>
      </c>
      <c r="F92" s="24">
        <v>0.0335</v>
      </c>
      <c r="G92" s="24">
        <v>2.7086</v>
      </c>
      <c r="H92" s="24">
        <v>2.0</v>
      </c>
      <c r="I92" s="24">
        <v>0.0</v>
      </c>
      <c r="J92" s="23" t="s">
        <v>181</v>
      </c>
    </row>
    <row r="93">
      <c r="A93" s="22" t="s">
        <v>467</v>
      </c>
      <c r="B93" s="23" t="s">
        <v>468</v>
      </c>
      <c r="C93" s="23" t="s">
        <v>469</v>
      </c>
      <c r="D93" s="23" t="s">
        <v>454</v>
      </c>
      <c r="E93" s="23" t="s">
        <v>180</v>
      </c>
      <c r="F93" s="24">
        <v>0.025</v>
      </c>
      <c r="G93" s="24">
        <v>2.9214</v>
      </c>
      <c r="H93" s="24">
        <v>2.0</v>
      </c>
      <c r="I93" s="24">
        <v>0.08</v>
      </c>
      <c r="J93" s="23" t="s">
        <v>181</v>
      </c>
    </row>
    <row r="94">
      <c r="A94" s="22" t="s">
        <v>470</v>
      </c>
      <c r="B94" s="23" t="s">
        <v>471</v>
      </c>
      <c r="C94" s="23" t="s">
        <v>472</v>
      </c>
      <c r="D94" s="23" t="s">
        <v>447</v>
      </c>
      <c r="E94" s="23" t="s">
        <v>166</v>
      </c>
      <c r="F94" s="24">
        <v>0.0151</v>
      </c>
      <c r="G94" s="24">
        <v>2.99</v>
      </c>
      <c r="H94" s="24">
        <v>3.8</v>
      </c>
      <c r="I94" s="24">
        <v>0.55</v>
      </c>
      <c r="J94" s="23" t="s">
        <v>167</v>
      </c>
    </row>
    <row r="95">
      <c r="A95" s="22" t="s">
        <v>473</v>
      </c>
      <c r="B95" s="23" t="s">
        <v>474</v>
      </c>
      <c r="C95" s="23" t="s">
        <v>475</v>
      </c>
      <c r="D95" s="23" t="s">
        <v>454</v>
      </c>
      <c r="E95" s="23" t="s">
        <v>180</v>
      </c>
      <c r="F95" s="24">
        <v>0.0121</v>
      </c>
      <c r="G95" s="24">
        <v>3.0275</v>
      </c>
      <c r="H95" s="25"/>
      <c r="I95" s="25"/>
      <c r="J95" s="23" t="s">
        <v>476</v>
      </c>
    </row>
    <row r="96">
      <c r="A96" s="22" t="s">
        <v>75</v>
      </c>
      <c r="B96" s="23" t="s">
        <v>477</v>
      </c>
      <c r="C96" s="23" t="s">
        <v>478</v>
      </c>
      <c r="D96" s="23" t="s">
        <v>454</v>
      </c>
      <c r="E96" s="23" t="s">
        <v>180</v>
      </c>
      <c r="F96" s="24">
        <v>0.0046</v>
      </c>
      <c r="G96" s="24">
        <v>3.4291</v>
      </c>
      <c r="H96" s="24">
        <v>2.0</v>
      </c>
      <c r="I96" s="24">
        <v>0.06</v>
      </c>
      <c r="J96" s="23" t="s">
        <v>181</v>
      </c>
    </row>
    <row r="97">
      <c r="A97" s="22" t="s">
        <v>479</v>
      </c>
      <c r="B97" s="23" t="s">
        <v>480</v>
      </c>
      <c r="C97" s="23" t="s">
        <v>481</v>
      </c>
      <c r="D97" s="23" t="s">
        <v>454</v>
      </c>
      <c r="E97" s="23" t="s">
        <v>180</v>
      </c>
      <c r="F97" s="24">
        <v>0.0099</v>
      </c>
      <c r="G97" s="24">
        <v>3.1708</v>
      </c>
      <c r="H97" s="24">
        <v>2.0</v>
      </c>
      <c r="I97" s="24">
        <v>0.0</v>
      </c>
      <c r="J97" s="23" t="s">
        <v>181</v>
      </c>
    </row>
    <row r="98">
      <c r="A98" s="22" t="s">
        <v>482</v>
      </c>
      <c r="B98" s="23" t="s">
        <v>483</v>
      </c>
      <c r="C98" s="23" t="s">
        <v>484</v>
      </c>
      <c r="D98" s="23" t="s">
        <v>454</v>
      </c>
      <c r="E98" s="23" t="s">
        <v>180</v>
      </c>
      <c r="F98" s="24">
        <v>0.121</v>
      </c>
      <c r="G98" s="24">
        <v>3.0275</v>
      </c>
      <c r="H98" s="24">
        <v>2.0</v>
      </c>
      <c r="I98" s="24">
        <v>0.0</v>
      </c>
      <c r="J98" s="23" t="s">
        <v>181</v>
      </c>
    </row>
    <row r="99">
      <c r="A99" s="22" t="s">
        <v>485</v>
      </c>
      <c r="B99" s="23" t="s">
        <v>486</v>
      </c>
      <c r="C99" s="23" t="s">
        <v>487</v>
      </c>
      <c r="D99" s="23" t="s">
        <v>454</v>
      </c>
      <c r="E99" s="23" t="s">
        <v>180</v>
      </c>
      <c r="F99" s="24">
        <v>0.0156</v>
      </c>
      <c r="G99" s="24">
        <v>3.0641</v>
      </c>
      <c r="H99" s="24">
        <v>2.0</v>
      </c>
      <c r="I99" s="24">
        <v>0.0</v>
      </c>
      <c r="J99" s="23" t="s">
        <v>181</v>
      </c>
    </row>
    <row r="100">
      <c r="A100" s="22" t="s">
        <v>488</v>
      </c>
      <c r="B100" s="23" t="s">
        <v>489</v>
      </c>
      <c r="C100" s="23" t="s">
        <v>490</v>
      </c>
      <c r="D100" s="23" t="s">
        <v>454</v>
      </c>
      <c r="E100" s="23" t="s">
        <v>180</v>
      </c>
      <c r="F100" s="24">
        <v>0.025</v>
      </c>
      <c r="G100" s="24">
        <v>2.9214</v>
      </c>
      <c r="H100" s="24">
        <v>2.0</v>
      </c>
      <c r="I100" s="24">
        <v>0.02</v>
      </c>
      <c r="J100" s="23" t="s">
        <v>181</v>
      </c>
    </row>
    <row r="101">
      <c r="A101" s="22" t="s">
        <v>491</v>
      </c>
      <c r="B101" s="23" t="s">
        <v>492</v>
      </c>
      <c r="C101" s="23" t="s">
        <v>493</v>
      </c>
      <c r="D101" s="23" t="s">
        <v>494</v>
      </c>
      <c r="E101" s="23" t="s">
        <v>166</v>
      </c>
      <c r="F101" s="24">
        <v>0.005</v>
      </c>
      <c r="G101" s="24">
        <v>3.0825</v>
      </c>
      <c r="H101" s="24">
        <v>4.5</v>
      </c>
      <c r="I101" s="24">
        <v>0.6</v>
      </c>
      <c r="J101" s="23" t="s">
        <v>181</v>
      </c>
    </row>
    <row r="102">
      <c r="A102" s="22" t="s">
        <v>495</v>
      </c>
      <c r="B102" s="23" t="s">
        <v>496</v>
      </c>
      <c r="C102" s="26" t="s">
        <v>497</v>
      </c>
      <c r="D102" s="23" t="s">
        <v>165</v>
      </c>
      <c r="E102" s="23" t="s">
        <v>180</v>
      </c>
      <c r="F102" s="24">
        <v>0.0195</v>
      </c>
      <c r="G102" s="24">
        <v>2.99</v>
      </c>
      <c r="H102" s="24">
        <v>2.5</v>
      </c>
      <c r="I102" s="24">
        <v>0.1</v>
      </c>
      <c r="J102" s="23" t="s">
        <v>167</v>
      </c>
    </row>
    <row r="103">
      <c r="A103" s="22" t="s">
        <v>80</v>
      </c>
      <c r="B103" s="23" t="s">
        <v>498</v>
      </c>
      <c r="C103" s="23" t="s">
        <v>499</v>
      </c>
      <c r="D103" s="23" t="s">
        <v>165</v>
      </c>
      <c r="E103" s="23" t="s">
        <v>180</v>
      </c>
      <c r="F103" s="24">
        <v>0.02</v>
      </c>
      <c r="G103" s="24">
        <v>2.99</v>
      </c>
      <c r="H103" s="24">
        <v>2.0</v>
      </c>
      <c r="I103" s="24">
        <v>0.0</v>
      </c>
      <c r="J103" s="23" t="s">
        <v>167</v>
      </c>
    </row>
    <row r="104">
      <c r="A104" s="22" t="s">
        <v>70</v>
      </c>
      <c r="B104" s="23" t="s">
        <v>500</v>
      </c>
      <c r="C104" s="23" t="s">
        <v>501</v>
      </c>
      <c r="D104" s="23" t="s">
        <v>165</v>
      </c>
      <c r="E104" s="23" t="s">
        <v>172</v>
      </c>
      <c r="F104" s="24">
        <v>0.02</v>
      </c>
      <c r="G104" s="24">
        <v>2.95</v>
      </c>
      <c r="H104" s="24">
        <v>3.1</v>
      </c>
      <c r="I104" s="24">
        <v>0.2</v>
      </c>
      <c r="J104" s="23" t="s">
        <v>167</v>
      </c>
    </row>
    <row r="105">
      <c r="A105" s="22" t="s">
        <v>502</v>
      </c>
      <c r="B105" s="23" t="s">
        <v>503</v>
      </c>
      <c r="C105" s="23" t="s">
        <v>504</v>
      </c>
      <c r="D105" s="23" t="s">
        <v>165</v>
      </c>
      <c r="E105" s="23" t="s">
        <v>180</v>
      </c>
      <c r="F105" s="24">
        <v>0.0148</v>
      </c>
      <c r="G105" s="24">
        <v>3.01</v>
      </c>
      <c r="H105" s="24">
        <v>2.0</v>
      </c>
      <c r="I105" s="24">
        <v>0.0</v>
      </c>
      <c r="J105" s="23" t="s">
        <v>167</v>
      </c>
    </row>
    <row r="106">
      <c r="A106" s="22" t="s">
        <v>505</v>
      </c>
      <c r="B106" s="23" t="s">
        <v>506</v>
      </c>
      <c r="C106" s="23" t="s">
        <v>507</v>
      </c>
      <c r="D106" s="23" t="s">
        <v>165</v>
      </c>
      <c r="E106" s="23" t="s">
        <v>172</v>
      </c>
      <c r="F106" s="24">
        <v>0.0219</v>
      </c>
      <c r="G106" s="24">
        <v>2.96</v>
      </c>
      <c r="H106" s="24">
        <v>3.3</v>
      </c>
      <c r="I106" s="24">
        <v>0.3</v>
      </c>
      <c r="J106" s="23" t="s">
        <v>167</v>
      </c>
    </row>
    <row r="107">
      <c r="A107" s="22" t="s">
        <v>73</v>
      </c>
      <c r="B107" s="23" t="s">
        <v>508</v>
      </c>
      <c r="C107" s="26" t="s">
        <v>509</v>
      </c>
      <c r="D107" s="23" t="s">
        <v>165</v>
      </c>
      <c r="E107" s="23" t="s">
        <v>180</v>
      </c>
      <c r="F107" s="24">
        <v>0.0166</v>
      </c>
      <c r="G107" s="24">
        <v>2.99</v>
      </c>
      <c r="H107" s="25"/>
      <c r="I107" s="25"/>
      <c r="J107" s="23" t="s">
        <v>167</v>
      </c>
    </row>
    <row r="108">
      <c r="A108" s="22" t="s">
        <v>68</v>
      </c>
      <c r="B108" s="23" t="s">
        <v>510</v>
      </c>
      <c r="C108" s="23" t="s">
        <v>511</v>
      </c>
      <c r="D108" s="23" t="s">
        <v>512</v>
      </c>
      <c r="E108" s="23" t="s">
        <v>166</v>
      </c>
      <c r="F108" s="24">
        <v>0.0038</v>
      </c>
      <c r="G108" s="24">
        <v>3.21</v>
      </c>
      <c r="H108" s="24">
        <v>4.2</v>
      </c>
      <c r="I108" s="24">
        <v>0.72</v>
      </c>
      <c r="J108" s="23" t="s">
        <v>167</v>
      </c>
    </row>
    <row r="109">
      <c r="A109" s="29" t="s">
        <v>513</v>
      </c>
      <c r="B109" s="23" t="s">
        <v>514</v>
      </c>
      <c r="C109" s="23" t="s">
        <v>515</v>
      </c>
      <c r="D109" s="23" t="s">
        <v>207</v>
      </c>
      <c r="E109" s="23" t="s">
        <v>166</v>
      </c>
      <c r="F109" s="24">
        <v>0.0089</v>
      </c>
      <c r="G109" s="24">
        <v>3.01</v>
      </c>
      <c r="H109" s="24">
        <v>3.3</v>
      </c>
      <c r="I109" s="24">
        <v>0.1</v>
      </c>
      <c r="J109" s="23" t="s">
        <v>167</v>
      </c>
    </row>
    <row r="110">
      <c r="A110" s="22" t="s">
        <v>516</v>
      </c>
      <c r="B110" s="23" t="s">
        <v>517</v>
      </c>
      <c r="C110" s="23" t="s">
        <v>518</v>
      </c>
      <c r="D110" s="23" t="s">
        <v>237</v>
      </c>
      <c r="E110" s="23" t="s">
        <v>166</v>
      </c>
      <c r="F110" s="24">
        <v>0.017</v>
      </c>
      <c r="G110" s="24">
        <v>2.95</v>
      </c>
      <c r="H110" s="24">
        <v>4.1</v>
      </c>
      <c r="I110" s="24">
        <v>0.4</v>
      </c>
      <c r="J110" s="23" t="s">
        <v>167</v>
      </c>
    </row>
    <row r="111">
      <c r="A111" s="29" t="s">
        <v>81</v>
      </c>
      <c r="B111" s="23" t="s">
        <v>519</v>
      </c>
      <c r="C111" s="23" t="s">
        <v>520</v>
      </c>
      <c r="D111" s="23" t="s">
        <v>454</v>
      </c>
      <c r="E111" s="23" t="s">
        <v>180</v>
      </c>
      <c r="F111" s="24">
        <v>0.0046</v>
      </c>
      <c r="G111" s="24">
        <v>3.4291</v>
      </c>
      <c r="H111" s="24">
        <v>2.0</v>
      </c>
      <c r="I111" s="24">
        <v>0.06</v>
      </c>
      <c r="J111" s="23" t="s">
        <v>476</v>
      </c>
    </row>
    <row r="112">
      <c r="A112" s="29" t="s">
        <v>521</v>
      </c>
      <c r="B112" s="23" t="s">
        <v>522</v>
      </c>
      <c r="C112" s="23" t="s">
        <v>523</v>
      </c>
      <c r="D112" s="23" t="s">
        <v>524</v>
      </c>
      <c r="E112" s="23" t="s">
        <v>267</v>
      </c>
      <c r="F112" s="24">
        <v>0.00589</v>
      </c>
      <c r="G112" s="24">
        <v>3.14</v>
      </c>
      <c r="H112" s="24">
        <v>3.0</v>
      </c>
      <c r="I112" s="24">
        <v>0.17</v>
      </c>
      <c r="J112" s="23" t="s">
        <v>167</v>
      </c>
    </row>
    <row r="113">
      <c r="A113" s="29" t="s">
        <v>525</v>
      </c>
      <c r="B113" s="23" t="s">
        <v>526</v>
      </c>
      <c r="C113" s="23" t="s">
        <v>527</v>
      </c>
      <c r="D113" s="23" t="s">
        <v>524</v>
      </c>
      <c r="E113" s="23" t="s">
        <v>267</v>
      </c>
      <c r="F113" s="24">
        <v>0.00724</v>
      </c>
      <c r="G113" s="24">
        <v>3.21</v>
      </c>
      <c r="H113" s="24">
        <v>3.3</v>
      </c>
      <c r="I113" s="24">
        <v>0.3</v>
      </c>
      <c r="J113" s="23" t="s">
        <v>167</v>
      </c>
    </row>
    <row r="114">
      <c r="A114" s="29" t="s">
        <v>528</v>
      </c>
      <c r="B114" s="23" t="s">
        <v>529</v>
      </c>
      <c r="C114" s="23" t="s">
        <v>530</v>
      </c>
      <c r="D114" s="23" t="s">
        <v>215</v>
      </c>
      <c r="E114" s="23" t="s">
        <v>172</v>
      </c>
      <c r="F114" s="24">
        <v>0.02042</v>
      </c>
      <c r="G114" s="24">
        <v>2.98</v>
      </c>
      <c r="H114" s="24">
        <v>2.9</v>
      </c>
      <c r="I114" s="24">
        <v>0.1</v>
      </c>
      <c r="J114" s="23" t="s">
        <v>167</v>
      </c>
    </row>
    <row r="115">
      <c r="A115" s="29" t="s">
        <v>531</v>
      </c>
      <c r="B115" s="23" t="s">
        <v>532</v>
      </c>
      <c r="C115" s="23" t="s">
        <v>533</v>
      </c>
      <c r="D115" s="23" t="s">
        <v>534</v>
      </c>
      <c r="E115" s="23" t="s">
        <v>172</v>
      </c>
      <c r="F115" s="24">
        <v>0.01023</v>
      </c>
      <c r="G115" s="24">
        <v>3.08</v>
      </c>
      <c r="H115" s="24">
        <v>3.4</v>
      </c>
      <c r="I115" s="24">
        <v>0.1</v>
      </c>
      <c r="J115" s="23" t="s">
        <v>167</v>
      </c>
    </row>
    <row r="116">
      <c r="A116" s="29" t="s">
        <v>535</v>
      </c>
      <c r="B116" s="23" t="s">
        <v>536</v>
      </c>
      <c r="C116" s="23" t="s">
        <v>537</v>
      </c>
      <c r="D116" s="23" t="s">
        <v>538</v>
      </c>
      <c r="E116" s="23" t="s">
        <v>172</v>
      </c>
      <c r="F116" s="24">
        <v>0.01148</v>
      </c>
      <c r="G116" s="24">
        <v>2.95</v>
      </c>
      <c r="H116" s="24">
        <v>2.0</v>
      </c>
      <c r="I116" s="24">
        <v>0.0</v>
      </c>
      <c r="J116" s="23" t="s">
        <v>167</v>
      </c>
    </row>
    <row r="117">
      <c r="A117" s="29" t="s">
        <v>539</v>
      </c>
      <c r="B117" s="23" t="s">
        <v>540</v>
      </c>
      <c r="C117" s="23" t="s">
        <v>541</v>
      </c>
      <c r="D117" s="23" t="s">
        <v>542</v>
      </c>
      <c r="E117" s="23" t="s">
        <v>172</v>
      </c>
      <c r="F117" s="24">
        <v>0.01047</v>
      </c>
      <c r="G117" s="24">
        <v>3.01</v>
      </c>
      <c r="H117" s="24">
        <v>2.0</v>
      </c>
      <c r="I117" s="24">
        <v>0.0</v>
      </c>
      <c r="J117" s="23" t="s">
        <v>167</v>
      </c>
    </row>
    <row r="118">
      <c r="A118" s="29" t="s">
        <v>543</v>
      </c>
      <c r="B118" s="23" t="s">
        <v>544</v>
      </c>
      <c r="C118" s="23" t="s">
        <v>545</v>
      </c>
      <c r="D118" s="23" t="s">
        <v>165</v>
      </c>
      <c r="E118" s="23" t="s">
        <v>172</v>
      </c>
      <c r="F118" s="24">
        <v>0.02399</v>
      </c>
      <c r="G118" s="24">
        <v>3.01</v>
      </c>
      <c r="H118" s="24">
        <v>2.1</v>
      </c>
      <c r="I118" s="24">
        <v>0.1</v>
      </c>
      <c r="J118" s="23" t="s">
        <v>167</v>
      </c>
    </row>
    <row r="119">
      <c r="A119" s="30" t="s">
        <v>546</v>
      </c>
      <c r="B119" s="30" t="s">
        <v>547</v>
      </c>
      <c r="C119" s="30" t="s">
        <v>548</v>
      </c>
      <c r="D119" s="30" t="s">
        <v>294</v>
      </c>
      <c r="E119" s="23" t="s">
        <v>166</v>
      </c>
      <c r="F119" s="31">
        <v>0.00851</v>
      </c>
      <c r="G119" s="30">
        <v>3.08</v>
      </c>
      <c r="H119" s="30">
        <v>3.5</v>
      </c>
      <c r="I119" s="30">
        <v>0.3</v>
      </c>
      <c r="J119" s="30" t="s">
        <v>167</v>
      </c>
    </row>
  </sheetData>
  <drawing r:id="rId1"/>
</worksheet>
</file>