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calcChain.xml><?xml version="1.0" encoding="utf-8"?>
<calcChain xmlns="http://schemas.openxmlformats.org/spreadsheetml/2006/main">
  <c r="N25" i="2"/>
  <c r="M25"/>
  <c r="L25"/>
  <c r="K25"/>
  <c r="J25"/>
  <c r="I25"/>
  <c r="H25"/>
  <c r="G25"/>
  <c r="F25"/>
  <c r="E25"/>
  <c r="D25"/>
  <c r="C25"/>
  <c r="B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sharedStrings.xml><?xml version="1.0" encoding="utf-8"?>
<sst xmlns="http://schemas.openxmlformats.org/spreadsheetml/2006/main" count="69" uniqueCount="55">
  <si>
    <t>Revision: Sat Jul 22 13:22:27 2017</t>
  </si>
  <si>
    <t>Key</t>
  </si>
  <si>
    <t>Description</t>
  </si>
  <si>
    <t>Species</t>
  </si>
  <si>
    <t>Name of coral species</t>
  </si>
  <si>
    <t>NC</t>
  </si>
  <si>
    <t>Total number of corals</t>
  </si>
  <si>
    <t>NSD</t>
  </si>
  <si>
    <t>Total number of standing dead corals (Old = 100%)</t>
  </si>
  <si>
    <t>NRM</t>
  </si>
  <si>
    <t>Total number of corals with recent mortality (Recent &gt; 0%)</t>
  </si>
  <si>
    <t>NNM</t>
  </si>
  <si>
    <t>Total number of corals with new mortality (New &gt; 0%)</t>
  </si>
  <si>
    <t>NTM</t>
  </si>
  <si>
    <t>Total number of corals with transitional mortality (Trans &gt; 0%)</t>
  </si>
  <si>
    <t>NOM</t>
  </si>
  <si>
    <t>Total number of corals with old mortality (Old &gt; 0%)</t>
  </si>
  <si>
    <t>NAM</t>
  </si>
  <si>
    <t>Total number of corals with any mortality (New &gt; 0% or Trans &gt; 0% or Old &gt; 0%)</t>
  </si>
  <si>
    <t>%SD</t>
  </si>
  <si>
    <t>Percentage of standing dead corals (Old = 100%)</t>
  </si>
  <si>
    <t>%RM</t>
  </si>
  <si>
    <t>Percentage of corals with recent mortality (Recent &gt; 0%)</t>
  </si>
  <si>
    <t>%NM</t>
  </si>
  <si>
    <t>Percentage of corals with new mortality (New &gt; 0%)</t>
  </si>
  <si>
    <t>%TM</t>
  </si>
  <si>
    <t>Percentage of corals with transitional mortality (Trans &gt; 0%)</t>
  </si>
  <si>
    <t>%OM</t>
  </si>
  <si>
    <t>Percentage of corals with old mortality (Old &gt; 0%)</t>
  </si>
  <si>
    <t>%AM</t>
  </si>
  <si>
    <t>Percentage of corals with any mortality (New &gt; 0% or Trans &gt; 0% or Old &gt; 0%)</t>
  </si>
  <si>
    <t>Acropora cervicornis</t>
  </si>
  <si>
    <t>Acropora palmata</t>
  </si>
  <si>
    <t>Acropora prolifera</t>
  </si>
  <si>
    <t>Agaricia fragilis</t>
  </si>
  <si>
    <t>Colpophyllia natans</t>
  </si>
  <si>
    <t>Diploria labyrinthiformis</t>
  </si>
  <si>
    <t>Millepora complanata</t>
  </si>
  <si>
    <t>Millepora sp.</t>
  </si>
  <si>
    <t>Millepora striata</t>
  </si>
  <si>
    <t>Montastraea cavernosa</t>
  </si>
  <si>
    <t>Orbicella annularis</t>
  </si>
  <si>
    <t>Orbicella faveolata</t>
  </si>
  <si>
    <t>Orbicella franksi</t>
  </si>
  <si>
    <t>Porites astreoides</t>
  </si>
  <si>
    <t>Porites divaricata</t>
  </si>
  <si>
    <t>Porites furcata</t>
  </si>
  <si>
    <t>Porites porites</t>
  </si>
  <si>
    <t>Pseudodiploria clivosa</t>
  </si>
  <si>
    <t>Pseudodiploria strigosa</t>
  </si>
  <si>
    <t>Siderastrea siderea</t>
  </si>
  <si>
    <t>Solenastrea bournoni</t>
  </si>
  <si>
    <t>Stephanocoenia intersepta</t>
  </si>
  <si>
    <t>Undaria agaricites</t>
  </si>
  <si>
    <t>TOTAL: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</si>
</sst>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5" fillId="0" borderId="0" xfId="0" applyFont="1"/>
    <xf numFmtId="49" fontId="4" fillId="0" borderId="3" xfId="0" applyNumberFormat="1" applyFont="1" applyFill="1" applyBorder="1" applyAlignment="1">
      <alignment horizontal="right"/>
    </xf>
    <xf numFmtId="164" fontId="5" fillId="0" borderId="3" xfId="0" applyNumberFormat="1" applyFont="1" applyBorder="1"/>
    <xf numFmtId="165" fontId="5" fillId="0" borderId="3" xfId="0" applyNumberFormat="1" applyFont="1" applyBorder="1"/>
    <xf numFmtId="49" fontId="4" fillId="3" borderId="4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164" fontId="1" fillId="0" borderId="6" xfId="0" applyNumberFormat="1" applyFont="1" applyBorder="1"/>
    <xf numFmtId="164" fontId="5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"/>
    </sheetView>
  </sheetViews>
  <sheetFormatPr defaultRowHeight="12.75"/>
  <cols>
    <col min="1" max="1" width="8.14062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23.42578125" style="7" bestFit="1" customWidth="1"/>
    <col min="2" max="2" width="4" style="8" bestFit="1" customWidth="1"/>
    <col min="3" max="8" width="6.7109375" style="8" customWidth="1"/>
    <col min="9" max="14" width="6.7109375" style="9" customWidth="1"/>
    <col min="15" max="16384" width="9.140625" style="1"/>
  </cols>
  <sheetData>
    <row r="1" spans="1:14">
      <c r="A1" s="4" t="s">
        <v>3</v>
      </c>
      <c r="B1" s="15" t="s">
        <v>5</v>
      </c>
      <c r="C1" s="1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5" t="s">
        <v>17</v>
      </c>
      <c r="I1" s="1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3" t="s">
        <v>29</v>
      </c>
    </row>
    <row r="2" spans="1:14">
      <c r="A2" s="7" t="s">
        <v>31</v>
      </c>
      <c r="B2" s="16">
        <v>9</v>
      </c>
      <c r="H2" s="16"/>
      <c r="I2" s="9">
        <f>IF($B2&gt;0,100*C2/$B2," ")</f>
        <v>0</v>
      </c>
      <c r="J2" s="9">
        <f>IF($B2&gt;0,100*D2/$B2," ")</f>
        <v>0</v>
      </c>
      <c r="K2" s="9">
        <f>IF($B2&gt;0,100*E2/$B2," ")</f>
        <v>0</v>
      </c>
      <c r="L2" s="9">
        <f>IF($B2&gt;0,100*F2/$B2," ")</f>
        <v>0</v>
      </c>
      <c r="M2" s="9">
        <f>IF($B2&gt;0,100*G2/$B2," ")</f>
        <v>0</v>
      </c>
      <c r="N2" s="9">
        <f>IF($B2&gt;0,100*H2/$B2," ")</f>
        <v>0</v>
      </c>
    </row>
    <row r="3" spans="1:14">
      <c r="A3" s="7" t="s">
        <v>32</v>
      </c>
      <c r="B3" s="16">
        <v>11</v>
      </c>
      <c r="G3" s="8">
        <v>2</v>
      </c>
      <c r="H3" s="16">
        <v>2</v>
      </c>
      <c r="I3" s="9">
        <f t="shared" ref="I3:I24" si="0">IF($B3&gt;0,100*C3/$B3," ")</f>
        <v>0</v>
      </c>
      <c r="J3" s="9">
        <f t="shared" ref="J3:J24" si="1">IF($B3&gt;0,100*D3/$B3," ")</f>
        <v>0</v>
      </c>
      <c r="K3" s="9">
        <f t="shared" ref="K3:K24" si="2">IF($B3&gt;0,100*E3/$B3," ")</f>
        <v>0</v>
      </c>
      <c r="L3" s="9">
        <f t="shared" ref="L3:L24" si="3">IF($B3&gt;0,100*F3/$B3," ")</f>
        <v>0</v>
      </c>
      <c r="M3" s="9">
        <f t="shared" ref="M3:M24" si="4">IF($B3&gt;0,100*G3/$B3," ")</f>
        <v>18.181818181818183</v>
      </c>
      <c r="N3" s="9">
        <f t="shared" ref="N3:N24" si="5">IF($B3&gt;0,100*H3/$B3," ")</f>
        <v>18.181818181818183</v>
      </c>
    </row>
    <row r="4" spans="1:14">
      <c r="A4" s="7" t="s">
        <v>33</v>
      </c>
      <c r="B4" s="16">
        <v>16</v>
      </c>
      <c r="G4" s="8">
        <v>4</v>
      </c>
      <c r="H4" s="16">
        <v>4</v>
      </c>
      <c r="I4" s="9">
        <f t="shared" si="0"/>
        <v>0</v>
      </c>
      <c r="J4" s="9">
        <f t="shared" si="1"/>
        <v>0</v>
      </c>
      <c r="K4" s="9">
        <f t="shared" si="2"/>
        <v>0</v>
      </c>
      <c r="L4" s="9">
        <f t="shared" si="3"/>
        <v>0</v>
      </c>
      <c r="M4" s="9">
        <f t="shared" si="4"/>
        <v>25</v>
      </c>
      <c r="N4" s="9">
        <f t="shared" si="5"/>
        <v>25</v>
      </c>
    </row>
    <row r="5" spans="1:14">
      <c r="A5" s="7" t="s">
        <v>34</v>
      </c>
      <c r="B5" s="16">
        <v>1</v>
      </c>
      <c r="H5" s="16"/>
      <c r="I5" s="9">
        <f t="shared" si="0"/>
        <v>0</v>
      </c>
      <c r="J5" s="9">
        <f t="shared" si="1"/>
        <v>0</v>
      </c>
      <c r="K5" s="9">
        <f t="shared" si="2"/>
        <v>0</v>
      </c>
      <c r="L5" s="9">
        <f t="shared" si="3"/>
        <v>0</v>
      </c>
      <c r="M5" s="9">
        <f t="shared" si="4"/>
        <v>0</v>
      </c>
      <c r="N5" s="9">
        <f t="shared" si="5"/>
        <v>0</v>
      </c>
    </row>
    <row r="6" spans="1:14">
      <c r="A6" s="7" t="s">
        <v>35</v>
      </c>
      <c r="B6" s="16">
        <v>5</v>
      </c>
      <c r="G6" s="8">
        <v>3</v>
      </c>
      <c r="H6" s="16">
        <v>3</v>
      </c>
      <c r="I6" s="9">
        <f t="shared" si="0"/>
        <v>0</v>
      </c>
      <c r="J6" s="9">
        <f t="shared" si="1"/>
        <v>0</v>
      </c>
      <c r="K6" s="9">
        <f t="shared" si="2"/>
        <v>0</v>
      </c>
      <c r="L6" s="9">
        <f t="shared" si="3"/>
        <v>0</v>
      </c>
      <c r="M6" s="9">
        <f t="shared" si="4"/>
        <v>60</v>
      </c>
      <c r="N6" s="9">
        <f t="shared" si="5"/>
        <v>60</v>
      </c>
    </row>
    <row r="7" spans="1:14">
      <c r="A7" s="7" t="s">
        <v>36</v>
      </c>
      <c r="B7" s="16">
        <v>13</v>
      </c>
      <c r="G7" s="8">
        <v>7</v>
      </c>
      <c r="H7" s="16">
        <v>7</v>
      </c>
      <c r="I7" s="9">
        <f t="shared" si="0"/>
        <v>0</v>
      </c>
      <c r="J7" s="9">
        <f t="shared" si="1"/>
        <v>0</v>
      </c>
      <c r="K7" s="9">
        <f t="shared" si="2"/>
        <v>0</v>
      </c>
      <c r="L7" s="9">
        <f t="shared" si="3"/>
        <v>0</v>
      </c>
      <c r="M7" s="9">
        <f t="shared" si="4"/>
        <v>53.846153846153847</v>
      </c>
      <c r="N7" s="9">
        <f t="shared" si="5"/>
        <v>53.846153846153847</v>
      </c>
    </row>
    <row r="8" spans="1:14">
      <c r="A8" s="7" t="s">
        <v>37</v>
      </c>
      <c r="B8" s="16">
        <v>6</v>
      </c>
      <c r="H8" s="16"/>
      <c r="I8" s="9">
        <f t="shared" si="0"/>
        <v>0</v>
      </c>
      <c r="J8" s="9">
        <f t="shared" si="1"/>
        <v>0</v>
      </c>
      <c r="K8" s="9">
        <f t="shared" si="2"/>
        <v>0</v>
      </c>
      <c r="L8" s="9">
        <f t="shared" si="3"/>
        <v>0</v>
      </c>
      <c r="M8" s="9">
        <f t="shared" si="4"/>
        <v>0</v>
      </c>
      <c r="N8" s="9">
        <f t="shared" si="5"/>
        <v>0</v>
      </c>
    </row>
    <row r="9" spans="1:14">
      <c r="A9" s="7" t="s">
        <v>38</v>
      </c>
      <c r="B9" s="16">
        <v>1</v>
      </c>
      <c r="H9" s="16"/>
      <c r="I9" s="9">
        <f t="shared" si="0"/>
        <v>0</v>
      </c>
      <c r="J9" s="9">
        <f t="shared" si="1"/>
        <v>0</v>
      </c>
      <c r="K9" s="9">
        <f t="shared" si="2"/>
        <v>0</v>
      </c>
      <c r="L9" s="9">
        <f t="shared" si="3"/>
        <v>0</v>
      </c>
      <c r="M9" s="9">
        <f t="shared" si="4"/>
        <v>0</v>
      </c>
      <c r="N9" s="9">
        <f t="shared" si="5"/>
        <v>0</v>
      </c>
    </row>
    <row r="10" spans="1:14">
      <c r="A10" s="7" t="s">
        <v>39</v>
      </c>
      <c r="B10" s="16">
        <v>1</v>
      </c>
      <c r="G10" s="8">
        <v>1</v>
      </c>
      <c r="H10" s="16">
        <v>1</v>
      </c>
      <c r="I10" s="9">
        <f t="shared" si="0"/>
        <v>0</v>
      </c>
      <c r="J10" s="9">
        <f t="shared" si="1"/>
        <v>0</v>
      </c>
      <c r="K10" s="9">
        <f t="shared" si="2"/>
        <v>0</v>
      </c>
      <c r="L10" s="9">
        <f t="shared" si="3"/>
        <v>0</v>
      </c>
      <c r="M10" s="9">
        <f t="shared" si="4"/>
        <v>100</v>
      </c>
      <c r="N10" s="9">
        <f t="shared" si="5"/>
        <v>100</v>
      </c>
    </row>
    <row r="11" spans="1:14">
      <c r="A11" s="7" t="s">
        <v>40</v>
      </c>
      <c r="B11" s="16">
        <v>1</v>
      </c>
      <c r="H11" s="16"/>
      <c r="I11" s="9">
        <f t="shared" si="0"/>
        <v>0</v>
      </c>
      <c r="J11" s="9">
        <f t="shared" si="1"/>
        <v>0</v>
      </c>
      <c r="K11" s="9">
        <f t="shared" si="2"/>
        <v>0</v>
      </c>
      <c r="L11" s="9">
        <f t="shared" si="3"/>
        <v>0</v>
      </c>
      <c r="M11" s="9">
        <f t="shared" si="4"/>
        <v>0</v>
      </c>
      <c r="N11" s="9">
        <f t="shared" si="5"/>
        <v>0</v>
      </c>
    </row>
    <row r="12" spans="1:14">
      <c r="A12" s="7" t="s">
        <v>41</v>
      </c>
      <c r="B12" s="16">
        <v>20</v>
      </c>
      <c r="G12" s="8">
        <v>13</v>
      </c>
      <c r="H12" s="16">
        <v>13</v>
      </c>
      <c r="I12" s="9">
        <f t="shared" si="0"/>
        <v>0</v>
      </c>
      <c r="J12" s="9">
        <f t="shared" si="1"/>
        <v>0</v>
      </c>
      <c r="K12" s="9">
        <f t="shared" si="2"/>
        <v>0</v>
      </c>
      <c r="L12" s="9">
        <f t="shared" si="3"/>
        <v>0</v>
      </c>
      <c r="M12" s="9">
        <f t="shared" si="4"/>
        <v>65</v>
      </c>
      <c r="N12" s="9">
        <f t="shared" si="5"/>
        <v>65</v>
      </c>
    </row>
    <row r="13" spans="1:14">
      <c r="A13" s="7" t="s">
        <v>42</v>
      </c>
      <c r="B13" s="16">
        <v>35</v>
      </c>
      <c r="C13" s="8">
        <v>1</v>
      </c>
      <c r="D13" s="8">
        <v>1</v>
      </c>
      <c r="F13" s="8">
        <v>1</v>
      </c>
      <c r="G13" s="8">
        <v>24</v>
      </c>
      <c r="H13" s="16">
        <v>25</v>
      </c>
      <c r="I13" s="9">
        <f t="shared" si="0"/>
        <v>2.8571428571428572</v>
      </c>
      <c r="J13" s="9">
        <f t="shared" si="1"/>
        <v>2.8571428571428572</v>
      </c>
      <c r="K13" s="9">
        <f t="shared" si="2"/>
        <v>0</v>
      </c>
      <c r="L13" s="9">
        <f t="shared" si="3"/>
        <v>2.8571428571428572</v>
      </c>
      <c r="M13" s="9">
        <f t="shared" si="4"/>
        <v>68.571428571428569</v>
      </c>
      <c r="N13" s="9">
        <f t="shared" si="5"/>
        <v>71.428571428571431</v>
      </c>
    </row>
    <row r="14" spans="1:14">
      <c r="A14" s="7" t="s">
        <v>43</v>
      </c>
      <c r="B14" s="16">
        <v>33</v>
      </c>
      <c r="G14" s="8">
        <v>20</v>
      </c>
      <c r="H14" s="16">
        <v>20</v>
      </c>
      <c r="I14" s="9">
        <f t="shared" si="0"/>
        <v>0</v>
      </c>
      <c r="J14" s="9">
        <f t="shared" si="1"/>
        <v>0</v>
      </c>
      <c r="K14" s="9">
        <f t="shared" si="2"/>
        <v>0</v>
      </c>
      <c r="L14" s="9">
        <f t="shared" si="3"/>
        <v>0</v>
      </c>
      <c r="M14" s="9">
        <f t="shared" si="4"/>
        <v>60.606060606060609</v>
      </c>
      <c r="N14" s="9">
        <f t="shared" si="5"/>
        <v>60.606060606060609</v>
      </c>
    </row>
    <row r="15" spans="1:14">
      <c r="A15" s="7" t="s">
        <v>44</v>
      </c>
      <c r="B15" s="16">
        <v>140</v>
      </c>
      <c r="D15" s="8">
        <v>6</v>
      </c>
      <c r="E15" s="8">
        <v>1</v>
      </c>
      <c r="F15" s="8">
        <v>5</v>
      </c>
      <c r="G15" s="8">
        <v>58</v>
      </c>
      <c r="H15" s="16">
        <v>60</v>
      </c>
      <c r="I15" s="9">
        <f t="shared" si="0"/>
        <v>0</v>
      </c>
      <c r="J15" s="9">
        <f t="shared" si="1"/>
        <v>4.2857142857142856</v>
      </c>
      <c r="K15" s="9">
        <f t="shared" si="2"/>
        <v>0.7142857142857143</v>
      </c>
      <c r="L15" s="9">
        <f t="shared" si="3"/>
        <v>3.5714285714285716</v>
      </c>
      <c r="M15" s="9">
        <f t="shared" si="4"/>
        <v>41.428571428571431</v>
      </c>
      <c r="N15" s="9">
        <f t="shared" si="5"/>
        <v>42.857142857142854</v>
      </c>
    </row>
    <row r="16" spans="1:14">
      <c r="A16" s="7" t="s">
        <v>45</v>
      </c>
      <c r="B16" s="16">
        <v>18</v>
      </c>
      <c r="G16" s="8">
        <v>1</v>
      </c>
      <c r="H16" s="16">
        <v>1</v>
      </c>
      <c r="I16" s="9">
        <f t="shared" si="0"/>
        <v>0</v>
      </c>
      <c r="J16" s="9">
        <f t="shared" si="1"/>
        <v>0</v>
      </c>
      <c r="K16" s="9">
        <f t="shared" si="2"/>
        <v>0</v>
      </c>
      <c r="L16" s="9">
        <f t="shared" si="3"/>
        <v>0</v>
      </c>
      <c r="M16" s="9">
        <f t="shared" si="4"/>
        <v>5.5555555555555554</v>
      </c>
      <c r="N16" s="9">
        <f t="shared" si="5"/>
        <v>5.5555555555555554</v>
      </c>
    </row>
    <row r="17" spans="1:14">
      <c r="A17" s="7" t="s">
        <v>46</v>
      </c>
      <c r="B17" s="16">
        <v>7</v>
      </c>
      <c r="G17" s="8">
        <v>2</v>
      </c>
      <c r="H17" s="16">
        <v>2</v>
      </c>
      <c r="I17" s="9">
        <f t="shared" si="0"/>
        <v>0</v>
      </c>
      <c r="J17" s="9">
        <f t="shared" si="1"/>
        <v>0</v>
      </c>
      <c r="K17" s="9">
        <f t="shared" si="2"/>
        <v>0</v>
      </c>
      <c r="L17" s="9">
        <f t="shared" si="3"/>
        <v>0</v>
      </c>
      <c r="M17" s="9">
        <f t="shared" si="4"/>
        <v>28.571428571428573</v>
      </c>
      <c r="N17" s="9">
        <f t="shared" si="5"/>
        <v>28.571428571428573</v>
      </c>
    </row>
    <row r="18" spans="1:14">
      <c r="A18" s="7" t="s">
        <v>47</v>
      </c>
      <c r="B18" s="16">
        <v>15</v>
      </c>
      <c r="H18" s="16"/>
      <c r="I18" s="9">
        <f t="shared" si="0"/>
        <v>0</v>
      </c>
      <c r="J18" s="9">
        <f t="shared" si="1"/>
        <v>0</v>
      </c>
      <c r="K18" s="9">
        <f t="shared" si="2"/>
        <v>0</v>
      </c>
      <c r="L18" s="9">
        <f t="shared" si="3"/>
        <v>0</v>
      </c>
      <c r="M18" s="9">
        <f t="shared" si="4"/>
        <v>0</v>
      </c>
      <c r="N18" s="9">
        <f t="shared" si="5"/>
        <v>0</v>
      </c>
    </row>
    <row r="19" spans="1:14">
      <c r="A19" s="7" t="s">
        <v>48</v>
      </c>
      <c r="B19" s="16">
        <v>3</v>
      </c>
      <c r="G19" s="8">
        <v>1</v>
      </c>
      <c r="H19" s="16">
        <v>1</v>
      </c>
      <c r="I19" s="9">
        <f t="shared" si="0"/>
        <v>0</v>
      </c>
      <c r="J19" s="9">
        <f t="shared" si="1"/>
        <v>0</v>
      </c>
      <c r="K19" s="9">
        <f t="shared" si="2"/>
        <v>0</v>
      </c>
      <c r="L19" s="9">
        <f t="shared" si="3"/>
        <v>0</v>
      </c>
      <c r="M19" s="9">
        <f t="shared" si="4"/>
        <v>33.333333333333336</v>
      </c>
      <c r="N19" s="9">
        <f t="shared" si="5"/>
        <v>33.333333333333336</v>
      </c>
    </row>
    <row r="20" spans="1:14">
      <c r="A20" s="7" t="s">
        <v>49</v>
      </c>
      <c r="B20" s="16">
        <v>20</v>
      </c>
      <c r="G20" s="8">
        <v>7</v>
      </c>
      <c r="H20" s="16">
        <v>7</v>
      </c>
      <c r="I20" s="9">
        <f t="shared" si="0"/>
        <v>0</v>
      </c>
      <c r="J20" s="9">
        <f t="shared" si="1"/>
        <v>0</v>
      </c>
      <c r="K20" s="9">
        <f t="shared" si="2"/>
        <v>0</v>
      </c>
      <c r="L20" s="9">
        <f t="shared" si="3"/>
        <v>0</v>
      </c>
      <c r="M20" s="9">
        <f t="shared" si="4"/>
        <v>35</v>
      </c>
      <c r="N20" s="9">
        <f t="shared" si="5"/>
        <v>35</v>
      </c>
    </row>
    <row r="21" spans="1:14">
      <c r="A21" s="7" t="s">
        <v>50</v>
      </c>
      <c r="B21" s="16">
        <v>12</v>
      </c>
      <c r="G21" s="8">
        <v>6</v>
      </c>
      <c r="H21" s="16">
        <v>6</v>
      </c>
      <c r="I21" s="9">
        <f t="shared" si="0"/>
        <v>0</v>
      </c>
      <c r="J21" s="9">
        <f t="shared" si="1"/>
        <v>0</v>
      </c>
      <c r="K21" s="9">
        <f t="shared" si="2"/>
        <v>0</v>
      </c>
      <c r="L21" s="9">
        <f t="shared" si="3"/>
        <v>0</v>
      </c>
      <c r="M21" s="9">
        <f t="shared" si="4"/>
        <v>50</v>
      </c>
      <c r="N21" s="9">
        <f t="shared" si="5"/>
        <v>50</v>
      </c>
    </row>
    <row r="22" spans="1:14">
      <c r="A22" s="7" t="s">
        <v>51</v>
      </c>
      <c r="B22" s="16">
        <v>2</v>
      </c>
      <c r="H22" s="16"/>
      <c r="I22" s="9">
        <f t="shared" si="0"/>
        <v>0</v>
      </c>
      <c r="J22" s="9">
        <f t="shared" si="1"/>
        <v>0</v>
      </c>
      <c r="K22" s="9">
        <f t="shared" si="2"/>
        <v>0</v>
      </c>
      <c r="L22" s="9">
        <f t="shared" si="3"/>
        <v>0</v>
      </c>
      <c r="M22" s="9">
        <f t="shared" si="4"/>
        <v>0</v>
      </c>
      <c r="N22" s="9">
        <f t="shared" si="5"/>
        <v>0</v>
      </c>
    </row>
    <row r="23" spans="1:14">
      <c r="A23" s="7" t="s">
        <v>52</v>
      </c>
      <c r="B23" s="16">
        <v>1</v>
      </c>
      <c r="H23" s="16"/>
      <c r="I23" s="9">
        <f t="shared" si="0"/>
        <v>0</v>
      </c>
      <c r="J23" s="9">
        <f t="shared" si="1"/>
        <v>0</v>
      </c>
      <c r="K23" s="9">
        <f t="shared" si="2"/>
        <v>0</v>
      </c>
      <c r="L23" s="9">
        <f t="shared" si="3"/>
        <v>0</v>
      </c>
      <c r="M23" s="9">
        <f t="shared" si="4"/>
        <v>0</v>
      </c>
      <c r="N23" s="9">
        <f t="shared" si="5"/>
        <v>0</v>
      </c>
    </row>
    <row r="24" spans="1:14" ht="13.5" thickBot="1">
      <c r="A24" s="7" t="s">
        <v>53</v>
      </c>
      <c r="B24" s="16">
        <v>40</v>
      </c>
      <c r="D24" s="8">
        <v>1</v>
      </c>
      <c r="F24" s="8">
        <v>1</v>
      </c>
      <c r="G24" s="8">
        <v>10</v>
      </c>
      <c r="H24" s="16">
        <v>11</v>
      </c>
      <c r="I24" s="9">
        <f t="shared" si="0"/>
        <v>0</v>
      </c>
      <c r="J24" s="9">
        <f t="shared" si="1"/>
        <v>2.5</v>
      </c>
      <c r="K24" s="9">
        <f t="shared" si="2"/>
        <v>0</v>
      </c>
      <c r="L24" s="9">
        <f t="shared" si="3"/>
        <v>2.5</v>
      </c>
      <c r="M24" s="9">
        <f t="shared" si="4"/>
        <v>25</v>
      </c>
      <c r="N24" s="9">
        <f t="shared" si="5"/>
        <v>27.5</v>
      </c>
    </row>
    <row r="25" spans="1:14" s="10" customFormat="1">
      <c r="A25" s="11" t="s">
        <v>54</v>
      </c>
      <c r="B25" s="17">
        <f>SUM(B2:B24)</f>
        <v>410</v>
      </c>
      <c r="C25" s="12">
        <f t="shared" ref="C25:H25" si="6">SUM(C2:C24)</f>
        <v>1</v>
      </c>
      <c r="D25" s="12">
        <f t="shared" si="6"/>
        <v>8</v>
      </c>
      <c r="E25" s="12">
        <f t="shared" si="6"/>
        <v>1</v>
      </c>
      <c r="F25" s="12">
        <f t="shared" si="6"/>
        <v>7</v>
      </c>
      <c r="G25" s="12">
        <f t="shared" si="6"/>
        <v>159</v>
      </c>
      <c r="H25" s="17">
        <f t="shared" si="6"/>
        <v>163</v>
      </c>
      <c r="I25" s="13">
        <f>AVERAGE(I2:I24)</f>
        <v>0.12422360248447205</v>
      </c>
      <c r="J25" s="13">
        <f t="shared" ref="J25:N25" si="7">AVERAGE(J2:J24)</f>
        <v>0.41925465838509313</v>
      </c>
      <c r="K25" s="13">
        <f t="shared" si="7"/>
        <v>3.1055900621118012E-2</v>
      </c>
      <c r="L25" s="13">
        <f t="shared" si="7"/>
        <v>0.38819875776397517</v>
      </c>
      <c r="M25" s="13">
        <f t="shared" si="7"/>
        <v>29.134536960623919</v>
      </c>
      <c r="N25" s="13">
        <f t="shared" si="7"/>
        <v>29.429568016524541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2017-07-22T17:24:00Z</dcterms:created>
  <dcterms:modified xsi:type="dcterms:W3CDTF">2017-07-22T17:24:00Z</dcterms:modified>
</cp:coreProperties>
</file>