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gizmo/Github/emc/restoration_monitoring/data_raw/"/>
    </mc:Choice>
  </mc:AlternateContent>
  <xr:revisionPtr revIDLastSave="0" documentId="13_ncr:1_{C755FA52-5506-2A4A-9868-AE09392257EC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York" sheetId="1" r:id="rId1"/>
    <sheet name="TPB" sheetId="2" r:id="rId2"/>
    <sheet name="Gene bank" sheetId="3" r:id="rId3"/>
    <sheet name="Temp tags" sheetId="4" r:id="rId4"/>
    <sheet name="Nursery max capacity" sheetId="5" r:id="rId5"/>
    <sheet name="Map for volunteers" sheetId="6" r:id="rId6"/>
    <sheet name="Tags needed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5" l="1"/>
  <c r="B14" i="5"/>
  <c r="E13" i="5"/>
  <c r="B13" i="5"/>
  <c r="D12" i="5"/>
  <c r="B12" i="5"/>
  <c r="B11" i="5"/>
  <c r="B15" i="5" s="1"/>
  <c r="B6" i="5"/>
  <c r="D5" i="5"/>
  <c r="C6" i="5" s="1"/>
  <c r="B7" i="5" s="1"/>
  <c r="B18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Temp 1 = Acer8
	-Genevieve RB</t>
        </r>
      </text>
    </comment>
  </commentList>
</comments>
</file>

<file path=xl/sharedStrings.xml><?xml version="1.0" encoding="utf-8"?>
<sst xmlns="http://schemas.openxmlformats.org/spreadsheetml/2006/main" count="251" uniqueCount="101">
  <si>
    <t>APRO GB</t>
  </si>
  <si>
    <t>ACER GB</t>
  </si>
  <si>
    <t>APAL GB</t>
  </si>
  <si>
    <t>Gene bank</t>
  </si>
  <si>
    <t>APAL23</t>
  </si>
  <si>
    <t>APRO10</t>
  </si>
  <si>
    <t>APRO07</t>
  </si>
  <si>
    <t>APRO01</t>
  </si>
  <si>
    <t>Ropes</t>
  </si>
  <si>
    <t>APAL13</t>
  </si>
  <si>
    <t>APAL03</t>
  </si>
  <si>
    <t>ACER08</t>
  </si>
  <si>
    <t>ACER07</t>
  </si>
  <si>
    <t>Trees</t>
  </si>
  <si>
    <t>APRO05</t>
  </si>
  <si>
    <t>Patch reef</t>
  </si>
  <si>
    <t>T</t>
  </si>
  <si>
    <t>APAL10</t>
  </si>
  <si>
    <t>APAL11 / APAL51</t>
  </si>
  <si>
    <t>APAL46</t>
  </si>
  <si>
    <t>APAL48</t>
  </si>
  <si>
    <t>APAL54</t>
  </si>
  <si>
    <t>APAL52 / APAL25</t>
  </si>
  <si>
    <t>APAL49</t>
  </si>
  <si>
    <t>APAL53</t>
  </si>
  <si>
    <t>APAL12 / APAL13</t>
  </si>
  <si>
    <t>APAL06 / APAL15 / APAL18 / APAL20 / APAL33</t>
  </si>
  <si>
    <t>APAL50</t>
  </si>
  <si>
    <t>APAL13 / APAL24</t>
  </si>
  <si>
    <t>APAL25</t>
  </si>
  <si>
    <t>Sat</t>
  </si>
  <si>
    <t>APRO06</t>
  </si>
  <si>
    <t>APAL12</t>
  </si>
  <si>
    <t>Shallow table</t>
  </si>
  <si>
    <t>PFUR1</t>
  </si>
  <si>
    <t>PFUR3</t>
  </si>
  <si>
    <t>ACER11</t>
  </si>
  <si>
    <t>PFUR2</t>
  </si>
  <si>
    <t>New APRO</t>
  </si>
  <si>
    <t>Deep table</t>
  </si>
  <si>
    <t>New ACER</t>
  </si>
  <si>
    <t>Notes</t>
  </si>
  <si>
    <r>
      <rPr>
        <sz val="10"/>
        <color theme="1"/>
        <rFont val="Arial"/>
        <family val="2"/>
      </rPr>
      <t xml:space="preserve">PFUR3 = </t>
    </r>
    <r>
      <rPr>
        <i/>
        <sz val="10"/>
        <color theme="1"/>
        <rFont val="Arial"/>
        <family val="2"/>
      </rPr>
      <t>P. divaricata</t>
    </r>
  </si>
  <si>
    <t>Genotype</t>
  </si>
  <si>
    <t>York</t>
  </si>
  <si>
    <t>C1</t>
  </si>
  <si>
    <t>ACER10</t>
  </si>
  <si>
    <t>D1</t>
  </si>
  <si>
    <t>APRO04</t>
  </si>
  <si>
    <t>F1</t>
  </si>
  <si>
    <t>APAL06</t>
  </si>
  <si>
    <t>APAL11</t>
  </si>
  <si>
    <t>APAL15</t>
  </si>
  <si>
    <t>APAL18</t>
  </si>
  <si>
    <t>APAL20</t>
  </si>
  <si>
    <t>APAL21</t>
  </si>
  <si>
    <t>APAL24</t>
  </si>
  <si>
    <t>APAL33</t>
  </si>
  <si>
    <t>APAL44</t>
  </si>
  <si>
    <t>APAL51</t>
  </si>
  <si>
    <t>APAL52</t>
  </si>
  <si>
    <t>E1</t>
  </si>
  <si>
    <t>Temp number</t>
  </si>
  <si>
    <t>TEMP1</t>
  </si>
  <si>
    <t>TEMP2</t>
  </si>
  <si>
    <t>TEMP3</t>
  </si>
  <si>
    <t>Structure</t>
  </si>
  <si>
    <t xml:space="preserve">York </t>
  </si>
  <si>
    <t>TPB</t>
  </si>
  <si>
    <t>Corals per structure</t>
  </si>
  <si>
    <t>Tree</t>
  </si>
  <si>
    <t>Table (tiles)</t>
  </si>
  <si>
    <t>Table (Microfrags)</t>
  </si>
  <si>
    <t>total</t>
  </si>
  <si>
    <t>Grand total</t>
  </si>
  <si>
    <t>Notes from prev map:</t>
  </si>
  <si>
    <t>Apal tree cap:</t>
  </si>
  <si>
    <t>Sat tree cap</t>
  </si>
  <si>
    <t>Rope cap:</t>
  </si>
  <si>
    <t>shallow table:</t>
  </si>
  <si>
    <t>total:</t>
  </si>
  <si>
    <t>York capacity:</t>
  </si>
  <si>
    <t>total nursery capacity (tpb + york):</t>
  </si>
  <si>
    <t>A</t>
  </si>
  <si>
    <t>B</t>
  </si>
  <si>
    <t>C</t>
  </si>
  <si>
    <t>D</t>
  </si>
  <si>
    <t>E</t>
  </si>
  <si>
    <t>F</t>
  </si>
  <si>
    <t>GB</t>
  </si>
  <si>
    <t>GENE BANK</t>
  </si>
  <si>
    <t>R</t>
  </si>
  <si>
    <t>ROPES</t>
  </si>
  <si>
    <t>TREES</t>
  </si>
  <si>
    <t>Tag type</t>
  </si>
  <si>
    <t>Quantity</t>
  </si>
  <si>
    <t>Rope</t>
  </si>
  <si>
    <t>nursery</t>
  </si>
  <si>
    <t>location</t>
  </si>
  <si>
    <t>genotype</t>
  </si>
  <si>
    <t>ACER12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</si>
</sst>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222222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rgb="FF0000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DD7E6B"/>
        <bgColor rgb="FFDD7E6B"/>
      </patternFill>
    </fill>
    <fill>
      <patternFill patternType="solid">
        <fgColor rgb="FFFFD966"/>
        <bgColor rgb="FFFFD966"/>
      </patternFill>
    </fill>
    <fill>
      <patternFill patternType="solid">
        <fgColor rgb="FF6D9EEB"/>
        <bgColor rgb="FF6D9EEB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000000"/>
        <bgColor rgb="FF000000"/>
      </patternFill>
    </fill>
  </fills>
  <borders count="12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/>
    </xf>
    <xf numFmtId="0" fontId="1" fillId="8" borderId="4" xfId="0" applyFont="1" applyFill="1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2" fillId="9" borderId="0" xfId="0" applyFont="1" applyFill="1"/>
    <xf numFmtId="0" fontId="3" fillId="0" borderId="0" xfId="0" applyFont="1"/>
    <xf numFmtId="0" fontId="4" fillId="9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1" fillId="8" borderId="0" xfId="0" applyFont="1" applyFill="1"/>
    <xf numFmtId="0" fontId="5" fillId="0" borderId="0" xfId="0" applyFont="1"/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right" vertical="center"/>
    </xf>
    <xf numFmtId="0" fontId="5" fillId="9" borderId="11" xfId="0" applyFont="1" applyFill="1" applyBorder="1" applyAlignment="1">
      <alignment vertical="center"/>
    </xf>
    <xf numFmtId="0" fontId="5" fillId="8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5" fillId="2" borderId="11" xfId="0" applyFont="1" applyFill="1" applyBorder="1" applyAlignment="1">
      <alignment horizontal="center" vertical="center"/>
    </xf>
    <xf numFmtId="0" fontId="5" fillId="10" borderId="11" xfId="0" applyFont="1" applyFill="1" applyBorder="1" applyAlignment="1">
      <alignment horizontal="center" vertical="center"/>
    </xf>
    <xf numFmtId="0" fontId="5" fillId="11" borderId="11" xfId="0" applyFont="1" applyFill="1" applyBorder="1" applyAlignment="1">
      <alignment horizontal="center" vertical="center"/>
    </xf>
    <xf numFmtId="0" fontId="5" fillId="9" borderId="1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2" fillId="9" borderId="0" xfId="0" applyFont="1" applyFill="1" applyAlignment="1">
      <alignment wrapText="1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M24"/>
  <sheetViews>
    <sheetView topLeftCell="C1" workbookViewId="0"/>
  </sheetViews>
  <sheetFormatPr baseColWidth="10" defaultColWidth="12.6640625" defaultRowHeight="15.75" customHeight="1" x14ac:dyDescent="0.15"/>
  <cols>
    <col min="1" max="2" width="13.1640625" hidden="1" customWidth="1"/>
    <col min="3" max="6" width="13.1640625" customWidth="1"/>
    <col min="9" max="9" width="20.33203125" customWidth="1"/>
    <col min="12" max="12" width="67.6640625" customWidth="1"/>
  </cols>
  <sheetData>
    <row r="1" spans="1:13" ht="56.25" customHeight="1" x14ac:dyDescent="0.15">
      <c r="A1" s="1"/>
      <c r="B1" s="2"/>
      <c r="C1" s="3" t="s">
        <v>0</v>
      </c>
      <c r="D1" s="3" t="s">
        <v>1</v>
      </c>
      <c r="E1" s="3" t="s">
        <v>2</v>
      </c>
      <c r="F1" s="4" t="s">
        <v>2</v>
      </c>
      <c r="G1" s="5"/>
      <c r="H1" s="6" t="s">
        <v>3</v>
      </c>
    </row>
    <row r="2" spans="1:13" ht="56.25" customHeight="1" x14ac:dyDescent="0.15">
      <c r="A2" s="7"/>
      <c r="B2" s="8"/>
      <c r="C2" s="9" t="s">
        <v>4</v>
      </c>
      <c r="D2" s="9" t="s">
        <v>5</v>
      </c>
      <c r="E2" s="9" t="s">
        <v>6</v>
      </c>
      <c r="F2" s="10" t="s">
        <v>7</v>
      </c>
      <c r="H2" s="11" t="s">
        <v>8</v>
      </c>
    </row>
    <row r="3" spans="1:13" ht="56.25" customHeight="1" x14ac:dyDescent="0.15">
      <c r="A3" s="7"/>
      <c r="B3" s="8"/>
      <c r="C3" s="9" t="s">
        <v>9</v>
      </c>
      <c r="D3" s="9" t="s">
        <v>10</v>
      </c>
      <c r="E3" s="9" t="s">
        <v>11</v>
      </c>
      <c r="F3" s="10" t="s">
        <v>12</v>
      </c>
      <c r="H3" s="12" t="s">
        <v>13</v>
      </c>
    </row>
    <row r="4" spans="1:13" ht="56.25" customHeight="1" x14ac:dyDescent="0.15">
      <c r="A4" s="7"/>
      <c r="B4" s="8"/>
      <c r="C4" s="13" t="s">
        <v>14</v>
      </c>
      <c r="D4" s="13"/>
      <c r="E4" s="14"/>
      <c r="F4" s="15"/>
      <c r="H4" s="16" t="s">
        <v>15</v>
      </c>
    </row>
    <row r="5" spans="1:13" ht="56.25" customHeight="1" x14ac:dyDescent="0.15">
      <c r="A5" s="7"/>
      <c r="B5" s="8"/>
      <c r="C5" s="13" t="s">
        <v>16</v>
      </c>
      <c r="D5" s="13" t="s">
        <v>16</v>
      </c>
      <c r="E5" s="14"/>
      <c r="F5" s="15"/>
    </row>
    <row r="6" spans="1:13" ht="56.25" customHeight="1" x14ac:dyDescent="0.15">
      <c r="A6" s="7"/>
      <c r="B6" s="8"/>
      <c r="C6" s="13" t="s">
        <v>16</v>
      </c>
      <c r="D6" s="13" t="s">
        <v>16</v>
      </c>
      <c r="E6" s="13" t="s">
        <v>14</v>
      </c>
      <c r="F6" s="15" t="s">
        <v>16</v>
      </c>
    </row>
    <row r="7" spans="1:13" ht="56.25" customHeight="1" x14ac:dyDescent="0.15">
      <c r="A7" s="17"/>
      <c r="B7" s="18"/>
      <c r="C7" s="13" t="s">
        <v>17</v>
      </c>
      <c r="D7" s="13" t="s">
        <v>18</v>
      </c>
      <c r="E7" s="13" t="s">
        <v>19</v>
      </c>
      <c r="F7" s="15" t="s">
        <v>20</v>
      </c>
    </row>
    <row r="8" spans="1:13" ht="56.25" customHeight="1" x14ac:dyDescent="0.15">
      <c r="A8" s="17"/>
      <c r="B8" s="18"/>
      <c r="C8" s="13" t="s">
        <v>12</v>
      </c>
      <c r="D8" s="13" t="s">
        <v>21</v>
      </c>
      <c r="E8" s="13" t="s">
        <v>22</v>
      </c>
      <c r="F8" s="15" t="s">
        <v>23</v>
      </c>
    </row>
    <row r="9" spans="1:13" ht="79.5" customHeight="1" x14ac:dyDescent="0.15">
      <c r="A9" s="19"/>
      <c r="B9" s="20"/>
      <c r="C9" s="21" t="s">
        <v>24</v>
      </c>
      <c r="D9" s="21" t="s">
        <v>25</v>
      </c>
      <c r="E9" s="21" t="s">
        <v>26</v>
      </c>
      <c r="F9" s="22" t="s">
        <v>27</v>
      </c>
    </row>
    <row r="12" spans="1:13" ht="13" x14ac:dyDescent="0.15">
      <c r="H12" s="23"/>
    </row>
    <row r="15" spans="1:13" ht="13" x14ac:dyDescent="0.15">
      <c r="K15" s="24"/>
      <c r="L15" s="24"/>
      <c r="M15" s="24"/>
    </row>
    <row r="18" spans="11:12" ht="13" x14ac:dyDescent="0.15">
      <c r="L18" s="25"/>
    </row>
    <row r="19" spans="11:12" ht="13" x14ac:dyDescent="0.15">
      <c r="L19" s="25"/>
    </row>
    <row r="20" spans="11:12" ht="13" x14ac:dyDescent="0.15">
      <c r="K20" s="24"/>
    </row>
    <row r="24" spans="11:12" ht="13" x14ac:dyDescent="0.15">
      <c r="K24" s="24"/>
    </row>
  </sheetData>
  <printOptions horizontalCentered="1" gridLines="1"/>
  <pageMargins left="0.7" right="0.7" top="0.75" bottom="0.75" header="0" footer="0"/>
  <pageSetup fitToHeight="0" pageOrder="overThenDown" orientation="portrait" cellComments="atEnd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26"/>
  <sheetViews>
    <sheetView workbookViewId="0"/>
  </sheetViews>
  <sheetFormatPr baseColWidth="10" defaultColWidth="12.6640625" defaultRowHeight="15.75" customHeight="1" x14ac:dyDescent="0.15"/>
  <cols>
    <col min="6" max="6" width="13.6640625" customWidth="1"/>
  </cols>
  <sheetData>
    <row r="1" spans="1:11" ht="37.5" customHeight="1" x14ac:dyDescent="0.15">
      <c r="A1" s="18" t="s">
        <v>28</v>
      </c>
      <c r="B1" s="26"/>
    </row>
    <row r="2" spans="1:11" ht="37.5" customHeight="1" x14ac:dyDescent="0.15">
      <c r="A2" s="18" t="s">
        <v>29</v>
      </c>
      <c r="B2" s="26"/>
    </row>
    <row r="3" spans="1:11" ht="37.5" customHeight="1" x14ac:dyDescent="0.15">
      <c r="A3" s="26"/>
      <c r="B3" s="8" t="s">
        <v>30</v>
      </c>
    </row>
    <row r="4" spans="1:11" ht="37.5" customHeight="1" x14ac:dyDescent="0.15">
      <c r="A4" s="8" t="s">
        <v>30</v>
      </c>
      <c r="B4" s="26"/>
    </row>
    <row r="5" spans="1:11" ht="37.5" customHeight="1" x14ac:dyDescent="0.15">
      <c r="A5" s="26"/>
      <c r="B5" s="8" t="s">
        <v>31</v>
      </c>
    </row>
    <row r="6" spans="1:11" ht="37.5" customHeight="1" x14ac:dyDescent="0.15">
      <c r="A6" s="8" t="s">
        <v>14</v>
      </c>
      <c r="B6" s="26"/>
    </row>
    <row r="7" spans="1:11" ht="37.5" customHeight="1" x14ac:dyDescent="0.15">
      <c r="A7" s="26"/>
      <c r="B7" s="8" t="s">
        <v>32</v>
      </c>
    </row>
    <row r="8" spans="1:11" ht="37.5" customHeight="1" x14ac:dyDescent="0.15">
      <c r="A8" s="8" t="s">
        <v>17</v>
      </c>
      <c r="B8" s="26"/>
    </row>
    <row r="9" spans="1:11" ht="37.5" customHeight="1" x14ac:dyDescent="0.15">
      <c r="A9" s="26"/>
      <c r="B9" s="8" t="s">
        <v>14</v>
      </c>
    </row>
    <row r="10" spans="1:11" ht="37.5" customHeight="1" x14ac:dyDescent="0.15">
      <c r="A10" s="8" t="s">
        <v>14</v>
      </c>
      <c r="B10" s="26"/>
    </row>
    <row r="11" spans="1:11" ht="45.75" customHeight="1" x14ac:dyDescent="0.15">
      <c r="A11" s="26"/>
    </row>
    <row r="12" spans="1:11" ht="13" x14ac:dyDescent="0.15">
      <c r="A12" s="27" t="s">
        <v>33</v>
      </c>
    </row>
    <row r="13" spans="1:11" ht="13" x14ac:dyDescent="0.15">
      <c r="A13" s="28" t="s">
        <v>34</v>
      </c>
      <c r="B13" s="28" t="s">
        <v>34</v>
      </c>
      <c r="C13" s="28" t="s">
        <v>29</v>
      </c>
      <c r="D13" s="28" t="s">
        <v>29</v>
      </c>
      <c r="E13" s="28" t="s">
        <v>35</v>
      </c>
      <c r="F13" s="28" t="s">
        <v>35</v>
      </c>
      <c r="G13" s="28" t="s">
        <v>36</v>
      </c>
      <c r="H13" s="28" t="s">
        <v>37</v>
      </c>
      <c r="I13" s="28" t="s">
        <v>37</v>
      </c>
      <c r="J13" s="28" t="s">
        <v>37</v>
      </c>
      <c r="K13" s="27" t="s">
        <v>38</v>
      </c>
    </row>
    <row r="14" spans="1:11" ht="13" x14ac:dyDescent="0.15">
      <c r="A14" s="28" t="s">
        <v>34</v>
      </c>
      <c r="B14" s="28" t="s">
        <v>34</v>
      </c>
      <c r="C14" s="28" t="s">
        <v>29</v>
      </c>
      <c r="D14" s="28" t="s">
        <v>29</v>
      </c>
      <c r="E14" s="28" t="s">
        <v>35</v>
      </c>
      <c r="F14" s="28" t="s">
        <v>35</v>
      </c>
      <c r="G14" s="28" t="s">
        <v>36</v>
      </c>
      <c r="H14" s="28" t="s">
        <v>37</v>
      </c>
      <c r="I14" s="28" t="s">
        <v>37</v>
      </c>
      <c r="J14" s="28" t="s">
        <v>37</v>
      </c>
    </row>
    <row r="16" spans="1:11" ht="13" x14ac:dyDescent="0.15">
      <c r="A16" s="27" t="s">
        <v>39</v>
      </c>
    </row>
    <row r="18" spans="1:10" ht="13" x14ac:dyDescent="0.15">
      <c r="A18" s="28" t="s">
        <v>36</v>
      </c>
      <c r="B18" s="28"/>
      <c r="C18" s="28"/>
      <c r="D18" s="28"/>
      <c r="E18" s="28"/>
      <c r="F18" s="28"/>
      <c r="G18" s="28"/>
      <c r="H18" s="28"/>
      <c r="I18" s="28"/>
      <c r="J18" s="28"/>
    </row>
    <row r="19" spans="1:10" ht="13" x14ac:dyDescent="0.15">
      <c r="A19" s="28" t="s">
        <v>40</v>
      </c>
      <c r="B19" s="28"/>
      <c r="C19" s="28"/>
      <c r="D19" s="28"/>
      <c r="E19" s="28"/>
      <c r="F19" s="28"/>
      <c r="G19" s="28"/>
      <c r="H19" s="28"/>
      <c r="I19" s="28"/>
      <c r="J19" s="28"/>
    </row>
    <row r="25" spans="1:10" ht="13" x14ac:dyDescent="0.15">
      <c r="A25" s="27" t="s">
        <v>41</v>
      </c>
    </row>
    <row r="26" spans="1:10" ht="13" x14ac:dyDescent="0.15">
      <c r="A26" s="27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33"/>
  <sheetViews>
    <sheetView tabSelected="1" workbookViewId="0">
      <selection activeCell="E5" sqref="E5"/>
    </sheetView>
  </sheetViews>
  <sheetFormatPr baseColWidth="10" defaultColWidth="12.6640625" defaultRowHeight="15.75" customHeight="1" x14ac:dyDescent="0.15"/>
  <sheetData>
    <row r="1" spans="1:25" ht="15.75" customHeight="1" x14ac:dyDescent="0.15">
      <c r="A1" s="24" t="s">
        <v>97</v>
      </c>
      <c r="B1" s="24" t="s">
        <v>98</v>
      </c>
      <c r="C1" s="24" t="s">
        <v>99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ht="15.75" customHeight="1" x14ac:dyDescent="0.15">
      <c r="A2" s="27" t="s">
        <v>44</v>
      </c>
      <c r="B2" s="27" t="s">
        <v>45</v>
      </c>
      <c r="C2" s="27" t="s">
        <v>12</v>
      </c>
    </row>
    <row r="3" spans="1:25" ht="15.75" customHeight="1" x14ac:dyDescent="0.15">
      <c r="A3" s="27" t="s">
        <v>44</v>
      </c>
      <c r="B3" s="27" t="s">
        <v>45</v>
      </c>
      <c r="C3" s="27" t="s">
        <v>11</v>
      </c>
    </row>
    <row r="4" spans="1:25" ht="15.75" customHeight="1" x14ac:dyDescent="0.15">
      <c r="A4" s="27" t="s">
        <v>44</v>
      </c>
      <c r="B4" s="27" t="s">
        <v>45</v>
      </c>
      <c r="C4" s="27" t="s">
        <v>46</v>
      </c>
    </row>
    <row r="5" spans="1:25" ht="15.75" customHeight="1" x14ac:dyDescent="0.15">
      <c r="A5" s="27" t="s">
        <v>44</v>
      </c>
      <c r="B5" s="27" t="s">
        <v>45</v>
      </c>
      <c r="C5" s="27" t="s">
        <v>36</v>
      </c>
    </row>
    <row r="6" spans="1:25" ht="15.75" customHeight="1" x14ac:dyDescent="0.15">
      <c r="A6" s="27" t="s">
        <v>44</v>
      </c>
      <c r="B6" s="27" t="s">
        <v>45</v>
      </c>
      <c r="C6" s="27" t="s">
        <v>100</v>
      </c>
    </row>
    <row r="7" spans="1:25" ht="15.75" customHeight="1" x14ac:dyDescent="0.15">
      <c r="A7" s="27" t="s">
        <v>44</v>
      </c>
      <c r="B7" s="27" t="s">
        <v>47</v>
      </c>
      <c r="C7" s="27" t="s">
        <v>7</v>
      </c>
    </row>
    <row r="8" spans="1:25" ht="15.75" customHeight="1" x14ac:dyDescent="0.15">
      <c r="A8" s="27" t="s">
        <v>44</v>
      </c>
      <c r="B8" s="27" t="s">
        <v>47</v>
      </c>
      <c r="C8" s="27" t="s">
        <v>48</v>
      </c>
    </row>
    <row r="9" spans="1:25" ht="15.75" customHeight="1" x14ac:dyDescent="0.15">
      <c r="A9" s="27" t="s">
        <v>44</v>
      </c>
      <c r="B9" s="27" t="s">
        <v>47</v>
      </c>
      <c r="C9" s="27" t="s">
        <v>14</v>
      </c>
    </row>
    <row r="10" spans="1:25" ht="15.75" customHeight="1" x14ac:dyDescent="0.15">
      <c r="A10" s="27" t="s">
        <v>44</v>
      </c>
      <c r="B10" s="27" t="s">
        <v>47</v>
      </c>
      <c r="C10" s="27" t="s">
        <v>6</v>
      </c>
    </row>
    <row r="11" spans="1:25" ht="15.75" customHeight="1" x14ac:dyDescent="0.15">
      <c r="A11" s="27" t="s">
        <v>44</v>
      </c>
      <c r="B11" s="27" t="s">
        <v>47</v>
      </c>
      <c r="C11" s="27" t="s">
        <v>5</v>
      </c>
    </row>
    <row r="12" spans="1:25" ht="15.75" customHeight="1" x14ac:dyDescent="0.15">
      <c r="A12" s="27" t="s">
        <v>44</v>
      </c>
      <c r="B12" s="27" t="s">
        <v>49</v>
      </c>
      <c r="C12" s="27" t="s">
        <v>10</v>
      </c>
    </row>
    <row r="13" spans="1:25" ht="15.75" customHeight="1" x14ac:dyDescent="0.15">
      <c r="A13" s="27" t="s">
        <v>44</v>
      </c>
      <c r="B13" s="27" t="s">
        <v>49</v>
      </c>
      <c r="C13" s="27" t="s">
        <v>50</v>
      </c>
    </row>
    <row r="14" spans="1:25" ht="15.75" customHeight="1" x14ac:dyDescent="0.15">
      <c r="A14" s="27" t="s">
        <v>44</v>
      </c>
      <c r="B14" s="27" t="s">
        <v>49</v>
      </c>
      <c r="C14" s="27" t="s">
        <v>17</v>
      </c>
    </row>
    <row r="15" spans="1:25" ht="15.75" customHeight="1" x14ac:dyDescent="0.15">
      <c r="A15" s="27" t="s">
        <v>44</v>
      </c>
      <c r="B15" s="27" t="s">
        <v>49</v>
      </c>
      <c r="C15" s="27" t="s">
        <v>51</v>
      </c>
    </row>
    <row r="16" spans="1:25" ht="15.75" customHeight="1" x14ac:dyDescent="0.15">
      <c r="A16" s="27" t="s">
        <v>44</v>
      </c>
      <c r="B16" s="27" t="s">
        <v>49</v>
      </c>
      <c r="C16" s="27" t="s">
        <v>32</v>
      </c>
    </row>
    <row r="17" spans="1:3" ht="15.75" customHeight="1" x14ac:dyDescent="0.15">
      <c r="A17" s="27" t="s">
        <v>44</v>
      </c>
      <c r="B17" s="27" t="s">
        <v>49</v>
      </c>
      <c r="C17" s="27" t="s">
        <v>9</v>
      </c>
    </row>
    <row r="18" spans="1:3" ht="15.75" customHeight="1" x14ac:dyDescent="0.15">
      <c r="A18" s="27" t="s">
        <v>44</v>
      </c>
      <c r="B18" s="27" t="s">
        <v>49</v>
      </c>
      <c r="C18" s="27" t="s">
        <v>52</v>
      </c>
    </row>
    <row r="19" spans="1:3" ht="15.75" customHeight="1" x14ac:dyDescent="0.15">
      <c r="A19" s="27" t="s">
        <v>44</v>
      </c>
      <c r="B19" s="27" t="s">
        <v>49</v>
      </c>
      <c r="C19" s="27" t="s">
        <v>53</v>
      </c>
    </row>
    <row r="20" spans="1:3" ht="15.75" customHeight="1" x14ac:dyDescent="0.15">
      <c r="A20" s="27" t="s">
        <v>44</v>
      </c>
      <c r="B20" s="27" t="s">
        <v>49</v>
      </c>
      <c r="C20" s="27" t="s">
        <v>54</v>
      </c>
    </row>
    <row r="21" spans="1:3" ht="15.75" customHeight="1" x14ac:dyDescent="0.15">
      <c r="A21" s="27" t="s">
        <v>44</v>
      </c>
      <c r="B21" s="27" t="s">
        <v>49</v>
      </c>
      <c r="C21" s="27" t="s">
        <v>55</v>
      </c>
    </row>
    <row r="22" spans="1:3" ht="15.75" customHeight="1" x14ac:dyDescent="0.15">
      <c r="A22" s="27" t="s">
        <v>44</v>
      </c>
      <c r="B22" s="27" t="s">
        <v>49</v>
      </c>
      <c r="C22" s="27" t="s">
        <v>4</v>
      </c>
    </row>
    <row r="23" spans="1:3" ht="15.75" customHeight="1" x14ac:dyDescent="0.15">
      <c r="A23" s="27" t="s">
        <v>44</v>
      </c>
      <c r="B23" s="27" t="s">
        <v>49</v>
      </c>
      <c r="C23" s="27" t="s">
        <v>56</v>
      </c>
    </row>
    <row r="24" spans="1:3" ht="15.75" customHeight="1" x14ac:dyDescent="0.15">
      <c r="A24" s="27" t="s">
        <v>44</v>
      </c>
      <c r="B24" s="27" t="s">
        <v>49</v>
      </c>
      <c r="C24" s="27" t="s">
        <v>29</v>
      </c>
    </row>
    <row r="25" spans="1:3" ht="15.75" customHeight="1" x14ac:dyDescent="0.15">
      <c r="A25" s="27" t="s">
        <v>44</v>
      </c>
      <c r="B25" s="27" t="s">
        <v>49</v>
      </c>
      <c r="C25" s="27" t="s">
        <v>57</v>
      </c>
    </row>
    <row r="26" spans="1:3" ht="15.75" customHeight="1" x14ac:dyDescent="0.15">
      <c r="A26" s="27" t="s">
        <v>44</v>
      </c>
      <c r="B26" s="27" t="s">
        <v>49</v>
      </c>
      <c r="C26" s="27" t="s">
        <v>58</v>
      </c>
    </row>
    <row r="27" spans="1:3" ht="15.75" customHeight="1" x14ac:dyDescent="0.15">
      <c r="A27" s="27" t="s">
        <v>44</v>
      </c>
      <c r="B27" s="27" t="s">
        <v>49</v>
      </c>
      <c r="C27" s="27" t="s">
        <v>19</v>
      </c>
    </row>
    <row r="28" spans="1:3" ht="15.75" customHeight="1" x14ac:dyDescent="0.15">
      <c r="A28" s="27" t="s">
        <v>44</v>
      </c>
      <c r="B28" s="27" t="s">
        <v>49</v>
      </c>
      <c r="C28" s="27" t="s">
        <v>20</v>
      </c>
    </row>
    <row r="29" spans="1:3" ht="15.75" customHeight="1" x14ac:dyDescent="0.15">
      <c r="A29" s="27" t="s">
        <v>44</v>
      </c>
      <c r="B29" s="27" t="s">
        <v>49</v>
      </c>
      <c r="C29" s="27" t="s">
        <v>27</v>
      </c>
    </row>
    <row r="30" spans="1:3" ht="15.75" customHeight="1" x14ac:dyDescent="0.15">
      <c r="A30" s="27" t="s">
        <v>44</v>
      </c>
      <c r="B30" s="27" t="s">
        <v>49</v>
      </c>
      <c r="C30" s="27" t="s">
        <v>59</v>
      </c>
    </row>
    <row r="31" spans="1:3" ht="15.75" customHeight="1" x14ac:dyDescent="0.15">
      <c r="A31" s="27" t="s">
        <v>44</v>
      </c>
      <c r="B31" s="27" t="s">
        <v>49</v>
      </c>
      <c r="C31" s="27" t="s">
        <v>60</v>
      </c>
    </row>
    <row r="32" spans="1:3" ht="15.75" customHeight="1" x14ac:dyDescent="0.15">
      <c r="A32" s="27" t="s">
        <v>44</v>
      </c>
      <c r="B32" s="27" t="s">
        <v>61</v>
      </c>
      <c r="C32" s="27" t="s">
        <v>24</v>
      </c>
    </row>
    <row r="33" spans="1:3" ht="15.75" customHeight="1" x14ac:dyDescent="0.15">
      <c r="A33" s="27" t="s">
        <v>44</v>
      </c>
      <c r="B33" s="27" t="s">
        <v>61</v>
      </c>
      <c r="C33" s="2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4"/>
  <sheetViews>
    <sheetView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27" t="s">
        <v>62</v>
      </c>
      <c r="B1" s="27" t="s">
        <v>43</v>
      </c>
    </row>
    <row r="2" spans="1:2" ht="15.75" customHeight="1" x14ac:dyDescent="0.15">
      <c r="A2" s="27" t="s">
        <v>63</v>
      </c>
      <c r="B2" s="27" t="s">
        <v>11</v>
      </c>
    </row>
    <row r="3" spans="1:2" ht="15.75" customHeight="1" x14ac:dyDescent="0.15">
      <c r="A3" s="27" t="s">
        <v>64</v>
      </c>
      <c r="B3" s="27" t="s">
        <v>53</v>
      </c>
    </row>
    <row r="4" spans="1:2" ht="15.75" customHeight="1" x14ac:dyDescent="0.15">
      <c r="A4" s="27" t="s">
        <v>65</v>
      </c>
      <c r="B4" s="27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8"/>
  <sheetViews>
    <sheetView workbookViewId="0"/>
  </sheetViews>
  <sheetFormatPr baseColWidth="10" defaultColWidth="12.6640625" defaultRowHeight="15.75" customHeight="1" x14ac:dyDescent="0.15"/>
  <cols>
    <col min="4" max="4" width="19.6640625" customWidth="1"/>
  </cols>
  <sheetData>
    <row r="1" spans="1:5" ht="15.75" customHeight="1" x14ac:dyDescent="0.15">
      <c r="A1" s="24" t="s">
        <v>66</v>
      </c>
      <c r="B1" s="24" t="s">
        <v>67</v>
      </c>
      <c r="C1" s="24" t="s">
        <v>68</v>
      </c>
      <c r="D1" s="24" t="s">
        <v>69</v>
      </c>
    </row>
    <row r="2" spans="1:5" ht="15.75" customHeight="1" x14ac:dyDescent="0.15">
      <c r="A2" s="27" t="s">
        <v>8</v>
      </c>
      <c r="B2" s="27">
        <v>31</v>
      </c>
      <c r="C2" s="27">
        <v>8</v>
      </c>
      <c r="D2" s="27">
        <v>40</v>
      </c>
    </row>
    <row r="3" spans="1:5" ht="15.75" customHeight="1" x14ac:dyDescent="0.15">
      <c r="A3" s="27" t="s">
        <v>70</v>
      </c>
      <c r="B3" s="27">
        <v>21</v>
      </c>
      <c r="C3" s="27">
        <v>2</v>
      </c>
      <c r="D3" s="27">
        <v>72</v>
      </c>
    </row>
    <row r="4" spans="1:5" ht="15.75" customHeight="1" x14ac:dyDescent="0.15">
      <c r="A4" s="27" t="s">
        <v>71</v>
      </c>
      <c r="B4" s="27">
        <v>0</v>
      </c>
      <c r="C4" s="27">
        <v>1</v>
      </c>
      <c r="D4" s="27">
        <v>150</v>
      </c>
    </row>
    <row r="5" spans="1:5" ht="15.75" customHeight="1" x14ac:dyDescent="0.15">
      <c r="A5" s="27" t="s">
        <v>72</v>
      </c>
      <c r="B5" s="27">
        <v>0</v>
      </c>
      <c r="C5" s="27">
        <v>2</v>
      </c>
      <c r="D5" s="27">
        <f>(66*6)+(20*3)</f>
        <v>456</v>
      </c>
    </row>
    <row r="6" spans="1:5" ht="15.75" customHeight="1" x14ac:dyDescent="0.15">
      <c r="A6" s="27" t="s">
        <v>73</v>
      </c>
      <c r="B6" s="27">
        <f>(B2*D2)+(B3*D3)+(B4*D4)+(B5*D5)</f>
        <v>2752</v>
      </c>
      <c r="C6" s="27">
        <f>(C2*D2)+(C3*D3)+(C4*D4)+(C5*D5)</f>
        <v>1526</v>
      </c>
    </row>
    <row r="7" spans="1:5" ht="15.75" customHeight="1" x14ac:dyDescent="0.15">
      <c r="A7" s="24" t="s">
        <v>74</v>
      </c>
      <c r="B7" s="24">
        <f>SUM(B6:C6)</f>
        <v>4278</v>
      </c>
    </row>
    <row r="10" spans="1:5" ht="15.75" customHeight="1" x14ac:dyDescent="0.15">
      <c r="A10" s="27" t="s">
        <v>75</v>
      </c>
    </row>
    <row r="11" spans="1:5" ht="15.75" customHeight="1" x14ac:dyDescent="0.15">
      <c r="A11" s="27" t="s">
        <v>76</v>
      </c>
      <c r="B11" s="27">
        <f>(2*72)</f>
        <v>144</v>
      </c>
    </row>
    <row r="12" spans="1:5" ht="15.75" customHeight="1" x14ac:dyDescent="0.15">
      <c r="A12" s="27" t="s">
        <v>77</v>
      </c>
      <c r="B12" s="27">
        <f>(1*720)+ (144*2)</f>
        <v>1008</v>
      </c>
      <c r="D12" s="27">
        <f>24*6</f>
        <v>144</v>
      </c>
    </row>
    <row r="13" spans="1:5" ht="15.75" customHeight="1" x14ac:dyDescent="0.15">
      <c r="A13" s="27" t="s">
        <v>78</v>
      </c>
      <c r="B13" s="27">
        <f>6*45</f>
        <v>270</v>
      </c>
      <c r="E13" s="27">
        <f>720+288</f>
        <v>1008</v>
      </c>
    </row>
    <row r="14" spans="1:5" ht="15.75" customHeight="1" x14ac:dyDescent="0.15">
      <c r="A14" s="27" t="s">
        <v>79</v>
      </c>
      <c r="B14" s="27">
        <f>8*7</f>
        <v>56</v>
      </c>
    </row>
    <row r="15" spans="1:5" ht="15.75" customHeight="1" x14ac:dyDescent="0.15">
      <c r="A15" s="27" t="s">
        <v>80</v>
      </c>
      <c r="B15" s="27">
        <f>SUM(B11:B14)</f>
        <v>1478</v>
      </c>
    </row>
    <row r="17" spans="1:2" ht="15.75" customHeight="1" x14ac:dyDescent="0.15">
      <c r="A17" s="27" t="s">
        <v>81</v>
      </c>
      <c r="B17" s="27">
        <f>(18*72)+(8*45)</f>
        <v>1656</v>
      </c>
    </row>
    <row r="18" spans="1:2" ht="15.75" customHeight="1" x14ac:dyDescent="0.15">
      <c r="A18" s="27" t="s">
        <v>82</v>
      </c>
      <c r="B18" s="27">
        <f>B17+'Nursery max capacity'!B15</f>
        <v>3134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5"/>
  <sheetViews>
    <sheetView workbookViewId="0"/>
  </sheetViews>
  <sheetFormatPr baseColWidth="10" defaultColWidth="12.6640625" defaultRowHeight="15.75" customHeight="1" x14ac:dyDescent="0.15"/>
  <cols>
    <col min="1" max="1" width="4.33203125" customWidth="1"/>
    <col min="2" max="7" width="8.1640625" customWidth="1"/>
    <col min="8" max="8" width="10.5" customWidth="1"/>
  </cols>
  <sheetData>
    <row r="1" spans="1:9" ht="13" x14ac:dyDescent="0.15">
      <c r="A1" s="29"/>
      <c r="B1" s="30" t="s">
        <v>83</v>
      </c>
      <c r="C1" s="30" t="s">
        <v>84</v>
      </c>
      <c r="D1" s="30" t="s">
        <v>85</v>
      </c>
      <c r="E1" s="30" t="s">
        <v>86</v>
      </c>
      <c r="F1" s="30" t="s">
        <v>87</v>
      </c>
      <c r="G1" s="30" t="s">
        <v>88</v>
      </c>
      <c r="H1" s="29"/>
    </row>
    <row r="2" spans="1:9" ht="42" customHeight="1" x14ac:dyDescent="0.15">
      <c r="A2" s="31">
        <v>1</v>
      </c>
      <c r="B2" s="32"/>
      <c r="C2" s="32"/>
      <c r="D2" s="33" t="s">
        <v>89</v>
      </c>
      <c r="E2" s="33" t="s">
        <v>89</v>
      </c>
      <c r="F2" s="33" t="s">
        <v>89</v>
      </c>
      <c r="G2" s="33" t="s">
        <v>89</v>
      </c>
      <c r="H2" s="34" t="s">
        <v>90</v>
      </c>
      <c r="I2" s="35"/>
    </row>
    <row r="3" spans="1:9" ht="42" customHeight="1" x14ac:dyDescent="0.15">
      <c r="A3" s="31">
        <v>2</v>
      </c>
      <c r="B3" s="32"/>
      <c r="C3" s="32"/>
      <c r="D3" s="36" t="s">
        <v>91</v>
      </c>
      <c r="E3" s="36" t="s">
        <v>91</v>
      </c>
      <c r="F3" s="36" t="s">
        <v>91</v>
      </c>
      <c r="G3" s="36" t="s">
        <v>91</v>
      </c>
      <c r="H3" s="43" t="s">
        <v>92</v>
      </c>
      <c r="I3" s="35"/>
    </row>
    <row r="4" spans="1:9" ht="42" customHeight="1" x14ac:dyDescent="0.15">
      <c r="A4" s="31">
        <v>3</v>
      </c>
      <c r="B4" s="32"/>
      <c r="C4" s="32"/>
      <c r="D4" s="36" t="s">
        <v>91</v>
      </c>
      <c r="E4" s="36" t="s">
        <v>91</v>
      </c>
      <c r="F4" s="36" t="s">
        <v>91</v>
      </c>
      <c r="G4" s="36" t="s">
        <v>91</v>
      </c>
      <c r="H4" s="44"/>
      <c r="I4" s="35"/>
    </row>
    <row r="5" spans="1:9" ht="42" customHeight="1" x14ac:dyDescent="0.15">
      <c r="A5" s="31">
        <v>4</v>
      </c>
      <c r="B5" s="32"/>
      <c r="C5" s="32"/>
      <c r="D5" s="37" t="s">
        <v>16</v>
      </c>
      <c r="E5" s="37" t="s">
        <v>16</v>
      </c>
      <c r="F5" s="38" t="s">
        <v>16</v>
      </c>
      <c r="G5" s="37" t="s">
        <v>16</v>
      </c>
      <c r="H5" s="43" t="s">
        <v>93</v>
      </c>
      <c r="I5" s="35"/>
    </row>
    <row r="6" spans="1:9" ht="42" customHeight="1" x14ac:dyDescent="0.15">
      <c r="A6" s="31">
        <v>5</v>
      </c>
      <c r="B6" s="32"/>
      <c r="C6" s="32"/>
      <c r="D6" s="37" t="s">
        <v>16</v>
      </c>
      <c r="E6" s="37" t="s">
        <v>16</v>
      </c>
      <c r="F6" s="38" t="s">
        <v>16</v>
      </c>
      <c r="G6" s="37" t="s">
        <v>16</v>
      </c>
      <c r="H6" s="44"/>
      <c r="I6" s="35"/>
    </row>
    <row r="7" spans="1:9" ht="42" customHeight="1" x14ac:dyDescent="0.15">
      <c r="A7" s="31">
        <v>6</v>
      </c>
      <c r="B7" s="32"/>
      <c r="C7" s="32"/>
      <c r="D7" s="37" t="s">
        <v>16</v>
      </c>
      <c r="E7" s="37" t="s">
        <v>16</v>
      </c>
      <c r="F7" s="37" t="s">
        <v>16</v>
      </c>
      <c r="G7" s="37" t="s">
        <v>16</v>
      </c>
      <c r="H7" s="44"/>
      <c r="I7" s="35"/>
    </row>
    <row r="8" spans="1:9" ht="42" customHeight="1" x14ac:dyDescent="0.15">
      <c r="A8" s="31">
        <v>7</v>
      </c>
      <c r="B8" s="39"/>
      <c r="C8" s="39"/>
      <c r="D8" s="37" t="s">
        <v>16</v>
      </c>
      <c r="E8" s="37" t="s">
        <v>16</v>
      </c>
      <c r="F8" s="37" t="s">
        <v>16</v>
      </c>
      <c r="G8" s="37" t="s">
        <v>16</v>
      </c>
      <c r="H8" s="44"/>
      <c r="I8" s="35"/>
    </row>
    <row r="9" spans="1:9" ht="42" customHeight="1" x14ac:dyDescent="0.15">
      <c r="A9" s="31">
        <v>8</v>
      </c>
      <c r="B9" s="39"/>
      <c r="C9" s="39"/>
      <c r="D9" s="37" t="s">
        <v>16</v>
      </c>
      <c r="E9" s="37" t="s">
        <v>16</v>
      </c>
      <c r="F9" s="37" t="s">
        <v>16</v>
      </c>
      <c r="G9" s="37" t="s">
        <v>16</v>
      </c>
      <c r="H9" s="44"/>
      <c r="I9" s="35"/>
    </row>
    <row r="10" spans="1:9" ht="42" customHeight="1" x14ac:dyDescent="0.15">
      <c r="A10" s="31">
        <v>9</v>
      </c>
      <c r="B10" s="39"/>
      <c r="C10" s="39"/>
      <c r="D10" s="37" t="s">
        <v>16</v>
      </c>
      <c r="E10" s="37" t="s">
        <v>16</v>
      </c>
      <c r="F10" s="37" t="s">
        <v>16</v>
      </c>
      <c r="G10" s="37" t="s">
        <v>16</v>
      </c>
      <c r="H10" s="44"/>
      <c r="I10" s="35"/>
    </row>
    <row r="11" spans="1:9" ht="13" x14ac:dyDescent="0.15">
      <c r="A11" s="29"/>
      <c r="B11" s="40"/>
      <c r="C11" s="40"/>
      <c r="D11" s="40"/>
      <c r="E11" s="40"/>
      <c r="F11" s="40"/>
      <c r="G11" s="40"/>
      <c r="H11" s="40"/>
      <c r="I11" s="35"/>
    </row>
    <row r="12" spans="1:9" ht="13" x14ac:dyDescent="0.15">
      <c r="A12" s="29"/>
      <c r="B12" s="40"/>
      <c r="C12" s="40"/>
      <c r="D12" s="40"/>
      <c r="E12" s="40"/>
      <c r="F12" s="40"/>
      <c r="G12" s="40"/>
      <c r="H12" s="40"/>
      <c r="I12" s="35"/>
    </row>
    <row r="13" spans="1:9" ht="13" x14ac:dyDescent="0.15">
      <c r="A13" s="29"/>
      <c r="B13" s="40"/>
      <c r="C13" s="40"/>
      <c r="D13" s="40"/>
      <c r="E13" s="40"/>
      <c r="F13" s="40"/>
      <c r="G13" s="40"/>
      <c r="H13" s="40"/>
      <c r="I13" s="35"/>
    </row>
    <row r="14" spans="1:9" ht="13" x14ac:dyDescent="0.15">
      <c r="A14" s="29"/>
      <c r="B14" s="40"/>
      <c r="C14" s="40"/>
      <c r="D14" s="40"/>
      <c r="E14" s="40"/>
      <c r="F14" s="40"/>
      <c r="G14" s="40"/>
      <c r="H14" s="40"/>
      <c r="I14" s="35"/>
    </row>
    <row r="15" spans="1:9" ht="13" x14ac:dyDescent="0.15">
      <c r="B15" s="35"/>
      <c r="C15" s="35"/>
      <c r="D15" s="35"/>
      <c r="E15" s="35"/>
      <c r="F15" s="35"/>
      <c r="G15" s="35"/>
      <c r="H15" s="35"/>
      <c r="I15" s="35"/>
    </row>
  </sheetData>
  <mergeCells count="2">
    <mergeCell ref="H3:H4"/>
    <mergeCell ref="H5:H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4"/>
  <sheetViews>
    <sheetView workbookViewId="0"/>
  </sheetViews>
  <sheetFormatPr baseColWidth="10" defaultColWidth="12.6640625" defaultRowHeight="15.75" customHeight="1" x14ac:dyDescent="0.15"/>
  <cols>
    <col min="1" max="1" width="25.6640625" customWidth="1"/>
  </cols>
  <sheetData>
    <row r="1" spans="1:26" ht="15.75" customHeight="1" x14ac:dyDescent="0.15">
      <c r="A1" s="24" t="s">
        <v>43</v>
      </c>
      <c r="B1" s="24" t="s">
        <v>94</v>
      </c>
      <c r="C1" s="24" t="s">
        <v>95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5.75" customHeight="1" x14ac:dyDescent="0.15">
      <c r="A2" s="41" t="s">
        <v>58</v>
      </c>
      <c r="B2" s="41" t="s">
        <v>96</v>
      </c>
      <c r="C2" s="42">
        <v>2</v>
      </c>
    </row>
    <row r="3" spans="1:26" ht="15.75" customHeight="1" x14ac:dyDescent="0.15">
      <c r="A3" s="27" t="s">
        <v>53</v>
      </c>
      <c r="B3" s="27" t="s">
        <v>96</v>
      </c>
      <c r="C3" s="42">
        <v>2</v>
      </c>
    </row>
    <row r="4" spans="1:26" ht="15.75" customHeight="1" x14ac:dyDescent="0.15">
      <c r="A4" s="27" t="s">
        <v>11</v>
      </c>
      <c r="B4" s="27" t="s">
        <v>96</v>
      </c>
      <c r="C4" s="42">
        <v>2</v>
      </c>
    </row>
    <row r="5" spans="1:26" ht="15.75" customHeight="1" x14ac:dyDescent="0.15">
      <c r="C5" s="42"/>
    </row>
    <row r="6" spans="1:26" ht="15.75" customHeight="1" x14ac:dyDescent="0.15">
      <c r="C6" s="42"/>
    </row>
    <row r="7" spans="1:26" ht="15.75" customHeight="1" x14ac:dyDescent="0.15">
      <c r="C7" s="42"/>
    </row>
    <row r="8" spans="1:26" ht="15.75" customHeight="1" x14ac:dyDescent="0.15">
      <c r="C8" s="42"/>
    </row>
    <row r="9" spans="1:26" ht="15.75" customHeight="1" x14ac:dyDescent="0.15">
      <c r="C9" s="42"/>
    </row>
    <row r="10" spans="1:26" ht="15.75" customHeight="1" x14ac:dyDescent="0.15">
      <c r="C10" s="42"/>
    </row>
    <row r="11" spans="1:26" ht="15.75" customHeight="1" x14ac:dyDescent="0.15">
      <c r="C11" s="42"/>
    </row>
    <row r="12" spans="1:26" ht="15.75" customHeight="1" x14ac:dyDescent="0.15">
      <c r="A12" s="41"/>
      <c r="B12" s="41"/>
      <c r="C12" s="42"/>
    </row>
    <row r="13" spans="1:26" ht="15.75" customHeight="1" x14ac:dyDescent="0.15">
      <c r="A13" s="41"/>
      <c r="B13" s="41"/>
      <c r="C13" s="42"/>
    </row>
    <row r="14" spans="1:26" ht="15.75" customHeight="1" x14ac:dyDescent="0.15">
      <c r="A14" s="41"/>
      <c r="B14" s="41"/>
      <c r="C14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York</vt:lpstr>
      <vt:lpstr>TPB</vt:lpstr>
      <vt:lpstr>Gene bank</vt:lpstr>
      <vt:lpstr>Temp tags</vt:lpstr>
      <vt:lpstr>Nursery max capacity</vt:lpstr>
      <vt:lpstr>Map for volunteers</vt:lpstr>
      <vt:lpstr>Tags needed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Molly Wilson</cp:lastModifiedBy>
  <dcterms:modified xsi:type="dcterms:W3CDTF">2024-03-28T19:03:58Z</dcterms:modified>
</cp:coreProperties>
</file>