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1075" windowHeight="14625"/>
  </bookViews>
  <sheets>
    <sheet name="Key" sheetId="1" r:id="rId1"/>
    <sheet name="Data" sheetId="2" r:id="rId2"/>
  </sheets>
  <calcPr calcId="125725"/>
</workbook>
</file>

<file path=xl/calcChain.xml><?xml version="1.0" encoding="utf-8"?>
<calcChain xmlns="http://schemas.openxmlformats.org/spreadsheetml/2006/main">
  <c r="X25" i="2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C25"/>
  <c r="B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X6"/>
  <c r="X5"/>
  <c r="X4"/>
  <c r="X3"/>
  <c r="X2"/>
  <c r="W24"/>
  <c r="W23"/>
  <c r="W22"/>
  <c r="W21"/>
  <c r="W20"/>
  <c r="W19"/>
  <c r="W18"/>
  <c r="W17"/>
  <c r="W16"/>
  <c r="W15"/>
  <c r="W14"/>
  <c r="W13"/>
  <c r="W12"/>
  <c r="W11"/>
  <c r="W10"/>
  <c r="W9"/>
  <c r="W8"/>
  <c r="W7"/>
  <c r="W6"/>
  <c r="W5"/>
  <c r="W4"/>
  <c r="W3"/>
  <c r="W2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V2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U2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T3"/>
  <c r="T2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5"/>
  <c r="S4"/>
  <c r="S3"/>
  <c r="S2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R4"/>
  <c r="R3"/>
  <c r="R2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  <c r="O24"/>
  <c r="O23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</calcChain>
</file>

<file path=xl/sharedStrings.xml><?xml version="1.0" encoding="utf-8"?>
<sst xmlns="http://schemas.openxmlformats.org/spreadsheetml/2006/main" count="102" uniqueCount="78">
  <si>
    <t>Revision: Sat Jul 22 13:22:27 2017</t>
  </si>
  <si>
    <t>Key</t>
  </si>
  <si>
    <t>Description</t>
  </si>
  <si>
    <t>Species</t>
  </si>
  <si>
    <t>Name of coral species</t>
  </si>
  <si>
    <t>NC</t>
  </si>
  <si>
    <t>Total number of corals</t>
  </si>
  <si>
    <t>1-10</t>
  </si>
  <si>
    <r>
      <t>Number of coral in 1-10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</si>
  <si>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11-20</t>
  </si>
  <si>
    <r>
      <t>Number of coral in 11-20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</si>
  <si>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21-40</t>
  </si>
  <si>
    <r>
      <t>Number of coral in 21-40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</si>
  <si>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41-80</t>
  </si>
  <si>
    <r>
      <t>Number of coral in 41-80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</si>
  <si>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81-160</t>
  </si>
  <si>
    <r>
      <t>Number of coral in 81-160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</si>
  <si>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161-320</t>
  </si>
  <si>
    <r>
      <t>Number of coral in 161-320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</si>
  <si>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321-640</t>
  </si>
  <si>
    <r>
      <t>Number of coral in 321-640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</si>
  <si>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641-1280</t>
  </si>
  <si>
    <r>
      <t>Number of coral in 641-1280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</si>
  <si>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1281-2560</t>
  </si>
  <si>
    <r>
      <t>Number of coral in 1281-2560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</si>
  <si>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2561-5120</t>
  </si>
  <si>
    <r>
      <t>Number of coral in 2561-5120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</si>
  <si>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&gt;5120</t>
  </si>
  <si>
    <r>
      <t>Number of coral in &gt;5120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</si>
  <si>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%1-10</t>
  </si>
  <si>
    <r>
      <t>Percent of coral in 1-10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</si>
  <si>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%11-20</t>
  </si>
  <si>
    <r>
      <t>Percent of coral in 11-20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</si>
  <si>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%21-40</t>
  </si>
  <si>
    <r>
      <t>Percent of coral in 21-40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</si>
  <si>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%41-80</t>
  </si>
  <si>
    <r>
      <t>Percent of coral in 41-80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</si>
  <si>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%81-160</t>
  </si>
  <si>
    <r>
      <t>Percent of coral in 81-160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</si>
  <si>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%161-320</t>
  </si>
  <si>
    <r>
      <t>Percent of coral in 161-320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</si>
  <si>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%321-640</t>
  </si>
  <si>
    <r>
      <t>Percent of coral in 321-640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</si>
  <si>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%641-1280</t>
  </si>
  <si>
    <r>
      <t>Percent of coral in 641-1280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</si>
  <si>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%1281-2560</t>
  </si>
  <si>
    <r>
      <t>Percent of coral in 1281-2560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</si>
  <si>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%2561-5120</t>
  </si>
  <si>
    <r>
      <t>Percent of coral in 2561-5120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</si>
  <si>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%&gt;5120</t>
  </si>
  <si>
    <r>
      <t>Percent of coral in &gt;5120 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size class</t>
    </r>
  </si>
  <si>
    <t>NOTE:</t>
  </si>
  <si>
    <t>* Filtering restrictions: corals with diameters less than 4 cm ignored</t>
  </si>
  <si>
    <t>* Colony Size = Total colony area / # isolates</t>
  </si>
  <si>
    <t>Acropora cervicornis</t>
  </si>
  <si>
    <t>Acropora palmata</t>
  </si>
  <si>
    <t>Acropora prolifera</t>
  </si>
  <si>
    <t>Agaricia fragilis</t>
  </si>
  <si>
    <t>Colpophyllia natans</t>
  </si>
  <si>
    <t>Diploria labyrinthiformis</t>
  </si>
  <si>
    <t>Millepora complanata</t>
  </si>
  <si>
    <t>Millepora sp.</t>
  </si>
  <si>
    <t>Millepora striata</t>
  </si>
  <si>
    <t>Montastraea cavernosa</t>
  </si>
  <si>
    <t>Orbicella annularis</t>
  </si>
  <si>
    <t>Orbicella faveolata</t>
  </si>
  <si>
    <t>Orbicella franksi</t>
  </si>
  <si>
    <t>Porites astreoides</t>
  </si>
  <si>
    <t>Porites divaricata</t>
  </si>
  <si>
    <t>Porites furcata</t>
  </si>
  <si>
    <t>Porites porites</t>
  </si>
  <si>
    <t>Pseudodiploria clivosa</t>
  </si>
  <si>
    <t>Pseudodiploria strigosa</t>
  </si>
  <si>
    <t>Siderastrea siderea</t>
  </si>
  <si>
    <t>Solenastrea bournoni</t>
  </si>
  <si>
    <t>Stephanocoenia intersepta</t>
  </si>
  <si>
    <t>Undaria agaricites</t>
  </si>
  <si>
    <t>TOTAL:</t>
  </si>
</sst>
</file>

<file path=xl/styles.xml><?xml version="1.0" encoding="utf-8"?>
<styleSheet xmlns="http://schemas.openxmlformats.org/spreadsheetml/2006/main">
  <numFmts count="2">
    <numFmt numFmtId="164" formatCode="#0"/>
    <numFmt numFmtId="165" formatCode="#0.0"/>
  </numFmts>
  <fonts count="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49" fontId="2" fillId="2" borderId="0" xfId="0" applyNumberFormat="1" applyFont="1" applyFill="1" applyAlignment="1">
      <alignment horizontal="left"/>
    </xf>
    <xf numFmtId="49" fontId="4" fillId="3" borderId="1" xfId="0" applyNumberFormat="1" applyFont="1" applyFill="1" applyBorder="1" applyAlignment="1">
      <alignment horizontal="center"/>
    </xf>
    <xf numFmtId="49" fontId="4" fillId="3" borderId="2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right"/>
    </xf>
    <xf numFmtId="49" fontId="3" fillId="0" borderId="0" xfId="0" applyNumberFormat="1" applyFont="1" applyFill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/>
    <xf numFmtId="165" fontId="1" fillId="0" borderId="0" xfId="0" applyNumberFormat="1" applyFont="1"/>
    <xf numFmtId="0" fontId="6" fillId="0" borderId="0" xfId="0" applyFont="1"/>
    <xf numFmtId="49" fontId="4" fillId="0" borderId="3" xfId="0" applyNumberFormat="1" applyFont="1" applyFill="1" applyBorder="1" applyAlignment="1">
      <alignment horizontal="right"/>
    </xf>
    <xf numFmtId="164" fontId="6" fillId="0" borderId="3" xfId="0" applyNumberFormat="1" applyFont="1" applyBorder="1"/>
    <xf numFmtId="165" fontId="6" fillId="0" borderId="3" xfId="0" applyNumberFormat="1" applyFont="1" applyBorder="1"/>
    <xf numFmtId="49" fontId="4" fillId="3" borderId="4" xfId="0" applyNumberFormat="1" applyFont="1" applyFill="1" applyBorder="1" applyAlignment="1">
      <alignment horizontal="center"/>
    </xf>
    <xf numFmtId="49" fontId="4" fillId="3" borderId="5" xfId="0" applyNumberFormat="1" applyFont="1" applyFill="1" applyBorder="1" applyAlignment="1">
      <alignment horizontal="center"/>
    </xf>
    <xf numFmtId="164" fontId="1" fillId="0" borderId="6" xfId="0" applyNumberFormat="1" applyFont="1" applyBorder="1"/>
    <xf numFmtId="164" fontId="6" fillId="0" borderId="7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>
      <selection sqref="A1:B1"/>
    </sheetView>
  </sheetViews>
  <sheetFormatPr defaultRowHeight="12.75"/>
  <cols>
    <col min="1" max="1" width="11" style="1" bestFit="1" customWidth="1"/>
    <col min="2" max="2" width="58.28515625" style="1" bestFit="1" customWidth="1"/>
    <col min="3" max="16384" width="9.140625" style="1"/>
  </cols>
  <sheetData>
    <row r="1" spans="1:2">
      <c r="A1" s="2" t="s">
        <v>0</v>
      </c>
      <c r="B1" s="2"/>
    </row>
    <row r="2" spans="1:2">
      <c r="A2" s="4" t="s">
        <v>1</v>
      </c>
      <c r="B2" s="3" t="s">
        <v>2</v>
      </c>
    </row>
    <row r="3" spans="1:2">
      <c r="A3" s="5" t="s">
        <v>3</v>
      </c>
      <c r="B3" s="6" t="s">
        <v>4</v>
      </c>
    </row>
    <row r="4" spans="1:2">
      <c r="A4" s="5" t="s">
        <v>5</v>
      </c>
      <c r="B4" s="6" t="s">
        <v>6</v>
      </c>
    </row>
    <row r="5" spans="1:2" ht="14.25">
      <c r="A5" s="5" t="s">
        <v>7</v>
      </c>
      <c r="B5" s="6" t="s">
        <v>8</v>
      </c>
    </row>
    <row r="6" spans="1:2" ht="14.25">
      <c r="A6" s="5" t="s">
        <v>9</v>
      </c>
      <c r="B6" s="6" t="s">
        <v>10</v>
      </c>
    </row>
    <row r="7" spans="1:2" ht="14.25">
      <c r="A7" s="5" t="s">
        <v>11</v>
      </c>
      <c r="B7" s="6" t="s">
        <v>12</v>
      </c>
    </row>
    <row r="8" spans="1:2" ht="14.25">
      <c r="A8" s="5" t="s">
        <v>13</v>
      </c>
      <c r="B8" s="6" t="s">
        <v>14</v>
      </c>
    </row>
    <row r="9" spans="1:2" ht="14.25">
      <c r="A9" s="5" t="s">
        <v>15</v>
      </c>
      <c r="B9" s="6" t="s">
        <v>16</v>
      </c>
    </row>
    <row r="10" spans="1:2" ht="14.25">
      <c r="A10" s="5" t="s">
        <v>17</v>
      </c>
      <c r="B10" s="6" t="s">
        <v>18</v>
      </c>
    </row>
    <row r="11" spans="1:2" ht="14.25">
      <c r="A11" s="5" t="s">
        <v>19</v>
      </c>
      <c r="B11" s="6" t="s">
        <v>20</v>
      </c>
    </row>
    <row r="12" spans="1:2" ht="14.25">
      <c r="A12" s="5" t="s">
        <v>21</v>
      </c>
      <c r="B12" s="6" t="s">
        <v>22</v>
      </c>
    </row>
    <row r="13" spans="1:2" ht="14.25">
      <c r="A13" s="5" t="s">
        <v>23</v>
      </c>
      <c r="B13" s="6" t="s">
        <v>24</v>
      </c>
    </row>
    <row r="14" spans="1:2" ht="14.25">
      <c r="A14" s="5" t="s">
        <v>25</v>
      </c>
      <c r="B14" s="6" t="s">
        <v>26</v>
      </c>
    </row>
    <row r="15" spans="1:2" ht="14.25">
      <c r="A15" s="5" t="s">
        <v>27</v>
      </c>
      <c r="B15" s="6" t="s">
        <v>28</v>
      </c>
    </row>
    <row r="16" spans="1:2" ht="14.25">
      <c r="A16" s="5" t="s">
        <v>29</v>
      </c>
      <c r="B16" s="6" t="s">
        <v>30</v>
      </c>
    </row>
    <row r="17" spans="1:2" ht="14.25">
      <c r="A17" s="5" t="s">
        <v>31</v>
      </c>
      <c r="B17" s="6" t="s">
        <v>32</v>
      </c>
    </row>
    <row r="18" spans="1:2" ht="14.25">
      <c r="A18" s="5" t="s">
        <v>33</v>
      </c>
      <c r="B18" s="6" t="s">
        <v>34</v>
      </c>
    </row>
    <row r="19" spans="1:2" ht="14.25">
      <c r="A19" s="5" t="s">
        <v>35</v>
      </c>
      <c r="B19" s="6" t="s">
        <v>36</v>
      </c>
    </row>
    <row r="20" spans="1:2" ht="14.25">
      <c r="A20" s="5" t="s">
        <v>37</v>
      </c>
      <c r="B20" s="6" t="s">
        <v>38</v>
      </c>
    </row>
    <row r="21" spans="1:2" ht="14.25">
      <c r="A21" s="5" t="s">
        <v>39</v>
      </c>
      <c r="B21" s="6" t="s">
        <v>40</v>
      </c>
    </row>
    <row r="22" spans="1:2" ht="14.25">
      <c r="A22" s="5" t="s">
        <v>41</v>
      </c>
      <c r="B22" s="6" t="s">
        <v>42</v>
      </c>
    </row>
    <row r="23" spans="1:2" ht="14.25">
      <c r="A23" s="5" t="s">
        <v>43</v>
      </c>
      <c r="B23" s="6" t="s">
        <v>44</v>
      </c>
    </row>
    <row r="24" spans="1:2" ht="14.25">
      <c r="A24" s="5" t="s">
        <v>45</v>
      </c>
      <c r="B24" s="6" t="s">
        <v>46</v>
      </c>
    </row>
    <row r="25" spans="1:2" ht="14.25">
      <c r="A25" s="5" t="s">
        <v>47</v>
      </c>
      <c r="B25" s="6" t="s">
        <v>48</v>
      </c>
    </row>
    <row r="26" spans="1:2" ht="14.25">
      <c r="A26" s="5" t="s">
        <v>49</v>
      </c>
      <c r="B26" s="6" t="s">
        <v>50</v>
      </c>
    </row>
    <row r="29" spans="1:2">
      <c r="A29" s="5" t="s">
        <v>51</v>
      </c>
      <c r="B29" s="6" t="s">
        <v>52</v>
      </c>
    </row>
    <row r="30" spans="1:2">
      <c r="B30" s="6" t="s">
        <v>53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2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1" width="23.42578125" style="7" bestFit="1" customWidth="1"/>
    <col min="2" max="2" width="4" style="8" bestFit="1" customWidth="1"/>
    <col min="3" max="13" width="9.7109375" style="8" customWidth="1"/>
    <col min="14" max="24" width="11.7109375" style="9" customWidth="1"/>
    <col min="25" max="16384" width="9.140625" style="1"/>
  </cols>
  <sheetData>
    <row r="1" spans="1:24">
      <c r="A1" s="4" t="s">
        <v>3</v>
      </c>
      <c r="B1" s="4" t="s">
        <v>5</v>
      </c>
      <c r="C1" s="4" t="s">
        <v>7</v>
      </c>
      <c r="D1" s="4" t="s">
        <v>9</v>
      </c>
      <c r="E1" s="4" t="s">
        <v>11</v>
      </c>
      <c r="F1" s="4" t="s">
        <v>13</v>
      </c>
      <c r="G1" s="4" t="s">
        <v>15</v>
      </c>
      <c r="H1" s="4" t="s">
        <v>17</v>
      </c>
      <c r="I1" s="4" t="s">
        <v>19</v>
      </c>
      <c r="J1" s="4" t="s">
        <v>21</v>
      </c>
      <c r="K1" s="4" t="s">
        <v>23</v>
      </c>
      <c r="L1" s="4" t="s">
        <v>25</v>
      </c>
      <c r="M1" s="15" t="s">
        <v>27</v>
      </c>
      <c r="N1" s="14" t="s">
        <v>29</v>
      </c>
      <c r="O1" s="4" t="s">
        <v>31</v>
      </c>
      <c r="P1" s="4" t="s">
        <v>33</v>
      </c>
      <c r="Q1" s="4" t="s">
        <v>35</v>
      </c>
      <c r="R1" s="4" t="s">
        <v>37</v>
      </c>
      <c r="S1" s="4" t="s">
        <v>39</v>
      </c>
      <c r="T1" s="4" t="s">
        <v>41</v>
      </c>
      <c r="U1" s="4" t="s">
        <v>43</v>
      </c>
      <c r="V1" s="4" t="s">
        <v>45</v>
      </c>
      <c r="W1" s="4" t="s">
        <v>47</v>
      </c>
      <c r="X1" s="3" t="s">
        <v>49</v>
      </c>
    </row>
    <row r="2" spans="1:24">
      <c r="A2" s="7" t="s">
        <v>54</v>
      </c>
      <c r="B2" s="8">
        <v>9</v>
      </c>
      <c r="E2" s="8">
        <v>1</v>
      </c>
      <c r="F2" s="8">
        <v>1</v>
      </c>
      <c r="G2" s="8">
        <v>3</v>
      </c>
      <c r="H2" s="8">
        <v>1</v>
      </c>
      <c r="I2" s="8">
        <v>1</v>
      </c>
      <c r="J2" s="8">
        <v>1</v>
      </c>
      <c r="M2" s="16">
        <v>1</v>
      </c>
      <c r="N2" s="9" t="str">
        <f>IF(AND($B2,ISNUMBER(C2)),100*C2/$B2,"")</f>
        <v/>
      </c>
      <c r="O2" s="9" t="str">
        <f>IF(AND($B2,ISNUMBER(D2)),100*D2/$B2,"")</f>
        <v/>
      </c>
      <c r="P2" s="9">
        <f>IF(AND($B2,ISNUMBER(E2)),100*E2/$B2,"")</f>
        <v>11.111111111111111</v>
      </c>
      <c r="Q2" s="9">
        <f>IF(AND($B2,ISNUMBER(F2)),100*F2/$B2,"")</f>
        <v>11.111111111111111</v>
      </c>
      <c r="R2" s="9">
        <f>IF(AND($B2,ISNUMBER(G2)),100*G2/$B2,"")</f>
        <v>33.333333333333336</v>
      </c>
      <c r="S2" s="9">
        <f>IF(AND($B2,ISNUMBER(H2)),100*H2/$B2,"")</f>
        <v>11.111111111111111</v>
      </c>
      <c r="T2" s="9">
        <f>IF(AND($B2,ISNUMBER(I2)),100*I2/$B2,"")</f>
        <v>11.111111111111111</v>
      </c>
      <c r="U2" s="9">
        <f>IF(AND($B2,ISNUMBER(J2)),100*J2/$B2,"")</f>
        <v>11.111111111111111</v>
      </c>
      <c r="V2" s="9" t="str">
        <f>IF(AND($B2,ISNUMBER(K2)),100*K2/$B2,"")</f>
        <v/>
      </c>
      <c r="W2" s="9" t="str">
        <f>IF(AND($B2,ISNUMBER(L2)),100*L2/$B2,"")</f>
        <v/>
      </c>
      <c r="X2" s="9">
        <f>IF(AND($B2,ISNUMBER(M2)),100*M2/$B2,"")</f>
        <v>11.111111111111111</v>
      </c>
    </row>
    <row r="3" spans="1:24">
      <c r="A3" s="7" t="s">
        <v>55</v>
      </c>
      <c r="B3" s="8">
        <v>11</v>
      </c>
      <c r="E3" s="8">
        <v>5</v>
      </c>
      <c r="F3" s="8">
        <v>2</v>
      </c>
      <c r="K3" s="8">
        <v>1</v>
      </c>
      <c r="M3" s="16">
        <v>3</v>
      </c>
      <c r="N3" s="9" t="str">
        <f t="shared" ref="N3:N24" si="0">IF(AND($B3,ISNUMBER(C3)),100*C3/$B3,"")</f>
        <v/>
      </c>
      <c r="O3" s="9" t="str">
        <f t="shared" ref="O3:O24" si="1">IF(AND($B3,ISNUMBER(D3)),100*D3/$B3,"")</f>
        <v/>
      </c>
      <c r="P3" s="9">
        <f t="shared" ref="P3:P24" si="2">IF(AND($B3,ISNUMBER(E3)),100*E3/$B3,"")</f>
        <v>45.454545454545453</v>
      </c>
      <c r="Q3" s="9">
        <f t="shared" ref="Q3:Q24" si="3">IF(AND($B3,ISNUMBER(F3)),100*F3/$B3,"")</f>
        <v>18.181818181818183</v>
      </c>
      <c r="R3" s="9" t="str">
        <f t="shared" ref="R3:R24" si="4">IF(AND($B3,ISNUMBER(G3)),100*G3/$B3,"")</f>
        <v/>
      </c>
      <c r="S3" s="9" t="str">
        <f t="shared" ref="S3:S24" si="5">IF(AND($B3,ISNUMBER(H3)),100*H3/$B3,"")</f>
        <v/>
      </c>
      <c r="T3" s="9" t="str">
        <f t="shared" ref="T3:T24" si="6">IF(AND($B3,ISNUMBER(I3)),100*I3/$B3,"")</f>
        <v/>
      </c>
      <c r="U3" s="9" t="str">
        <f t="shared" ref="U3:U24" si="7">IF(AND($B3,ISNUMBER(J3)),100*J3/$B3,"")</f>
        <v/>
      </c>
      <c r="V3" s="9">
        <f t="shared" ref="V3:V24" si="8">IF(AND($B3,ISNUMBER(K3)),100*K3/$B3,"")</f>
        <v>9.0909090909090917</v>
      </c>
      <c r="W3" s="9" t="str">
        <f t="shared" ref="W3:W24" si="9">IF(AND($B3,ISNUMBER(L3)),100*L3/$B3,"")</f>
        <v/>
      </c>
      <c r="X3" s="9">
        <f t="shared" ref="X3:X24" si="10">IF(AND($B3,ISNUMBER(M3)),100*M3/$B3,"")</f>
        <v>27.272727272727273</v>
      </c>
    </row>
    <row r="4" spans="1:24">
      <c r="A4" s="7" t="s">
        <v>56</v>
      </c>
      <c r="B4" s="8">
        <v>16</v>
      </c>
      <c r="H4" s="8">
        <v>1</v>
      </c>
      <c r="I4" s="8">
        <v>3</v>
      </c>
      <c r="J4" s="8">
        <v>1</v>
      </c>
      <c r="K4" s="8">
        <v>1</v>
      </c>
      <c r="L4" s="8">
        <v>1</v>
      </c>
      <c r="M4" s="16">
        <v>9</v>
      </c>
      <c r="N4" s="9" t="str">
        <f t="shared" si="0"/>
        <v/>
      </c>
      <c r="O4" s="9" t="str">
        <f t="shared" si="1"/>
        <v/>
      </c>
      <c r="P4" s="9" t="str">
        <f t="shared" si="2"/>
        <v/>
      </c>
      <c r="Q4" s="9" t="str">
        <f t="shared" si="3"/>
        <v/>
      </c>
      <c r="R4" s="9" t="str">
        <f t="shared" si="4"/>
        <v/>
      </c>
      <c r="S4" s="9">
        <f t="shared" si="5"/>
        <v>6.25</v>
      </c>
      <c r="T4" s="9">
        <f t="shared" si="6"/>
        <v>18.75</v>
      </c>
      <c r="U4" s="9">
        <f t="shared" si="7"/>
        <v>6.25</v>
      </c>
      <c r="V4" s="9">
        <f t="shared" si="8"/>
        <v>6.25</v>
      </c>
      <c r="W4" s="9">
        <f t="shared" si="9"/>
        <v>6.25</v>
      </c>
      <c r="X4" s="9">
        <f t="shared" si="10"/>
        <v>56.25</v>
      </c>
    </row>
    <row r="5" spans="1:24">
      <c r="A5" s="7" t="s">
        <v>57</v>
      </c>
      <c r="B5" s="8">
        <v>1</v>
      </c>
      <c r="F5" s="8">
        <v>1</v>
      </c>
      <c r="M5" s="16"/>
      <c r="N5" s="9" t="str">
        <f t="shared" si="0"/>
        <v/>
      </c>
      <c r="O5" s="9" t="str">
        <f t="shared" si="1"/>
        <v/>
      </c>
      <c r="P5" s="9" t="str">
        <f t="shared" si="2"/>
        <v/>
      </c>
      <c r="Q5" s="9">
        <f t="shared" si="3"/>
        <v>100</v>
      </c>
      <c r="R5" s="9" t="str">
        <f t="shared" si="4"/>
        <v/>
      </c>
      <c r="S5" s="9" t="str">
        <f t="shared" si="5"/>
        <v/>
      </c>
      <c r="T5" s="9" t="str">
        <f t="shared" si="6"/>
        <v/>
      </c>
      <c r="U5" s="9" t="str">
        <f t="shared" si="7"/>
        <v/>
      </c>
      <c r="V5" s="9" t="str">
        <f t="shared" si="8"/>
        <v/>
      </c>
      <c r="W5" s="9" t="str">
        <f t="shared" si="9"/>
        <v/>
      </c>
      <c r="X5" s="9" t="str">
        <f t="shared" si="10"/>
        <v/>
      </c>
    </row>
    <row r="6" spans="1:24">
      <c r="A6" s="7" t="s">
        <v>58</v>
      </c>
      <c r="B6" s="8">
        <v>5</v>
      </c>
      <c r="G6" s="8">
        <v>2</v>
      </c>
      <c r="I6" s="8">
        <v>1</v>
      </c>
      <c r="J6" s="8">
        <v>1</v>
      </c>
      <c r="L6" s="8">
        <v>1</v>
      </c>
      <c r="M6" s="16"/>
      <c r="N6" s="9" t="str">
        <f t="shared" si="0"/>
        <v/>
      </c>
      <c r="O6" s="9" t="str">
        <f t="shared" si="1"/>
        <v/>
      </c>
      <c r="P6" s="9" t="str">
        <f t="shared" si="2"/>
        <v/>
      </c>
      <c r="Q6" s="9" t="str">
        <f t="shared" si="3"/>
        <v/>
      </c>
      <c r="R6" s="9">
        <f t="shared" si="4"/>
        <v>40</v>
      </c>
      <c r="S6" s="9" t="str">
        <f t="shared" si="5"/>
        <v/>
      </c>
      <c r="T6" s="9">
        <f t="shared" si="6"/>
        <v>20</v>
      </c>
      <c r="U6" s="9">
        <f t="shared" si="7"/>
        <v>20</v>
      </c>
      <c r="V6" s="9" t="str">
        <f t="shared" si="8"/>
        <v/>
      </c>
      <c r="W6" s="9">
        <f t="shared" si="9"/>
        <v>20</v>
      </c>
      <c r="X6" s="9" t="str">
        <f t="shared" si="10"/>
        <v/>
      </c>
    </row>
    <row r="7" spans="1:24">
      <c r="A7" s="7" t="s">
        <v>59</v>
      </c>
      <c r="B7" s="8">
        <v>13</v>
      </c>
      <c r="D7" s="8">
        <v>1</v>
      </c>
      <c r="F7" s="8">
        <v>2</v>
      </c>
      <c r="G7" s="8">
        <v>4</v>
      </c>
      <c r="H7" s="8">
        <v>3</v>
      </c>
      <c r="I7" s="8">
        <v>1</v>
      </c>
      <c r="J7" s="8">
        <v>2</v>
      </c>
      <c r="M7" s="16"/>
      <c r="N7" s="9" t="str">
        <f t="shared" si="0"/>
        <v/>
      </c>
      <c r="O7" s="9">
        <f t="shared" si="1"/>
        <v>7.6923076923076925</v>
      </c>
      <c r="P7" s="9" t="str">
        <f t="shared" si="2"/>
        <v/>
      </c>
      <c r="Q7" s="9">
        <f t="shared" si="3"/>
        <v>15.384615384615385</v>
      </c>
      <c r="R7" s="9">
        <f t="shared" si="4"/>
        <v>30.76923076923077</v>
      </c>
      <c r="S7" s="9">
        <f t="shared" si="5"/>
        <v>23.076923076923077</v>
      </c>
      <c r="T7" s="9">
        <f t="shared" si="6"/>
        <v>7.6923076923076925</v>
      </c>
      <c r="U7" s="9">
        <f t="shared" si="7"/>
        <v>15.384615384615385</v>
      </c>
      <c r="V7" s="9" t="str">
        <f t="shared" si="8"/>
        <v/>
      </c>
      <c r="W7" s="9" t="str">
        <f t="shared" si="9"/>
        <v/>
      </c>
      <c r="X7" s="9" t="str">
        <f t="shared" si="10"/>
        <v/>
      </c>
    </row>
    <row r="8" spans="1:24">
      <c r="A8" s="7" t="s">
        <v>60</v>
      </c>
      <c r="B8" s="8">
        <v>6</v>
      </c>
      <c r="H8" s="8">
        <v>2</v>
      </c>
      <c r="I8" s="8">
        <v>1</v>
      </c>
      <c r="J8" s="8">
        <v>2</v>
      </c>
      <c r="K8" s="8">
        <v>1</v>
      </c>
      <c r="M8" s="16"/>
      <c r="N8" s="9" t="str">
        <f t="shared" si="0"/>
        <v/>
      </c>
      <c r="O8" s="9" t="str">
        <f t="shared" si="1"/>
        <v/>
      </c>
      <c r="P8" s="9" t="str">
        <f t="shared" si="2"/>
        <v/>
      </c>
      <c r="Q8" s="9" t="str">
        <f t="shared" si="3"/>
        <v/>
      </c>
      <c r="R8" s="9" t="str">
        <f t="shared" si="4"/>
        <v/>
      </c>
      <c r="S8" s="9">
        <f t="shared" si="5"/>
        <v>33.333333333333336</v>
      </c>
      <c r="T8" s="9">
        <f t="shared" si="6"/>
        <v>16.666666666666668</v>
      </c>
      <c r="U8" s="9">
        <f t="shared" si="7"/>
        <v>33.333333333333336</v>
      </c>
      <c r="V8" s="9">
        <f t="shared" si="8"/>
        <v>16.666666666666668</v>
      </c>
      <c r="W8" s="9" t="str">
        <f t="shared" si="9"/>
        <v/>
      </c>
      <c r="X8" s="9" t="str">
        <f t="shared" si="10"/>
        <v/>
      </c>
    </row>
    <row r="9" spans="1:24">
      <c r="A9" s="7" t="s">
        <v>61</v>
      </c>
      <c r="B9" s="8">
        <v>1</v>
      </c>
      <c r="J9" s="8">
        <v>1</v>
      </c>
      <c r="M9" s="16"/>
      <c r="N9" s="9" t="str">
        <f t="shared" si="0"/>
        <v/>
      </c>
      <c r="O9" s="9" t="str">
        <f t="shared" si="1"/>
        <v/>
      </c>
      <c r="P9" s="9" t="str">
        <f t="shared" si="2"/>
        <v/>
      </c>
      <c r="Q9" s="9" t="str">
        <f t="shared" si="3"/>
        <v/>
      </c>
      <c r="R9" s="9" t="str">
        <f t="shared" si="4"/>
        <v/>
      </c>
      <c r="S9" s="9" t="str">
        <f t="shared" si="5"/>
        <v/>
      </c>
      <c r="T9" s="9" t="str">
        <f t="shared" si="6"/>
        <v/>
      </c>
      <c r="U9" s="9">
        <f t="shared" si="7"/>
        <v>100</v>
      </c>
      <c r="V9" s="9" t="str">
        <f t="shared" si="8"/>
        <v/>
      </c>
      <c r="W9" s="9" t="str">
        <f t="shared" si="9"/>
        <v/>
      </c>
      <c r="X9" s="9" t="str">
        <f t="shared" si="10"/>
        <v/>
      </c>
    </row>
    <row r="10" spans="1:24">
      <c r="A10" s="7" t="s">
        <v>62</v>
      </c>
      <c r="B10" s="8">
        <v>1</v>
      </c>
      <c r="J10" s="8">
        <v>1</v>
      </c>
      <c r="M10" s="16"/>
      <c r="N10" s="9" t="str">
        <f t="shared" si="0"/>
        <v/>
      </c>
      <c r="O10" s="9" t="str">
        <f t="shared" si="1"/>
        <v/>
      </c>
      <c r="P10" s="9" t="str">
        <f t="shared" si="2"/>
        <v/>
      </c>
      <c r="Q10" s="9" t="str">
        <f t="shared" si="3"/>
        <v/>
      </c>
      <c r="R10" s="9" t="str">
        <f t="shared" si="4"/>
        <v/>
      </c>
      <c r="S10" s="9" t="str">
        <f t="shared" si="5"/>
        <v/>
      </c>
      <c r="T10" s="9" t="str">
        <f t="shared" si="6"/>
        <v/>
      </c>
      <c r="U10" s="9">
        <f t="shared" si="7"/>
        <v>100</v>
      </c>
      <c r="V10" s="9" t="str">
        <f t="shared" si="8"/>
        <v/>
      </c>
      <c r="W10" s="9" t="str">
        <f t="shared" si="9"/>
        <v/>
      </c>
      <c r="X10" s="9" t="str">
        <f t="shared" si="10"/>
        <v/>
      </c>
    </row>
    <row r="11" spans="1:24">
      <c r="A11" s="7" t="s">
        <v>63</v>
      </c>
      <c r="B11" s="8">
        <v>1</v>
      </c>
      <c r="I11" s="8">
        <v>1</v>
      </c>
      <c r="M11" s="16"/>
      <c r="N11" s="9" t="str">
        <f t="shared" si="0"/>
        <v/>
      </c>
      <c r="O11" s="9" t="str">
        <f t="shared" si="1"/>
        <v/>
      </c>
      <c r="P11" s="9" t="str">
        <f t="shared" si="2"/>
        <v/>
      </c>
      <c r="Q11" s="9" t="str">
        <f t="shared" si="3"/>
        <v/>
      </c>
      <c r="R11" s="9" t="str">
        <f t="shared" si="4"/>
        <v/>
      </c>
      <c r="S11" s="9" t="str">
        <f t="shared" si="5"/>
        <v/>
      </c>
      <c r="T11" s="9">
        <f t="shared" si="6"/>
        <v>100</v>
      </c>
      <c r="U11" s="9" t="str">
        <f t="shared" si="7"/>
        <v/>
      </c>
      <c r="V11" s="9" t="str">
        <f t="shared" si="8"/>
        <v/>
      </c>
      <c r="W11" s="9" t="str">
        <f t="shared" si="9"/>
        <v/>
      </c>
      <c r="X11" s="9" t="str">
        <f t="shared" si="10"/>
        <v/>
      </c>
    </row>
    <row r="12" spans="1:24">
      <c r="A12" s="7" t="s">
        <v>64</v>
      </c>
      <c r="B12" s="8">
        <v>20</v>
      </c>
      <c r="F12" s="8">
        <v>2</v>
      </c>
      <c r="G12" s="8">
        <v>1</v>
      </c>
      <c r="I12" s="8">
        <v>4</v>
      </c>
      <c r="J12" s="8">
        <v>3</v>
      </c>
      <c r="K12" s="8">
        <v>6</v>
      </c>
      <c r="L12" s="8">
        <v>1</v>
      </c>
      <c r="M12" s="16">
        <v>3</v>
      </c>
      <c r="N12" s="9" t="str">
        <f t="shared" si="0"/>
        <v/>
      </c>
      <c r="O12" s="9" t="str">
        <f t="shared" si="1"/>
        <v/>
      </c>
      <c r="P12" s="9" t="str">
        <f t="shared" si="2"/>
        <v/>
      </c>
      <c r="Q12" s="9">
        <f t="shared" si="3"/>
        <v>10</v>
      </c>
      <c r="R12" s="9">
        <f t="shared" si="4"/>
        <v>5</v>
      </c>
      <c r="S12" s="9" t="str">
        <f t="shared" si="5"/>
        <v/>
      </c>
      <c r="T12" s="9">
        <f t="shared" si="6"/>
        <v>20</v>
      </c>
      <c r="U12" s="9">
        <f t="shared" si="7"/>
        <v>15</v>
      </c>
      <c r="V12" s="9">
        <f t="shared" si="8"/>
        <v>30</v>
      </c>
      <c r="W12" s="9">
        <f t="shared" si="9"/>
        <v>5</v>
      </c>
      <c r="X12" s="9">
        <f t="shared" si="10"/>
        <v>15</v>
      </c>
    </row>
    <row r="13" spans="1:24">
      <c r="A13" s="7" t="s">
        <v>65</v>
      </c>
      <c r="B13" s="8">
        <v>35</v>
      </c>
      <c r="F13" s="8">
        <v>3</v>
      </c>
      <c r="G13" s="8">
        <v>1</v>
      </c>
      <c r="H13" s="8">
        <v>7</v>
      </c>
      <c r="I13" s="8">
        <v>9</v>
      </c>
      <c r="J13" s="8">
        <v>8</v>
      </c>
      <c r="K13" s="8">
        <v>5</v>
      </c>
      <c r="L13" s="8">
        <v>1</v>
      </c>
      <c r="M13" s="16"/>
      <c r="N13" s="9" t="str">
        <f t="shared" si="0"/>
        <v/>
      </c>
      <c r="O13" s="9" t="str">
        <f t="shared" si="1"/>
        <v/>
      </c>
      <c r="P13" s="9" t="str">
        <f t="shared" si="2"/>
        <v/>
      </c>
      <c r="Q13" s="9">
        <f t="shared" si="3"/>
        <v>8.5714285714285712</v>
      </c>
      <c r="R13" s="9">
        <f t="shared" si="4"/>
        <v>2.8571428571428572</v>
      </c>
      <c r="S13" s="9">
        <f t="shared" si="5"/>
        <v>20</v>
      </c>
      <c r="T13" s="9">
        <f t="shared" si="6"/>
        <v>25.714285714285715</v>
      </c>
      <c r="U13" s="9">
        <f t="shared" si="7"/>
        <v>22.857142857142858</v>
      </c>
      <c r="V13" s="9">
        <f t="shared" si="8"/>
        <v>14.285714285714286</v>
      </c>
      <c r="W13" s="9">
        <f t="shared" si="9"/>
        <v>2.8571428571428572</v>
      </c>
      <c r="X13" s="9" t="str">
        <f t="shared" si="10"/>
        <v/>
      </c>
    </row>
    <row r="14" spans="1:24">
      <c r="A14" s="7" t="s">
        <v>66</v>
      </c>
      <c r="B14" s="8">
        <v>33</v>
      </c>
      <c r="F14" s="8">
        <v>3</v>
      </c>
      <c r="G14" s="8">
        <v>4</v>
      </c>
      <c r="H14" s="8">
        <v>11</v>
      </c>
      <c r="I14" s="8">
        <v>9</v>
      </c>
      <c r="J14" s="8">
        <v>3</v>
      </c>
      <c r="K14" s="8">
        <v>3</v>
      </c>
      <c r="M14" s="16"/>
      <c r="N14" s="9" t="str">
        <f t="shared" si="0"/>
        <v/>
      </c>
      <c r="O14" s="9" t="str">
        <f t="shared" si="1"/>
        <v/>
      </c>
      <c r="P14" s="9" t="str">
        <f t="shared" si="2"/>
        <v/>
      </c>
      <c r="Q14" s="9">
        <f t="shared" si="3"/>
        <v>9.0909090909090917</v>
      </c>
      <c r="R14" s="9">
        <f t="shared" si="4"/>
        <v>12.121212121212121</v>
      </c>
      <c r="S14" s="9">
        <f t="shared" si="5"/>
        <v>33.333333333333336</v>
      </c>
      <c r="T14" s="9">
        <f t="shared" si="6"/>
        <v>27.272727272727273</v>
      </c>
      <c r="U14" s="9">
        <f t="shared" si="7"/>
        <v>9.0909090909090917</v>
      </c>
      <c r="V14" s="9">
        <f t="shared" si="8"/>
        <v>9.0909090909090917</v>
      </c>
      <c r="W14" s="9" t="str">
        <f t="shared" si="9"/>
        <v/>
      </c>
      <c r="X14" s="9" t="str">
        <f t="shared" si="10"/>
        <v/>
      </c>
    </row>
    <row r="15" spans="1:24">
      <c r="A15" s="7" t="s">
        <v>67</v>
      </c>
      <c r="B15" s="8">
        <v>140</v>
      </c>
      <c r="D15" s="8">
        <v>13</v>
      </c>
      <c r="E15" s="8">
        <v>15</v>
      </c>
      <c r="F15" s="8">
        <v>31</v>
      </c>
      <c r="G15" s="8">
        <v>36</v>
      </c>
      <c r="H15" s="8">
        <v>30</v>
      </c>
      <c r="I15" s="8">
        <v>7</v>
      </c>
      <c r="J15" s="8">
        <v>6</v>
      </c>
      <c r="K15" s="8">
        <v>2</v>
      </c>
      <c r="M15" s="16"/>
      <c r="N15" s="9" t="str">
        <f t="shared" si="0"/>
        <v/>
      </c>
      <c r="O15" s="9">
        <f t="shared" si="1"/>
        <v>9.2857142857142865</v>
      </c>
      <c r="P15" s="9">
        <f t="shared" si="2"/>
        <v>10.714285714285714</v>
      </c>
      <c r="Q15" s="9">
        <f t="shared" si="3"/>
        <v>22.142857142857142</v>
      </c>
      <c r="R15" s="9">
        <f t="shared" si="4"/>
        <v>25.714285714285715</v>
      </c>
      <c r="S15" s="9">
        <f t="shared" si="5"/>
        <v>21.428571428571427</v>
      </c>
      <c r="T15" s="9">
        <f t="shared" si="6"/>
        <v>5</v>
      </c>
      <c r="U15" s="9">
        <f t="shared" si="7"/>
        <v>4.2857142857142856</v>
      </c>
      <c r="V15" s="9">
        <f t="shared" si="8"/>
        <v>1.4285714285714286</v>
      </c>
      <c r="W15" s="9" t="str">
        <f t="shared" si="9"/>
        <v/>
      </c>
      <c r="X15" s="9" t="str">
        <f t="shared" si="10"/>
        <v/>
      </c>
    </row>
    <row r="16" spans="1:24">
      <c r="A16" s="7" t="s">
        <v>68</v>
      </c>
      <c r="B16" s="8">
        <v>18</v>
      </c>
      <c r="D16" s="8">
        <v>2</v>
      </c>
      <c r="E16" s="8">
        <v>5</v>
      </c>
      <c r="F16" s="8">
        <v>5</v>
      </c>
      <c r="G16" s="8">
        <v>2</v>
      </c>
      <c r="H16" s="8">
        <v>2</v>
      </c>
      <c r="K16" s="8">
        <v>1</v>
      </c>
      <c r="L16" s="8">
        <v>1</v>
      </c>
      <c r="M16" s="16"/>
      <c r="N16" s="9" t="str">
        <f t="shared" si="0"/>
        <v/>
      </c>
      <c r="O16" s="9">
        <f t="shared" si="1"/>
        <v>11.111111111111111</v>
      </c>
      <c r="P16" s="9">
        <f t="shared" si="2"/>
        <v>27.777777777777779</v>
      </c>
      <c r="Q16" s="9">
        <f t="shared" si="3"/>
        <v>27.777777777777779</v>
      </c>
      <c r="R16" s="9">
        <f t="shared" si="4"/>
        <v>11.111111111111111</v>
      </c>
      <c r="S16" s="9">
        <f t="shared" si="5"/>
        <v>11.111111111111111</v>
      </c>
      <c r="T16" s="9" t="str">
        <f t="shared" si="6"/>
        <v/>
      </c>
      <c r="U16" s="9" t="str">
        <f t="shared" si="7"/>
        <v/>
      </c>
      <c r="V16" s="9">
        <f t="shared" si="8"/>
        <v>5.5555555555555554</v>
      </c>
      <c r="W16" s="9">
        <f t="shared" si="9"/>
        <v>5.5555555555555554</v>
      </c>
      <c r="X16" s="9" t="str">
        <f t="shared" si="10"/>
        <v/>
      </c>
    </row>
    <row r="17" spans="1:24">
      <c r="A17" s="7" t="s">
        <v>69</v>
      </c>
      <c r="B17" s="8">
        <v>7</v>
      </c>
      <c r="D17" s="8">
        <v>1</v>
      </c>
      <c r="E17" s="8">
        <v>2</v>
      </c>
      <c r="F17" s="8">
        <v>1</v>
      </c>
      <c r="H17" s="8">
        <v>3</v>
      </c>
      <c r="M17" s="16"/>
      <c r="N17" s="9" t="str">
        <f t="shared" si="0"/>
        <v/>
      </c>
      <c r="O17" s="9">
        <f t="shared" si="1"/>
        <v>14.285714285714286</v>
      </c>
      <c r="P17" s="9">
        <f t="shared" si="2"/>
        <v>28.571428571428573</v>
      </c>
      <c r="Q17" s="9">
        <f t="shared" si="3"/>
        <v>14.285714285714286</v>
      </c>
      <c r="R17" s="9" t="str">
        <f t="shared" si="4"/>
        <v/>
      </c>
      <c r="S17" s="9">
        <f t="shared" si="5"/>
        <v>42.857142857142854</v>
      </c>
      <c r="T17" s="9" t="str">
        <f t="shared" si="6"/>
        <v/>
      </c>
      <c r="U17" s="9" t="str">
        <f t="shared" si="7"/>
        <v/>
      </c>
      <c r="V17" s="9" t="str">
        <f t="shared" si="8"/>
        <v/>
      </c>
      <c r="W17" s="9" t="str">
        <f t="shared" si="9"/>
        <v/>
      </c>
      <c r="X17" s="9" t="str">
        <f t="shared" si="10"/>
        <v/>
      </c>
    </row>
    <row r="18" spans="1:24">
      <c r="A18" s="7" t="s">
        <v>70</v>
      </c>
      <c r="B18" s="8">
        <v>15</v>
      </c>
      <c r="D18" s="8">
        <v>3</v>
      </c>
      <c r="E18" s="8">
        <v>2</v>
      </c>
      <c r="F18" s="8">
        <v>4</v>
      </c>
      <c r="J18" s="8">
        <v>1</v>
      </c>
      <c r="K18" s="8">
        <v>2</v>
      </c>
      <c r="M18" s="16">
        <v>3</v>
      </c>
      <c r="N18" s="9" t="str">
        <f t="shared" si="0"/>
        <v/>
      </c>
      <c r="O18" s="9">
        <f t="shared" si="1"/>
        <v>20</v>
      </c>
      <c r="P18" s="9">
        <f t="shared" si="2"/>
        <v>13.333333333333334</v>
      </c>
      <c r="Q18" s="9">
        <f t="shared" si="3"/>
        <v>26.666666666666668</v>
      </c>
      <c r="R18" s="9" t="str">
        <f t="shared" si="4"/>
        <v/>
      </c>
      <c r="S18" s="9" t="str">
        <f t="shared" si="5"/>
        <v/>
      </c>
      <c r="T18" s="9" t="str">
        <f t="shared" si="6"/>
        <v/>
      </c>
      <c r="U18" s="9">
        <f t="shared" si="7"/>
        <v>6.666666666666667</v>
      </c>
      <c r="V18" s="9">
        <f t="shared" si="8"/>
        <v>13.333333333333334</v>
      </c>
      <c r="W18" s="9" t="str">
        <f t="shared" si="9"/>
        <v/>
      </c>
      <c r="X18" s="9">
        <f t="shared" si="10"/>
        <v>20</v>
      </c>
    </row>
    <row r="19" spans="1:24">
      <c r="A19" s="7" t="s">
        <v>71</v>
      </c>
      <c r="B19" s="8">
        <v>3</v>
      </c>
      <c r="G19" s="8">
        <v>1</v>
      </c>
      <c r="H19" s="8">
        <v>2</v>
      </c>
      <c r="M19" s="16"/>
      <c r="N19" s="9" t="str">
        <f t="shared" si="0"/>
        <v/>
      </c>
      <c r="O19" s="9" t="str">
        <f t="shared" si="1"/>
        <v/>
      </c>
      <c r="P19" s="9" t="str">
        <f t="shared" si="2"/>
        <v/>
      </c>
      <c r="Q19" s="9" t="str">
        <f t="shared" si="3"/>
        <v/>
      </c>
      <c r="R19" s="9">
        <f t="shared" si="4"/>
        <v>33.333333333333336</v>
      </c>
      <c r="S19" s="9">
        <f t="shared" si="5"/>
        <v>66.666666666666671</v>
      </c>
      <c r="T19" s="9" t="str">
        <f t="shared" si="6"/>
        <v/>
      </c>
      <c r="U19" s="9" t="str">
        <f t="shared" si="7"/>
        <v/>
      </c>
      <c r="V19" s="9" t="str">
        <f t="shared" si="8"/>
        <v/>
      </c>
      <c r="W19" s="9" t="str">
        <f t="shared" si="9"/>
        <v/>
      </c>
      <c r="X19" s="9" t="str">
        <f t="shared" si="10"/>
        <v/>
      </c>
    </row>
    <row r="20" spans="1:24">
      <c r="A20" s="7" t="s">
        <v>72</v>
      </c>
      <c r="B20" s="8">
        <v>20</v>
      </c>
      <c r="E20" s="8">
        <v>1</v>
      </c>
      <c r="F20" s="8">
        <v>5</v>
      </c>
      <c r="G20" s="8">
        <v>7</v>
      </c>
      <c r="H20" s="8">
        <v>2</v>
      </c>
      <c r="I20" s="8">
        <v>3</v>
      </c>
      <c r="J20" s="8">
        <v>1</v>
      </c>
      <c r="K20" s="8">
        <v>1</v>
      </c>
      <c r="M20" s="16"/>
      <c r="N20" s="9" t="str">
        <f t="shared" si="0"/>
        <v/>
      </c>
      <c r="O20" s="9" t="str">
        <f t="shared" si="1"/>
        <v/>
      </c>
      <c r="P20" s="9">
        <f t="shared" si="2"/>
        <v>5</v>
      </c>
      <c r="Q20" s="9">
        <f t="shared" si="3"/>
        <v>25</v>
      </c>
      <c r="R20" s="9">
        <f t="shared" si="4"/>
        <v>35</v>
      </c>
      <c r="S20" s="9">
        <f t="shared" si="5"/>
        <v>10</v>
      </c>
      <c r="T20" s="9">
        <f t="shared" si="6"/>
        <v>15</v>
      </c>
      <c r="U20" s="9">
        <f t="shared" si="7"/>
        <v>5</v>
      </c>
      <c r="V20" s="9">
        <f t="shared" si="8"/>
        <v>5</v>
      </c>
      <c r="W20" s="9" t="str">
        <f t="shared" si="9"/>
        <v/>
      </c>
      <c r="X20" s="9" t="str">
        <f t="shared" si="10"/>
        <v/>
      </c>
    </row>
    <row r="21" spans="1:24">
      <c r="A21" s="7" t="s">
        <v>73</v>
      </c>
      <c r="B21" s="8">
        <v>12</v>
      </c>
      <c r="D21" s="8">
        <v>2</v>
      </c>
      <c r="E21" s="8">
        <v>1</v>
      </c>
      <c r="F21" s="8">
        <v>1</v>
      </c>
      <c r="G21" s="8">
        <v>4</v>
      </c>
      <c r="I21" s="8">
        <v>1</v>
      </c>
      <c r="J21" s="8">
        <v>2</v>
      </c>
      <c r="K21" s="8">
        <v>1</v>
      </c>
      <c r="M21" s="16"/>
      <c r="N21" s="9" t="str">
        <f t="shared" si="0"/>
        <v/>
      </c>
      <c r="O21" s="9">
        <f t="shared" si="1"/>
        <v>16.666666666666668</v>
      </c>
      <c r="P21" s="9">
        <f t="shared" si="2"/>
        <v>8.3333333333333339</v>
      </c>
      <c r="Q21" s="9">
        <f t="shared" si="3"/>
        <v>8.3333333333333339</v>
      </c>
      <c r="R21" s="9">
        <f t="shared" si="4"/>
        <v>33.333333333333336</v>
      </c>
      <c r="S21" s="9" t="str">
        <f t="shared" si="5"/>
        <v/>
      </c>
      <c r="T21" s="9">
        <f t="shared" si="6"/>
        <v>8.3333333333333339</v>
      </c>
      <c r="U21" s="9">
        <f t="shared" si="7"/>
        <v>16.666666666666668</v>
      </c>
      <c r="V21" s="9">
        <f t="shared" si="8"/>
        <v>8.3333333333333339</v>
      </c>
      <c r="W21" s="9" t="str">
        <f t="shared" si="9"/>
        <v/>
      </c>
      <c r="X21" s="9" t="str">
        <f t="shared" si="10"/>
        <v/>
      </c>
    </row>
    <row r="22" spans="1:24">
      <c r="A22" s="7" t="s">
        <v>74</v>
      </c>
      <c r="B22" s="8">
        <v>2</v>
      </c>
      <c r="C22" s="8">
        <v>1</v>
      </c>
      <c r="D22" s="8">
        <v>1</v>
      </c>
      <c r="M22" s="16"/>
      <c r="N22" s="9">
        <f t="shared" si="0"/>
        <v>50</v>
      </c>
      <c r="O22" s="9">
        <f t="shared" si="1"/>
        <v>50</v>
      </c>
      <c r="P22" s="9" t="str">
        <f t="shared" si="2"/>
        <v/>
      </c>
      <c r="Q22" s="9" t="str">
        <f t="shared" si="3"/>
        <v/>
      </c>
      <c r="R22" s="9" t="str">
        <f t="shared" si="4"/>
        <v/>
      </c>
      <c r="S22" s="9" t="str">
        <f t="shared" si="5"/>
        <v/>
      </c>
      <c r="T22" s="9" t="str">
        <f t="shared" si="6"/>
        <v/>
      </c>
      <c r="U22" s="9" t="str">
        <f t="shared" si="7"/>
        <v/>
      </c>
      <c r="V22" s="9" t="str">
        <f t="shared" si="8"/>
        <v/>
      </c>
      <c r="W22" s="9" t="str">
        <f t="shared" si="9"/>
        <v/>
      </c>
      <c r="X22" s="9" t="str">
        <f t="shared" si="10"/>
        <v/>
      </c>
    </row>
    <row r="23" spans="1:24">
      <c r="A23" s="7" t="s">
        <v>75</v>
      </c>
      <c r="B23" s="8">
        <v>1</v>
      </c>
      <c r="H23" s="8">
        <v>1</v>
      </c>
      <c r="M23" s="16"/>
      <c r="N23" s="9" t="str">
        <f t="shared" si="0"/>
        <v/>
      </c>
      <c r="O23" s="9" t="str">
        <f t="shared" si="1"/>
        <v/>
      </c>
      <c r="P23" s="9" t="str">
        <f t="shared" si="2"/>
        <v/>
      </c>
      <c r="Q23" s="9" t="str">
        <f t="shared" si="3"/>
        <v/>
      </c>
      <c r="R23" s="9" t="str">
        <f t="shared" si="4"/>
        <v/>
      </c>
      <c r="S23" s="9">
        <f t="shared" si="5"/>
        <v>100</v>
      </c>
      <c r="T23" s="9" t="str">
        <f t="shared" si="6"/>
        <v/>
      </c>
      <c r="U23" s="9" t="str">
        <f t="shared" si="7"/>
        <v/>
      </c>
      <c r="V23" s="9" t="str">
        <f t="shared" si="8"/>
        <v/>
      </c>
      <c r="W23" s="9" t="str">
        <f t="shared" si="9"/>
        <v/>
      </c>
      <c r="X23" s="9" t="str">
        <f t="shared" si="10"/>
        <v/>
      </c>
    </row>
    <row r="24" spans="1:24" ht="13.5" thickBot="1">
      <c r="A24" s="7" t="s">
        <v>76</v>
      </c>
      <c r="B24" s="8">
        <v>40</v>
      </c>
      <c r="D24" s="8">
        <v>12</v>
      </c>
      <c r="E24" s="8">
        <v>15</v>
      </c>
      <c r="F24" s="8">
        <v>7</v>
      </c>
      <c r="G24" s="8">
        <v>2</v>
      </c>
      <c r="H24" s="8">
        <v>2</v>
      </c>
      <c r="I24" s="8">
        <v>1</v>
      </c>
      <c r="J24" s="8">
        <v>1</v>
      </c>
      <c r="M24" s="16"/>
      <c r="N24" s="9" t="str">
        <f t="shared" si="0"/>
        <v/>
      </c>
      <c r="O24" s="9">
        <f t="shared" si="1"/>
        <v>30</v>
      </c>
      <c r="P24" s="9">
        <f t="shared" si="2"/>
        <v>37.5</v>
      </c>
      <c r="Q24" s="9">
        <f t="shared" si="3"/>
        <v>17.5</v>
      </c>
      <c r="R24" s="9">
        <f t="shared" si="4"/>
        <v>5</v>
      </c>
      <c r="S24" s="9">
        <f t="shared" si="5"/>
        <v>5</v>
      </c>
      <c r="T24" s="9">
        <f t="shared" si="6"/>
        <v>2.5</v>
      </c>
      <c r="U24" s="9">
        <f t="shared" si="7"/>
        <v>2.5</v>
      </c>
      <c r="V24" s="9" t="str">
        <f t="shared" si="8"/>
        <v/>
      </c>
      <c r="W24" s="9" t="str">
        <f t="shared" si="9"/>
        <v/>
      </c>
      <c r="X24" s="9" t="str">
        <f t="shared" si="10"/>
        <v/>
      </c>
    </row>
    <row r="25" spans="1:24" s="10" customFormat="1">
      <c r="A25" s="11" t="s">
        <v>77</v>
      </c>
      <c r="B25" s="12">
        <f>SUM(B2:B24)</f>
        <v>410</v>
      </c>
      <c r="C25" s="12">
        <f t="shared" ref="C25:M25" si="11">SUM(C2:C24)</f>
        <v>1</v>
      </c>
      <c r="D25" s="12">
        <f t="shared" si="11"/>
        <v>35</v>
      </c>
      <c r="E25" s="12">
        <f t="shared" si="11"/>
        <v>47</v>
      </c>
      <c r="F25" s="12">
        <f t="shared" si="11"/>
        <v>68</v>
      </c>
      <c r="G25" s="12">
        <f t="shared" si="11"/>
        <v>67</v>
      </c>
      <c r="H25" s="12">
        <f t="shared" si="11"/>
        <v>67</v>
      </c>
      <c r="I25" s="12">
        <f t="shared" si="11"/>
        <v>42</v>
      </c>
      <c r="J25" s="12">
        <f t="shared" si="11"/>
        <v>34</v>
      </c>
      <c r="K25" s="12">
        <f t="shared" si="11"/>
        <v>24</v>
      </c>
      <c r="L25" s="12">
        <f t="shared" si="11"/>
        <v>5</v>
      </c>
      <c r="M25" s="17">
        <f t="shared" si="11"/>
        <v>19</v>
      </c>
      <c r="N25" s="13">
        <f>IF(C25,100*C25/$B25,"")</f>
        <v>0.24390243902439024</v>
      </c>
      <c r="O25" s="13">
        <f t="shared" ref="O25:X25" si="12">IF(D25,100*D25/$B25,"")</f>
        <v>8.536585365853659</v>
      </c>
      <c r="P25" s="13">
        <f t="shared" si="12"/>
        <v>11.463414634146341</v>
      </c>
      <c r="Q25" s="13">
        <f t="shared" si="12"/>
        <v>16.585365853658537</v>
      </c>
      <c r="R25" s="13">
        <f t="shared" si="12"/>
        <v>16.341463414634145</v>
      </c>
      <c r="S25" s="13">
        <f t="shared" si="12"/>
        <v>16.341463414634145</v>
      </c>
      <c r="T25" s="13">
        <f t="shared" si="12"/>
        <v>10.24390243902439</v>
      </c>
      <c r="U25" s="13">
        <f t="shared" si="12"/>
        <v>8.2926829268292686</v>
      </c>
      <c r="V25" s="13">
        <f t="shared" si="12"/>
        <v>5.8536585365853657</v>
      </c>
      <c r="W25" s="13">
        <f t="shared" si="12"/>
        <v>1.2195121951219512</v>
      </c>
      <c r="X25" s="13">
        <f t="shared" si="12"/>
        <v>4.6341463414634143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Marks</dc:creator>
  <cp:lastModifiedBy>Ken Marks</cp:lastModifiedBy>
  <dcterms:created xsi:type="dcterms:W3CDTF">2017-07-22T17:24:55Z</dcterms:created>
  <dcterms:modified xsi:type="dcterms:W3CDTF">2017-07-22T17:24:56Z</dcterms:modified>
</cp:coreProperties>
</file>