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d Raza\Documents\"/>
    </mc:Choice>
  </mc:AlternateContent>
  <xr:revisionPtr revIDLastSave="0" documentId="8_{ED7F4121-BAA5-4558-BEAA-6D1B9FE0E989}" xr6:coauthVersionLast="47" xr6:coauthVersionMax="47" xr10:uidLastSave="{00000000-0000-0000-0000-000000000000}"/>
  <bookViews>
    <workbookView xWindow="-120" yWindow="-120" windowWidth="20730" windowHeight="11160" xr2:uid="{CF34FAE1-3F22-4E82-841D-6653A9F4C551}"/>
  </bookViews>
  <sheets>
    <sheet name="Summary" sheetId="5" r:id="rId1"/>
    <sheet name="Savings" sheetId="4" r:id="rId2"/>
    <sheet name="Expenses" sheetId="3" r:id="rId3"/>
    <sheet name="Income" sheetId="1" r:id="rId4"/>
  </sheets>
  <definedNames>
    <definedName name="_xlchart.v1.0" hidden="1">Summary!$N$7:$N$9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5" l="1"/>
  <c r="N8" i="5"/>
  <c r="D13" i="5"/>
  <c r="D11" i="5"/>
  <c r="D9" i="5"/>
  <c r="D7" i="5"/>
  <c r="D7" i="4"/>
  <c r="D8" i="4"/>
  <c r="D9" i="4"/>
  <c r="D7" i="3"/>
  <c r="D8" i="3"/>
  <c r="D9" i="3"/>
  <c r="D10" i="3"/>
  <c r="D11" i="3"/>
  <c r="D12" i="3"/>
  <c r="D13" i="3"/>
  <c r="D14" i="3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<sst xmlns="http://schemas.openxmlformats.org/spreadsheetml/2006/main" count="41" uniqueCount="32">
  <si>
    <t>Personal Budget Tracker</t>
  </si>
  <si>
    <t>Monthly Income:</t>
  </si>
  <si>
    <t>S No</t>
  </si>
  <si>
    <t>Income Source</t>
  </si>
  <si>
    <t>Date</t>
  </si>
  <si>
    <t>Amount</t>
  </si>
  <si>
    <t>income from stock</t>
  </si>
  <si>
    <t>income from rent</t>
  </si>
  <si>
    <t>salary</t>
  </si>
  <si>
    <t>income from internet</t>
  </si>
  <si>
    <t>income from youtube</t>
  </si>
  <si>
    <t>car emi</t>
  </si>
  <si>
    <t>laptop emi</t>
  </si>
  <si>
    <t>mobile bill</t>
  </si>
  <si>
    <t xml:space="preserve"> electricity bill</t>
  </si>
  <si>
    <t>shopping</t>
  </si>
  <si>
    <t>school fee</t>
  </si>
  <si>
    <t>grocery</t>
  </si>
  <si>
    <t>credit cards</t>
  </si>
  <si>
    <t>Savings Source</t>
  </si>
  <si>
    <t>stocks</t>
  </si>
  <si>
    <t>sip</t>
  </si>
  <si>
    <t>bank deposits</t>
  </si>
  <si>
    <t>Monthly Savings:</t>
  </si>
  <si>
    <t>Monthly expenses:</t>
  </si>
  <si>
    <t>Expenses Source</t>
  </si>
  <si>
    <t>Percentage of income spent:</t>
  </si>
  <si>
    <t>SUMMARY</t>
  </si>
  <si>
    <t>monthly savings</t>
  </si>
  <si>
    <t>cash balance</t>
  </si>
  <si>
    <t>monthly income</t>
  </si>
  <si>
    <t>monthly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</si>
</sst>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1" xfId="0" applyNumberFormat="1" applyFont="1" applyBorder="1"/>
    <xf numFmtId="14" fontId="1" fillId="0" borderId="3" xfId="0" applyNumberFormat="1" applyFont="1" applyBorder="1"/>
    <xf numFmtId="14" fontId="1" fillId="0" borderId="0" xfId="0" applyNumberFormat="1" applyFont="1"/>
    <xf numFmtId="0" fontId="4" fillId="3" borderId="5" xfId="0" applyFont="1" applyFill="1" applyBorder="1"/>
    <xf numFmtId="0" fontId="1" fillId="0" borderId="5" xfId="0" applyFont="1" applyFill="1" applyBorder="1"/>
    <xf numFmtId="166" fontId="3" fillId="0" borderId="5" xfId="0" applyNumberFormat="1" applyFont="1" applyFill="1" applyBorder="1"/>
    <xf numFmtId="166" fontId="3" fillId="0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58092738407699"/>
          <c:y val="6.0185185185185182E-2"/>
          <c:w val="0.81397462817147859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budget chart</c:v>
              </c:pt>
            </c:strLit>
          </c:cat>
          <c:val>
            <c:numRef>
              <c:f>Summary!$D$7</c:f>
              <c:numCache>
                <c:formatCode>"$"#,##0.00</c:formatCode>
                <c:ptCount val="1"/>
                <c:pt idx="0">
                  <c:v>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BD-485A-B76F-99320B2B6151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budget chart</c:v>
              </c:pt>
            </c:strLit>
          </c:cat>
          <c:val>
            <c:numRef>
              <c:f>Summary!$D$9</c:f>
              <c:numCache>
                <c:formatCode>"$"#,##0.00</c:formatCode>
                <c:ptCount val="1"/>
                <c:pt idx="0">
                  <c:v>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BD-485A-B76F-99320B2B6151}"/>
            </c:ext>
          </c:extLst>
        </c:ser>
        <c:ser>
          <c:idx val="2"/>
          <c:order val="2"/>
          <c:tx>
            <c:v>savings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budget chart</c:v>
              </c:pt>
            </c:strLit>
          </c:cat>
          <c:val>
            <c:numRef>
              <c:f>Summary!$D$11</c:f>
              <c:numCache>
                <c:formatCode>"$"#,##0.00</c:formatCode>
                <c:ptCount val="1"/>
                <c:pt idx="0">
                  <c:v>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BD-485A-B76F-99320B2B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612256"/>
        <c:axId val="1594615616"/>
      </c:barChart>
      <c:catAx>
        <c:axId val="159461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15616"/>
        <c:crosses val="autoZero"/>
        <c:auto val="1"/>
        <c:lblAlgn val="ctr"/>
        <c:lblOffset val="100"/>
        <c:noMultiLvlLbl val="0"/>
      </c:catAx>
      <c:valAx>
        <c:axId val="159461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Summary!$N$7:$N$9</c:f>
              <c:numCache>
                <c:formatCode>0.00%</c:formatCode>
                <c:ptCount val="3"/>
                <c:pt idx="0">
                  <c:v>0.53170731707317076</c:v>
                </c:pt>
                <c:pt idx="1">
                  <c:v>0.4682926829268293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F-4BDD-BC4D-D011CF4BA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avings!A1"/><Relationship Id="rId2" Type="http://schemas.openxmlformats.org/officeDocument/2006/relationships/hyperlink" Target="#Expenses!A1"/><Relationship Id="rId1" Type="http://schemas.openxmlformats.org/officeDocument/2006/relationships/hyperlink" Target="#Income!A1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0</xdr:rowOff>
    </xdr:from>
    <xdr:to>
      <xdr:col>7</xdr:col>
      <xdr:colOff>9524</xdr:colOff>
      <xdr:row>2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069EBF-0074-4C73-9891-A9F95BCEA562}"/>
            </a:ext>
          </a:extLst>
        </xdr:cNvPr>
        <xdr:cNvSpPr/>
      </xdr:nvSpPr>
      <xdr:spPr>
        <a:xfrm>
          <a:off x="6296025" y="190500"/>
          <a:ext cx="838199" cy="35242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Summary</a:t>
          </a:r>
        </a:p>
      </xdr:txBody>
    </xdr:sp>
    <xdr:clientData/>
  </xdr:twoCellAnchor>
  <xdr:twoCellAnchor>
    <xdr:from>
      <xdr:col>8</xdr:col>
      <xdr:colOff>19051</xdr:colOff>
      <xdr:row>1</xdr:row>
      <xdr:rowOff>9525</xdr:rowOff>
    </xdr:from>
    <xdr:to>
      <xdr:col>9</xdr:col>
      <xdr:colOff>1</xdr:colOff>
      <xdr:row>2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1DC8C-B871-43DE-AE4B-3C8C848B57F4}"/>
            </a:ext>
          </a:extLst>
        </xdr:cNvPr>
        <xdr:cNvSpPr/>
      </xdr:nvSpPr>
      <xdr:spPr>
        <a:xfrm>
          <a:off x="7753351" y="200025"/>
          <a:ext cx="733425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Income</a:t>
          </a:r>
        </a:p>
      </xdr:txBody>
    </xdr:sp>
    <xdr:clientData/>
  </xdr:twoCellAnchor>
  <xdr:twoCellAnchor>
    <xdr:from>
      <xdr:col>10</xdr:col>
      <xdr:colOff>9523</xdr:colOff>
      <xdr:row>1</xdr:row>
      <xdr:rowOff>9525</xdr:rowOff>
    </xdr:from>
    <xdr:to>
      <xdr:col>11</xdr:col>
      <xdr:colOff>19049</xdr:colOff>
      <xdr:row>1</xdr:row>
      <xdr:rowOff>342900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731FDD-97E9-4B4A-A03D-1AFD8E461E64}"/>
            </a:ext>
          </a:extLst>
        </xdr:cNvPr>
        <xdr:cNvSpPr/>
      </xdr:nvSpPr>
      <xdr:spPr>
        <a:xfrm>
          <a:off x="9105898" y="200025"/>
          <a:ext cx="838201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Expenses</a:t>
          </a:r>
        </a:p>
      </xdr:txBody>
    </xdr:sp>
    <xdr:clientData/>
  </xdr:twoCellAnchor>
  <xdr:twoCellAnchor>
    <xdr:from>
      <xdr:col>12</xdr:col>
      <xdr:colOff>1</xdr:colOff>
      <xdr:row>1</xdr:row>
      <xdr:rowOff>19050</xdr:rowOff>
    </xdr:from>
    <xdr:to>
      <xdr:col>13</xdr:col>
      <xdr:colOff>38101</xdr:colOff>
      <xdr:row>2</xdr:row>
      <xdr:rowOff>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33D5A3-5159-4D53-82FD-9EFA1517FA78}"/>
            </a:ext>
          </a:extLst>
        </xdr:cNvPr>
        <xdr:cNvSpPr/>
      </xdr:nvSpPr>
      <xdr:spPr>
        <a:xfrm>
          <a:off x="10534651" y="209550"/>
          <a:ext cx="904875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Savings</a:t>
          </a:r>
        </a:p>
      </xdr:txBody>
    </xdr:sp>
    <xdr:clientData/>
  </xdr:twoCellAnchor>
  <xdr:twoCellAnchor>
    <xdr:from>
      <xdr:col>6</xdr:col>
      <xdr:colOff>200025</xdr:colOff>
      <xdr:row>3</xdr:row>
      <xdr:rowOff>147637</xdr:rowOff>
    </xdr:from>
    <xdr:to>
      <xdr:col>12</xdr:col>
      <xdr:colOff>533400</xdr:colOff>
      <xdr:row>16</xdr:row>
      <xdr:rowOff>185737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9C75CB7-CDFB-1BF5-852E-8A0CB64DF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114300</xdr:colOff>
      <xdr:row>4</xdr:row>
      <xdr:rowOff>80962</xdr:rowOff>
    </xdr:from>
    <xdr:to>
      <xdr:col>2</xdr:col>
      <xdr:colOff>1933575</xdr:colOff>
      <xdr:row>17</xdr:row>
      <xdr:rowOff>119062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36E1C95-9A0B-65EF-B2E1-7FF1AB9B7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0</xdr:rowOff>
    </xdr:from>
    <xdr:to>
      <xdr:col>7</xdr:col>
      <xdr:colOff>9524</xdr:colOff>
      <xdr:row>2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FD889B-22BB-48B8-8BC1-2EC104D9965F}"/>
            </a:ext>
          </a:extLst>
        </xdr:cNvPr>
        <xdr:cNvSpPr/>
      </xdr:nvSpPr>
      <xdr:spPr>
        <a:xfrm>
          <a:off x="6296025" y="190500"/>
          <a:ext cx="838199" cy="3524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Summary</a:t>
          </a:r>
        </a:p>
      </xdr:txBody>
    </xdr:sp>
    <xdr:clientData/>
  </xdr:twoCellAnchor>
  <xdr:twoCellAnchor>
    <xdr:from>
      <xdr:col>8</xdr:col>
      <xdr:colOff>19051</xdr:colOff>
      <xdr:row>1</xdr:row>
      <xdr:rowOff>9525</xdr:rowOff>
    </xdr:from>
    <xdr:to>
      <xdr:col>9</xdr:col>
      <xdr:colOff>1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3C9CA6-3D0B-4E61-B9D3-97A3CFF866D1}"/>
            </a:ext>
          </a:extLst>
        </xdr:cNvPr>
        <xdr:cNvSpPr/>
      </xdr:nvSpPr>
      <xdr:spPr>
        <a:xfrm>
          <a:off x="7753351" y="200025"/>
          <a:ext cx="733425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Income</a:t>
          </a:r>
        </a:p>
      </xdr:txBody>
    </xdr:sp>
    <xdr:clientData/>
  </xdr:twoCellAnchor>
  <xdr:twoCellAnchor>
    <xdr:from>
      <xdr:col>10</xdr:col>
      <xdr:colOff>9523</xdr:colOff>
      <xdr:row>1</xdr:row>
      <xdr:rowOff>9525</xdr:rowOff>
    </xdr:from>
    <xdr:to>
      <xdr:col>11</xdr:col>
      <xdr:colOff>19049</xdr:colOff>
      <xdr:row>1</xdr:row>
      <xdr:rowOff>342900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3E8BD8B-8A97-40F1-B940-A5325F9E156B}"/>
            </a:ext>
          </a:extLst>
        </xdr:cNvPr>
        <xdr:cNvSpPr/>
      </xdr:nvSpPr>
      <xdr:spPr>
        <a:xfrm>
          <a:off x="9105898" y="200025"/>
          <a:ext cx="838201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Expenses</a:t>
          </a:r>
        </a:p>
      </xdr:txBody>
    </xdr:sp>
    <xdr:clientData/>
  </xdr:twoCellAnchor>
  <xdr:twoCellAnchor>
    <xdr:from>
      <xdr:col>12</xdr:col>
      <xdr:colOff>1</xdr:colOff>
      <xdr:row>1</xdr:row>
      <xdr:rowOff>19050</xdr:rowOff>
    </xdr:from>
    <xdr:to>
      <xdr:col>13</xdr:col>
      <xdr:colOff>38101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FEE1B6-41E1-4385-AF09-2E2A7C3225B4}"/>
            </a:ext>
          </a:extLst>
        </xdr:cNvPr>
        <xdr:cNvSpPr/>
      </xdr:nvSpPr>
      <xdr:spPr>
        <a:xfrm>
          <a:off x="10534651" y="209550"/>
          <a:ext cx="904875" cy="333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Savings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0</xdr:rowOff>
    </xdr:from>
    <xdr:to>
      <xdr:col>7</xdr:col>
      <xdr:colOff>9524</xdr:colOff>
      <xdr:row>2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AEBEDF-42DA-4AEF-BC96-DA2C8C56761A}"/>
            </a:ext>
          </a:extLst>
        </xdr:cNvPr>
        <xdr:cNvSpPr/>
      </xdr:nvSpPr>
      <xdr:spPr>
        <a:xfrm>
          <a:off x="6296025" y="190500"/>
          <a:ext cx="838199" cy="3524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Summary</a:t>
          </a:r>
        </a:p>
      </xdr:txBody>
    </xdr:sp>
    <xdr:clientData/>
  </xdr:twoCellAnchor>
  <xdr:twoCellAnchor>
    <xdr:from>
      <xdr:col>8</xdr:col>
      <xdr:colOff>19051</xdr:colOff>
      <xdr:row>1</xdr:row>
      <xdr:rowOff>9525</xdr:rowOff>
    </xdr:from>
    <xdr:to>
      <xdr:col>9</xdr:col>
      <xdr:colOff>1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08D46B2-8988-400F-BD36-4773B80C6906}"/>
            </a:ext>
          </a:extLst>
        </xdr:cNvPr>
        <xdr:cNvSpPr/>
      </xdr:nvSpPr>
      <xdr:spPr>
        <a:xfrm>
          <a:off x="7753351" y="200025"/>
          <a:ext cx="733425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Income</a:t>
          </a:r>
        </a:p>
      </xdr:txBody>
    </xdr:sp>
    <xdr:clientData/>
  </xdr:twoCellAnchor>
  <xdr:twoCellAnchor>
    <xdr:from>
      <xdr:col>10</xdr:col>
      <xdr:colOff>9523</xdr:colOff>
      <xdr:row>1</xdr:row>
      <xdr:rowOff>9525</xdr:rowOff>
    </xdr:from>
    <xdr:to>
      <xdr:col>11</xdr:col>
      <xdr:colOff>19049</xdr:colOff>
      <xdr:row>1</xdr:row>
      <xdr:rowOff>342900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C80948-B7E9-4A44-BEA8-EB0B23854164}"/>
            </a:ext>
          </a:extLst>
        </xdr:cNvPr>
        <xdr:cNvSpPr/>
      </xdr:nvSpPr>
      <xdr:spPr>
        <a:xfrm>
          <a:off x="9105898" y="200025"/>
          <a:ext cx="838201" cy="333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Expenses</a:t>
          </a:r>
        </a:p>
      </xdr:txBody>
    </xdr:sp>
    <xdr:clientData/>
  </xdr:twoCellAnchor>
  <xdr:twoCellAnchor>
    <xdr:from>
      <xdr:col>12</xdr:col>
      <xdr:colOff>1</xdr:colOff>
      <xdr:row>1</xdr:row>
      <xdr:rowOff>19050</xdr:rowOff>
    </xdr:from>
    <xdr:to>
      <xdr:col>13</xdr:col>
      <xdr:colOff>38101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70864E-8EAC-4C33-BAD8-D424CBA047BA}"/>
            </a:ext>
          </a:extLst>
        </xdr:cNvPr>
        <xdr:cNvSpPr/>
      </xdr:nvSpPr>
      <xdr:spPr>
        <a:xfrm>
          <a:off x="10534651" y="209550"/>
          <a:ext cx="904875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Savings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0</xdr:rowOff>
    </xdr:from>
    <xdr:to>
      <xdr:col>7</xdr:col>
      <xdr:colOff>9524</xdr:colOff>
      <xdr:row>2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A54F63-5955-4092-508C-25C32839E97F}"/>
            </a:ext>
          </a:extLst>
        </xdr:cNvPr>
        <xdr:cNvSpPr/>
      </xdr:nvSpPr>
      <xdr:spPr>
        <a:xfrm>
          <a:off x="3648075" y="190500"/>
          <a:ext cx="628649" cy="3524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Summary</a:t>
          </a:r>
        </a:p>
      </xdr:txBody>
    </xdr:sp>
    <xdr:clientData/>
  </xdr:twoCellAnchor>
  <xdr:twoCellAnchor>
    <xdr:from>
      <xdr:col>8</xdr:col>
      <xdr:colOff>19051</xdr:colOff>
      <xdr:row>1</xdr:row>
      <xdr:rowOff>9525</xdr:rowOff>
    </xdr:from>
    <xdr:to>
      <xdr:col>9</xdr:col>
      <xdr:colOff>1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8D2706-B9C0-05AD-BF83-217B3B3D8192}"/>
            </a:ext>
          </a:extLst>
        </xdr:cNvPr>
        <xdr:cNvSpPr/>
      </xdr:nvSpPr>
      <xdr:spPr>
        <a:xfrm>
          <a:off x="4953001" y="200025"/>
          <a:ext cx="59055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</a:rPr>
            <a:t>Income</a:t>
          </a:r>
        </a:p>
      </xdr:txBody>
    </xdr:sp>
    <xdr:clientData/>
  </xdr:twoCellAnchor>
  <xdr:twoCellAnchor>
    <xdr:from>
      <xdr:col>10</xdr:col>
      <xdr:colOff>9523</xdr:colOff>
      <xdr:row>1</xdr:row>
      <xdr:rowOff>9525</xdr:rowOff>
    </xdr:from>
    <xdr:to>
      <xdr:col>11</xdr:col>
      <xdr:colOff>19049</xdr:colOff>
      <xdr:row>1</xdr:row>
      <xdr:rowOff>342900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AEEA76-B516-3B34-F7E2-57327D6543E6}"/>
            </a:ext>
          </a:extLst>
        </xdr:cNvPr>
        <xdr:cNvSpPr/>
      </xdr:nvSpPr>
      <xdr:spPr>
        <a:xfrm>
          <a:off x="6238873" y="200025"/>
          <a:ext cx="838201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Expenses</a:t>
          </a:r>
        </a:p>
      </xdr:txBody>
    </xdr:sp>
    <xdr:clientData/>
  </xdr:twoCellAnchor>
  <xdr:twoCellAnchor>
    <xdr:from>
      <xdr:col>12</xdr:col>
      <xdr:colOff>1</xdr:colOff>
      <xdr:row>1</xdr:row>
      <xdr:rowOff>19050</xdr:rowOff>
    </xdr:from>
    <xdr:to>
      <xdr:col>13</xdr:col>
      <xdr:colOff>38101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0751B05-4F62-0B96-0315-0AB823DD2DF7}"/>
            </a:ext>
          </a:extLst>
        </xdr:cNvPr>
        <xdr:cNvSpPr/>
      </xdr:nvSpPr>
      <xdr:spPr>
        <a:xfrm>
          <a:off x="7524751" y="209550"/>
          <a:ext cx="6477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Savings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95BA2-65E8-46AD-987C-ABF662294D5A}" name="Table134" displayName="Table134" ref="B6:E9" totalsRowShown="0" headerRowDxfId="11" dataDxfId="10">
  <autoFilter ref="B6:E9" xr:uid="{730BEBE3-A415-4A71-893F-66A9FFB66484}"/>
  <tableColumns count="4">
    <tableColumn id="1" xr3:uid="{227AE47F-0D84-44F3-B989-B61D2BAEA825}" name="S No" dataDxfId="9"/>
    <tableColumn id="2" xr3:uid="{DDB6E91B-757E-442C-9A79-8B5EBB320E01}" name="Savings Source" dataDxfId="8"/>
    <tableColumn id="3" xr3:uid="{39253EC2-2110-470B-938D-54D65D4C3DAC}" name="Date" dataDxfId="0">
      <calculatedColumnFormula>TODAY()</calculatedColumnFormula>
    </tableColumn>
    <tableColumn id="4" xr3:uid="{B316DE4B-B890-49A6-B951-62004539AAF4}" name="Amoun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BC2A22-01E0-4659-891D-3EDAA7602191}" name="Table13" displayName="Table13" ref="B6:E14" totalsRowShown="0" headerRowDxfId="16" dataDxfId="15">
  <autoFilter ref="B6:E14" xr:uid="{730BEBE3-A415-4A71-893F-66A9FFB66484}"/>
  <tableColumns count="4">
    <tableColumn id="1" xr3:uid="{1EF5A184-959E-4790-B97F-2A1B403442A6}" name="S No" dataDxfId="14"/>
    <tableColumn id="2" xr3:uid="{268E4D35-4B59-4D13-987F-D5A0B2A7ED5A}" name="Expenses Source" dataDxfId="13"/>
    <tableColumn id="3" xr3:uid="{E051DA4A-0D99-448F-B012-44CC241E1596}" name="Date" dataDxfId="1">
      <calculatedColumnFormula>TODAY()</calculatedColumnFormula>
    </tableColumn>
    <tableColumn id="4" xr3:uid="{1D1C181B-0F54-4C8E-BD68-A111231596E6}" name="Amoun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BEBE3-A415-4A71-893F-66A9FFB66484}" name="Table1" displayName="Table1" ref="B9:E14" totalsRowShown="0" headerRowDxfId="3" dataDxfId="17">
  <autoFilter ref="B9:E14" xr:uid="{730BEBE3-A415-4A71-893F-66A9FFB66484}"/>
  <tableColumns count="4">
    <tableColumn id="1" xr3:uid="{2EDEF836-A937-4238-A8C9-60728736632F}" name="S No" dataDxfId="6"/>
    <tableColumn id="2" xr3:uid="{7175CFAB-BAE7-488D-9C6A-1E81098A78B1}" name="Income Source" dataDxfId="5"/>
    <tableColumn id="3" xr3:uid="{A7682598-1DD5-4EAE-ABAA-D240CBC82B27}" name="Date" dataDxfId="2">
      <calculatedColumnFormula>TODAY()</calculatedColumnFormula>
    </tableColumn>
    <tableColumn id="4" xr3:uid="{A9A10A81-7610-470E-A37B-E1CBF69A1CD0}" name="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4B8E-BDC3-4CD0-AE6B-66FE667C7604}">
  <dimension ref="B2:N14"/>
  <sheetViews>
    <sheetView tabSelected="1" workbookViewId="0">
      <selection activeCell="F15" sqref="F15"/>
    </sheetView>
  </sheetViews>
  <sheetFormatPr defaultRowHeight="15" x14ac:dyDescent="0.25"/>
  <cols>
    <col min="2" max="2" width="14.28515625" customWidth="1"/>
    <col min="3" max="3" width="37" customWidth="1"/>
    <col min="4" max="4" width="25.28515625" customWidth="1"/>
    <col min="5" max="5" width="14.42578125" customWidth="1"/>
    <col min="6" max="6" width="8" customWidth="1"/>
    <col min="7" max="7" width="12.42578125" customWidth="1"/>
    <col min="9" max="9" width="11.28515625" customWidth="1"/>
    <col min="11" max="11" width="12.42578125" customWidth="1"/>
    <col min="13" max="13" width="13" customWidth="1"/>
    <col min="14" max="14" width="12.85546875" bestFit="1" customWidth="1"/>
  </cols>
  <sheetData>
    <row r="2" spans="2:14" s="1" customFormat="1" ht="27.75" customHeight="1" x14ac:dyDescent="0.25">
      <c r="B2" s="2" t="s">
        <v>0</v>
      </c>
      <c r="C2" s="3"/>
      <c r="D2" s="3"/>
    </row>
    <row r="4" spans="2:14" x14ac:dyDescent="0.25">
      <c r="B4" s="4" t="s">
        <v>26</v>
      </c>
      <c r="E4" s="4" t="s">
        <v>27</v>
      </c>
    </row>
    <row r="6" spans="2:14" ht="15.75" x14ac:dyDescent="0.25">
      <c r="D6" s="13" t="s">
        <v>30</v>
      </c>
    </row>
    <row r="7" spans="2:14" ht="18.75" x14ac:dyDescent="0.3">
      <c r="D7" s="15">
        <f>SUM(Table1[Amount])</f>
        <v>82000</v>
      </c>
      <c r="N7" s="17">
        <f>1-$N$8</f>
        <v>0.53170731707317076</v>
      </c>
    </row>
    <row r="8" spans="2:14" ht="15.75" x14ac:dyDescent="0.25">
      <c r="D8" s="13" t="s">
        <v>31</v>
      </c>
      <c r="N8" s="17">
        <f>D9/D7</f>
        <v>0.4682926829268293</v>
      </c>
    </row>
    <row r="9" spans="2:14" ht="18.75" x14ac:dyDescent="0.3">
      <c r="D9" s="15">
        <f>SUM(Table13[Amount])</f>
        <v>38400</v>
      </c>
      <c r="N9" s="17"/>
    </row>
    <row r="10" spans="2:14" ht="15.75" x14ac:dyDescent="0.25">
      <c r="D10" s="13" t="s">
        <v>28</v>
      </c>
    </row>
    <row r="11" spans="2:14" ht="18.75" x14ac:dyDescent="0.3">
      <c r="D11" s="16">
        <f>SUM(Savings!E7:E10)</f>
        <v>34999</v>
      </c>
    </row>
    <row r="12" spans="2:14" ht="15.75" x14ac:dyDescent="0.25">
      <c r="D12" s="13" t="s">
        <v>29</v>
      </c>
    </row>
    <row r="13" spans="2:14" ht="18.75" x14ac:dyDescent="0.3">
      <c r="D13" s="15">
        <f>D7-D9-D11</f>
        <v>8601</v>
      </c>
    </row>
    <row r="14" spans="2:14" x14ac:dyDescent="0.25">
      <c r="D14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C9FA-5DDE-494E-8EEC-F1CFE877874A}">
  <dimension ref="B2:E9"/>
  <sheetViews>
    <sheetView workbookViewId="0">
      <selection activeCell="B4" sqref="B4"/>
    </sheetView>
  </sheetViews>
  <sheetFormatPr defaultRowHeight="15" x14ac:dyDescent="0.25"/>
  <cols>
    <col min="2" max="2" width="14.28515625" customWidth="1"/>
    <col min="3" max="3" width="35.42578125" customWidth="1"/>
    <col min="4" max="4" width="13.42578125" customWidth="1"/>
    <col min="5" max="5" width="14.140625" customWidth="1"/>
    <col min="6" max="6" width="8" customWidth="1"/>
    <col min="7" max="7" width="12.42578125" customWidth="1"/>
    <col min="9" max="9" width="11.28515625" customWidth="1"/>
    <col min="11" max="11" width="12.42578125" customWidth="1"/>
    <col min="13" max="13" width="13" customWidth="1"/>
  </cols>
  <sheetData>
    <row r="2" spans="2:5" s="1" customFormat="1" ht="27.75" customHeight="1" x14ac:dyDescent="0.25">
      <c r="B2" s="2" t="s">
        <v>0</v>
      </c>
      <c r="C2" s="3"/>
      <c r="D2" s="3"/>
    </row>
    <row r="4" spans="2:5" x14ac:dyDescent="0.25">
      <c r="B4" s="4" t="s">
        <v>23</v>
      </c>
    </row>
    <row r="6" spans="2:5" x14ac:dyDescent="0.25">
      <c r="B6" s="4" t="s">
        <v>2</v>
      </c>
      <c r="C6" s="4" t="s">
        <v>19</v>
      </c>
      <c r="D6" s="4" t="s">
        <v>4</v>
      </c>
      <c r="E6" s="4" t="s">
        <v>5</v>
      </c>
    </row>
    <row r="7" spans="2:5" x14ac:dyDescent="0.25">
      <c r="B7" s="4">
        <v>1</v>
      </c>
      <c r="C7" s="4" t="s">
        <v>20</v>
      </c>
      <c r="D7" s="12">
        <f t="shared" ref="D7:D9" ca="1" si="0">TODAY()</f>
        <v>45641</v>
      </c>
      <c r="E7" s="4">
        <v>5000</v>
      </c>
    </row>
    <row r="8" spans="2:5" x14ac:dyDescent="0.25">
      <c r="B8" s="4">
        <v>2</v>
      </c>
      <c r="C8" s="4" t="s">
        <v>21</v>
      </c>
      <c r="D8" s="12">
        <f t="shared" ca="1" si="0"/>
        <v>45641</v>
      </c>
      <c r="E8" s="4">
        <v>7999</v>
      </c>
    </row>
    <row r="9" spans="2:5" x14ac:dyDescent="0.25">
      <c r="B9" s="4">
        <v>3</v>
      </c>
      <c r="C9" s="4" t="s">
        <v>22</v>
      </c>
      <c r="D9" s="12">
        <f t="shared" ca="1" si="0"/>
        <v>45641</v>
      </c>
      <c r="E9" s="4">
        <v>22000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543D-6FA7-4E9B-A785-C6ED85FE23DB}">
  <dimension ref="B2:E14"/>
  <sheetViews>
    <sheetView workbookViewId="0">
      <selection activeCell="C6" sqref="C6"/>
    </sheetView>
  </sheetViews>
  <sheetFormatPr defaultRowHeight="15" x14ac:dyDescent="0.25"/>
  <cols>
    <col min="2" max="2" width="14.28515625" customWidth="1"/>
    <col min="3" max="3" width="35.42578125" customWidth="1"/>
    <col min="4" max="4" width="13.42578125" customWidth="1"/>
    <col min="5" max="5" width="14.140625" customWidth="1"/>
    <col min="6" max="6" width="8" customWidth="1"/>
    <col min="7" max="7" width="12.42578125" customWidth="1"/>
    <col min="9" max="9" width="11.28515625" customWidth="1"/>
    <col min="11" max="11" width="12.42578125" customWidth="1"/>
    <col min="13" max="13" width="13" customWidth="1"/>
  </cols>
  <sheetData>
    <row r="2" spans="2:5" s="1" customFormat="1" ht="27.75" customHeight="1" x14ac:dyDescent="0.25">
      <c r="B2" s="2" t="s">
        <v>0</v>
      </c>
      <c r="C2" s="3"/>
      <c r="D2" s="3"/>
    </row>
    <row r="4" spans="2:5" x14ac:dyDescent="0.25">
      <c r="B4" s="4" t="s">
        <v>24</v>
      </c>
    </row>
    <row r="6" spans="2:5" x14ac:dyDescent="0.25">
      <c r="B6" s="4" t="s">
        <v>2</v>
      </c>
      <c r="C6" s="4" t="s">
        <v>25</v>
      </c>
      <c r="D6" s="4" t="s">
        <v>4</v>
      </c>
      <c r="E6" s="4" t="s">
        <v>5</v>
      </c>
    </row>
    <row r="7" spans="2:5" x14ac:dyDescent="0.25">
      <c r="B7" s="4">
        <v>1</v>
      </c>
      <c r="C7" s="4" t="s">
        <v>11</v>
      </c>
      <c r="D7" s="12">
        <f t="shared" ref="D7:D14" ca="1" si="0">TODAY()</f>
        <v>45641</v>
      </c>
      <c r="E7" s="4">
        <v>10000</v>
      </c>
    </row>
    <row r="8" spans="2:5" x14ac:dyDescent="0.25">
      <c r="B8" s="4">
        <v>2</v>
      </c>
      <c r="C8" s="4" t="s">
        <v>12</v>
      </c>
      <c r="D8" s="12">
        <f t="shared" ca="1" si="0"/>
        <v>45641</v>
      </c>
      <c r="E8" s="4">
        <v>5500</v>
      </c>
    </row>
    <row r="9" spans="2:5" x14ac:dyDescent="0.25">
      <c r="B9" s="4">
        <v>3</v>
      </c>
      <c r="C9" s="4" t="s">
        <v>13</v>
      </c>
      <c r="D9" s="12">
        <f t="shared" ca="1" si="0"/>
        <v>45641</v>
      </c>
      <c r="E9" s="4">
        <v>1000</v>
      </c>
    </row>
    <row r="10" spans="2:5" x14ac:dyDescent="0.25">
      <c r="B10" s="4">
        <v>4</v>
      </c>
      <c r="C10" s="4" t="s">
        <v>14</v>
      </c>
      <c r="D10" s="12">
        <f t="shared" ca="1" si="0"/>
        <v>45641</v>
      </c>
      <c r="E10" s="4">
        <v>2300</v>
      </c>
    </row>
    <row r="11" spans="2:5" x14ac:dyDescent="0.25">
      <c r="B11" s="4">
        <v>5</v>
      </c>
      <c r="C11" s="4" t="s">
        <v>15</v>
      </c>
      <c r="D11" s="12">
        <f t="shared" ca="1" si="0"/>
        <v>45641</v>
      </c>
      <c r="E11" s="4">
        <v>4000</v>
      </c>
    </row>
    <row r="12" spans="2:5" x14ac:dyDescent="0.25">
      <c r="B12" s="4">
        <v>6</v>
      </c>
      <c r="C12" s="4" t="s">
        <v>16</v>
      </c>
      <c r="D12" s="12">
        <f t="shared" ca="1" si="0"/>
        <v>45641</v>
      </c>
      <c r="E12" s="4">
        <v>5400</v>
      </c>
    </row>
    <row r="13" spans="2:5" x14ac:dyDescent="0.25">
      <c r="B13" s="4">
        <v>7</v>
      </c>
      <c r="C13" s="4" t="s">
        <v>17</v>
      </c>
      <c r="D13" s="12">
        <f t="shared" ca="1" si="0"/>
        <v>45641</v>
      </c>
      <c r="E13" s="4">
        <v>3200</v>
      </c>
    </row>
    <row r="14" spans="2:5" x14ac:dyDescent="0.25">
      <c r="B14" s="4">
        <v>8</v>
      </c>
      <c r="C14" s="4" t="s">
        <v>18</v>
      </c>
      <c r="D14" s="12">
        <f t="shared" ca="1" si="0"/>
        <v>45641</v>
      </c>
      <c r="E14" s="4">
        <v>7000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478F-0D3F-4AFB-B381-A2F2CFE12BB1}">
  <dimension ref="B2:E17"/>
  <sheetViews>
    <sheetView workbookViewId="0">
      <selection activeCell="E10" sqref="E10:E14"/>
    </sheetView>
  </sheetViews>
  <sheetFormatPr defaultRowHeight="15" x14ac:dyDescent="0.25"/>
  <cols>
    <col min="2" max="2" width="14.28515625" customWidth="1"/>
    <col min="3" max="3" width="35.42578125" customWidth="1"/>
    <col min="4" max="4" width="13.42578125" customWidth="1"/>
    <col min="5" max="5" width="14.140625" customWidth="1"/>
    <col min="6" max="6" width="8" customWidth="1"/>
    <col min="7" max="7" width="12.42578125" customWidth="1"/>
    <col min="9" max="9" width="11.28515625" customWidth="1"/>
    <col min="11" max="11" width="12.42578125" customWidth="1"/>
    <col min="13" max="13" width="13" customWidth="1"/>
  </cols>
  <sheetData>
    <row r="2" spans="2:5" s="1" customFormat="1" ht="27.75" customHeight="1" x14ac:dyDescent="0.25">
      <c r="B2" s="2" t="s">
        <v>0</v>
      </c>
      <c r="C2" s="3"/>
      <c r="D2" s="3"/>
    </row>
    <row r="4" spans="2:5" x14ac:dyDescent="0.25">
      <c r="B4" s="4" t="s">
        <v>1</v>
      </c>
    </row>
    <row r="9" spans="2:5" x14ac:dyDescent="0.25">
      <c r="B9" s="5" t="s">
        <v>2</v>
      </c>
      <c r="C9" s="5" t="s">
        <v>3</v>
      </c>
      <c r="D9" s="5" t="s">
        <v>4</v>
      </c>
      <c r="E9" s="5" t="s">
        <v>5</v>
      </c>
    </row>
    <row r="10" spans="2:5" x14ac:dyDescent="0.25">
      <c r="B10" s="5">
        <v>1</v>
      </c>
      <c r="C10" s="5" t="s">
        <v>6</v>
      </c>
      <c r="D10" s="10">
        <f t="shared" ref="D10:D14" ca="1" si="0">TODAY()</f>
        <v>45641</v>
      </c>
      <c r="E10" s="5">
        <v>10000</v>
      </c>
    </row>
    <row r="11" spans="2:5" x14ac:dyDescent="0.25">
      <c r="B11" s="5">
        <v>2</v>
      </c>
      <c r="C11" s="5" t="s">
        <v>7</v>
      </c>
      <c r="D11" s="10">
        <f t="shared" ca="1" si="0"/>
        <v>45641</v>
      </c>
      <c r="E11" s="5">
        <v>20000</v>
      </c>
    </row>
    <row r="12" spans="2:5" x14ac:dyDescent="0.25">
      <c r="B12" s="7">
        <v>3</v>
      </c>
      <c r="C12" s="8" t="s">
        <v>8</v>
      </c>
      <c r="D12" s="11">
        <f t="shared" ca="1" si="0"/>
        <v>45641</v>
      </c>
      <c r="E12" s="9">
        <v>20000</v>
      </c>
    </row>
    <row r="13" spans="2:5" x14ac:dyDescent="0.25">
      <c r="B13" s="7">
        <v>4</v>
      </c>
      <c r="C13" s="8" t="s">
        <v>9</v>
      </c>
      <c r="D13" s="11">
        <f t="shared" ca="1" si="0"/>
        <v>45641</v>
      </c>
      <c r="E13" s="9">
        <v>12000</v>
      </c>
    </row>
    <row r="14" spans="2:5" x14ac:dyDescent="0.25">
      <c r="B14" s="7">
        <v>5</v>
      </c>
      <c r="C14" s="8" t="s">
        <v>10</v>
      </c>
      <c r="D14" s="11">
        <f t="shared" ca="1" si="0"/>
        <v>45641</v>
      </c>
      <c r="E14" s="9">
        <v>20000</v>
      </c>
    </row>
    <row r="15" spans="2:5" x14ac:dyDescent="0.25">
      <c r="B15" s="6"/>
      <c r="C15" s="6"/>
      <c r="D15" s="6"/>
      <c r="E15" s="6"/>
    </row>
    <row r="16" spans="2:5" x14ac:dyDescent="0.25">
      <c r="B16" s="6"/>
      <c r="C16" s="6"/>
      <c r="D16" s="6"/>
      <c r="E16" s="6"/>
    </row>
    <row r="17" spans="2:5" x14ac:dyDescent="0.25">
      <c r="B17" s="6"/>
      <c r="C17" s="6"/>
      <c r="D17" s="6"/>
      <c r="E17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Savings</vt:lpstr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momil.raza17@gmail.com</dc:creator>
  <cp:lastModifiedBy>Momil Raza</cp:lastModifiedBy>
  <dcterms:created xsi:type="dcterms:W3CDTF">2024-12-15T11:03:52Z</dcterms:created>
  <dcterms:modified xsi:type="dcterms:W3CDTF">2024-12-15T12:46:49Z</dcterms:modified>
</cp:coreProperties>
</file>