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ali\PANDA520-flowtube\PANDA520_flowtube\input_files\"/>
    </mc:Choice>
  </mc:AlternateContent>
  <xr:revisionPtr revIDLastSave="0" documentId="13_ncr:1_{E692A523-2AE7-45AD-8598-B732C71BBB1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9" i="1" l="1"/>
  <c r="L10" i="1"/>
  <c r="L11" i="1"/>
  <c r="L12" i="1"/>
  <c r="L13" i="1"/>
  <c r="L14" i="1"/>
  <c r="L15" i="1"/>
  <c r="L16" i="1"/>
  <c r="L17" i="1"/>
  <c r="L18" i="1"/>
  <c r="L19" i="1"/>
  <c r="M8" i="1"/>
  <c r="L8" i="1"/>
  <c r="A22" i="1"/>
  <c r="I22" i="1"/>
  <c r="J22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J21" i="1"/>
  <c r="I21" i="1"/>
  <c r="J20" i="1"/>
  <c r="I20" i="1"/>
  <c r="J19" i="1"/>
  <c r="I19" i="1"/>
  <c r="M19" i="1" s="1"/>
  <c r="J18" i="1"/>
  <c r="I18" i="1"/>
  <c r="J17" i="1"/>
  <c r="I17" i="1"/>
  <c r="M17" i="1" s="1"/>
  <c r="J16" i="1"/>
  <c r="I16" i="1"/>
  <c r="M16" i="1" s="1"/>
  <c r="J15" i="1"/>
  <c r="I15" i="1"/>
  <c r="M14" i="1" s="1"/>
  <c r="J14" i="1"/>
  <c r="I14" i="1"/>
  <c r="J13" i="1"/>
  <c r="I13" i="1"/>
  <c r="M13" i="1" s="1"/>
  <c r="J12" i="1"/>
  <c r="I12" i="1"/>
  <c r="M12" i="1" s="1"/>
  <c r="J11" i="1"/>
  <c r="I11" i="1"/>
  <c r="M11" i="1" s="1"/>
  <c r="J10" i="1"/>
  <c r="I10" i="1"/>
  <c r="J9" i="1"/>
  <c r="I9" i="1"/>
  <c r="M9" i="1" s="1"/>
  <c r="J8" i="1"/>
  <c r="I8" i="1"/>
  <c r="J7" i="1"/>
  <c r="I7" i="1"/>
  <c r="J6" i="1"/>
  <c r="M10" i="1" l="1"/>
  <c r="M18" i="1"/>
  <c r="M15" i="1"/>
</calcChain>
</file>

<file path=xl/sharedStrings.xml><?xml version="1.0" encoding="utf-8"?>
<sst xmlns="http://schemas.openxmlformats.org/spreadsheetml/2006/main" count="27" uniqueCount="25">
  <si>
    <t>Box Hel</t>
  </si>
  <si>
    <t>CLOUD 15</t>
  </si>
  <si>
    <t>NOx monitor</t>
  </si>
  <si>
    <t>L/min</t>
  </si>
  <si>
    <t>It-Product</t>
  </si>
  <si>
    <t>Date</t>
    <phoneticPr fontId="0" type="noConversion"/>
  </si>
  <si>
    <t>24.11.2022</t>
  </si>
  <si>
    <t>UTC</t>
  </si>
  <si>
    <t>mlpm</t>
  </si>
  <si>
    <t>ppt</t>
  </si>
  <si>
    <t>Start time</t>
    <phoneticPr fontId="0" type="noConversion"/>
  </si>
  <si>
    <t>End time</t>
    <phoneticPr fontId="0" type="noConversion"/>
  </si>
  <si>
    <t>Run</t>
    <phoneticPr fontId="0" type="noConversion"/>
  </si>
  <si>
    <t>stage</t>
    <phoneticPr fontId="0" type="noConversion"/>
  </si>
  <si>
    <t xml:space="preserve">dry N2 </t>
  </si>
  <si>
    <t>N2O</t>
  </si>
  <si>
    <t>UVC.1 filter</t>
    <phoneticPr fontId="0" type="noConversion"/>
  </si>
  <si>
    <t>ratio</t>
  </si>
  <si>
    <t>flow rate</t>
  </si>
  <si>
    <t>NO</t>
  </si>
  <si>
    <t>NO2</t>
  </si>
  <si>
    <t>NOX</t>
  </si>
  <si>
    <t>Note</t>
  </si>
  <si>
    <t>stay there 45 minutes</t>
  </si>
  <si>
    <t>at around 17:23 there was a sudden drop in the NO signal without changing  MFC settings,waiting for the new level to be stable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</si>
</sst>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2" fillId="0" borderId="0" xfId="0" applyFont="1"/>
    <xf numFmtId="2" fontId="2" fillId="0" borderId="0" xfId="0" applyNumberFormat="1" applyFont="1"/>
    <xf numFmtId="0" fontId="3" fillId="0" borderId="0" xfId="0" applyFont="1" applyAlignment="1">
      <alignment vertical="center"/>
    </xf>
    <xf numFmtId="14" fontId="3" fillId="0" borderId="0" xfId="0" applyNumberFormat="1" applyFont="1" applyAlignment="1">
      <alignment vertical="center"/>
    </xf>
    <xf numFmtId="2" fontId="3" fillId="0" borderId="0" xfId="0" applyNumberFormat="1" applyFont="1" applyAlignment="1">
      <alignment vertical="center"/>
    </xf>
    <xf numFmtId="2" fontId="3" fillId="0" borderId="0" xfId="1" applyNumberFormat="1" applyFont="1" applyAlignment="1">
      <alignment vertical="center"/>
    </xf>
    <xf numFmtId="0" fontId="3" fillId="0" borderId="0" xfId="1" applyNumberFormat="1" applyFont="1" applyAlignment="1">
      <alignment vertical="center"/>
    </xf>
    <xf numFmtId="20" fontId="0" fillId="0" borderId="0" xfId="0" applyNumberFormat="1"/>
    <xf numFmtId="164" fontId="0" fillId="0" borderId="0" xfId="0" applyNumberFormat="1"/>
    <xf numFmtId="14" fontId="2" fillId="0" borderId="0" xfId="0" applyNumberFormat="1" applyFont="1" applyAlignment="1">
      <alignment vertical="center"/>
    </xf>
    <xf numFmtId="0" fontId="4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2"/>
  <sheetViews>
    <sheetView tabSelected="1" topLeftCell="A2" workbookViewId="0">
      <selection activeCell="A23" sqref="A23:XFD26"/>
    </sheetView>
  </sheetViews>
  <sheetFormatPr defaultColWidth="9.140625" defaultRowHeight="15" x14ac:dyDescent="0.25"/>
  <cols>
    <col min="1" max="1" width="16" bestFit="1" customWidth="1"/>
    <col min="8" max="8" width="17.7109375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>
        <v>3</v>
      </c>
      <c r="E1" s="1" t="s">
        <v>3</v>
      </c>
      <c r="F1" s="1"/>
      <c r="G1" s="1"/>
      <c r="H1" s="1"/>
      <c r="I1" s="2"/>
      <c r="J1" s="1"/>
    </row>
    <row r="2" spans="1:14" x14ac:dyDescent="0.25">
      <c r="A2" s="3" t="s">
        <v>4</v>
      </c>
      <c r="B2" s="1"/>
      <c r="C2" s="1"/>
      <c r="D2" s="1"/>
      <c r="E2" s="1"/>
      <c r="F2" s="1"/>
      <c r="G2" s="1"/>
      <c r="H2" s="1"/>
      <c r="I2" s="2"/>
      <c r="J2" s="1"/>
    </row>
    <row r="3" spans="1:14" x14ac:dyDescent="0.25">
      <c r="A3" s="3" t="s">
        <v>5</v>
      </c>
      <c r="B3" s="10" t="s">
        <v>6</v>
      </c>
      <c r="C3" s="1"/>
      <c r="D3" s="3"/>
      <c r="E3" s="3"/>
    </row>
    <row r="4" spans="1:14" x14ac:dyDescent="0.25">
      <c r="A4" s="3" t="s">
        <v>7</v>
      </c>
      <c r="B4" s="4" t="s">
        <v>7</v>
      </c>
      <c r="C4" s="1"/>
      <c r="D4" s="3"/>
      <c r="E4" s="3"/>
      <c r="F4" s="3" t="s">
        <v>8</v>
      </c>
      <c r="G4" s="3" t="s">
        <v>8</v>
      </c>
      <c r="H4" s="3"/>
      <c r="I4" s="5"/>
      <c r="J4" s="3"/>
      <c r="K4" s="11" t="s">
        <v>9</v>
      </c>
    </row>
    <row r="5" spans="1:14" x14ac:dyDescent="0.25">
      <c r="A5" s="3" t="s">
        <v>10</v>
      </c>
      <c r="B5" s="3" t="s">
        <v>11</v>
      </c>
      <c r="C5" s="3" t="s">
        <v>12</v>
      </c>
      <c r="D5" s="3" t="s">
        <v>13</v>
      </c>
      <c r="E5" s="1"/>
      <c r="F5" s="3" t="s">
        <v>14</v>
      </c>
      <c r="G5" s="3" t="s">
        <v>15</v>
      </c>
      <c r="H5" s="3" t="s">
        <v>16</v>
      </c>
      <c r="I5" s="5" t="s">
        <v>17</v>
      </c>
      <c r="J5" s="3" t="s">
        <v>18</v>
      </c>
      <c r="K5" s="3" t="s">
        <v>19</v>
      </c>
      <c r="L5" s="3" t="s">
        <v>20</v>
      </c>
      <c r="M5" s="3" t="s">
        <v>21</v>
      </c>
      <c r="N5" s="3" t="s">
        <v>22</v>
      </c>
    </row>
    <row r="6" spans="1:14" x14ac:dyDescent="0.25">
      <c r="A6" s="9">
        <v>0.63541666666666663</v>
      </c>
      <c r="B6" s="8">
        <v>0.65625</v>
      </c>
      <c r="C6">
        <v>1</v>
      </c>
      <c r="D6">
        <v>1</v>
      </c>
      <c r="F6" s="3">
        <v>5000</v>
      </c>
      <c r="G6" s="3">
        <v>0</v>
      </c>
      <c r="H6" s="3">
        <v>0</v>
      </c>
      <c r="I6" s="5"/>
      <c r="J6" s="3">
        <f>F6+G6</f>
        <v>5000</v>
      </c>
      <c r="K6" s="3"/>
      <c r="L6" s="3"/>
      <c r="M6" s="3"/>
    </row>
    <row r="7" spans="1:14" x14ac:dyDescent="0.25">
      <c r="A7" s="9">
        <f>B6</f>
        <v>0.65625</v>
      </c>
      <c r="B7" s="8">
        <v>0.68611111111111101</v>
      </c>
      <c r="C7">
        <v>1</v>
      </c>
      <c r="D7">
        <v>2</v>
      </c>
      <c r="F7" s="3">
        <v>5000</v>
      </c>
      <c r="G7" s="3">
        <v>0</v>
      </c>
      <c r="H7" s="3">
        <v>1</v>
      </c>
      <c r="I7" s="6">
        <f>G7/(F7+G7)*H7</f>
        <v>0</v>
      </c>
      <c r="J7" s="7">
        <f>F7+G7</f>
        <v>5000</v>
      </c>
      <c r="K7" s="3"/>
      <c r="L7" s="3"/>
      <c r="M7" s="3"/>
      <c r="N7" t="s">
        <v>23</v>
      </c>
    </row>
    <row r="8" spans="1:14" x14ac:dyDescent="0.25">
      <c r="A8" s="9">
        <f t="shared" ref="A8:A22" si="0">B7</f>
        <v>0.68611111111111101</v>
      </c>
      <c r="B8" s="8">
        <v>0.70277777777777783</v>
      </c>
      <c r="C8">
        <v>1</v>
      </c>
      <c r="D8">
        <v>3</v>
      </c>
      <c r="F8" s="3">
        <v>5000</v>
      </c>
      <c r="G8" s="3">
        <v>100</v>
      </c>
      <c r="H8" s="3">
        <v>1</v>
      </c>
      <c r="I8" s="6">
        <f>G8/(F8+G8)*H8</f>
        <v>1.9607843137254902E-2</v>
      </c>
      <c r="J8" s="7">
        <f>F8+G8</f>
        <v>5100</v>
      </c>
      <c r="K8" s="3">
        <v>300</v>
      </c>
      <c r="L8" s="3">
        <f>K8/K9</f>
        <v>0.5</v>
      </c>
      <c r="M8" s="3">
        <f>I8/I9</f>
        <v>0.50980392156862742</v>
      </c>
    </row>
    <row r="9" spans="1:14" x14ac:dyDescent="0.25">
      <c r="A9" s="9">
        <f t="shared" si="0"/>
        <v>0.70277777777777783</v>
      </c>
      <c r="B9" s="8">
        <v>0.71250000000000002</v>
      </c>
      <c r="C9">
        <v>1</v>
      </c>
      <c r="D9">
        <v>4</v>
      </c>
      <c r="F9" s="3">
        <v>5000</v>
      </c>
      <c r="G9">
        <v>200</v>
      </c>
      <c r="H9">
        <v>1</v>
      </c>
      <c r="I9" s="6">
        <f t="shared" ref="I9:I15" si="1">G9/(F9+G9)*H9</f>
        <v>3.8461538461538464E-2</v>
      </c>
      <c r="J9" s="7">
        <f t="shared" ref="J9:J20" si="2">F9+G9</f>
        <v>5200</v>
      </c>
      <c r="K9" s="3">
        <v>600</v>
      </c>
      <c r="L9" s="3">
        <f t="shared" ref="L9:L19" si="3">K9/K10</f>
        <v>0.6</v>
      </c>
      <c r="M9" s="3">
        <f t="shared" ref="M9:M19" si="4">I9/I10</f>
        <v>0.51923076923076927</v>
      </c>
    </row>
    <row r="10" spans="1:14" x14ac:dyDescent="0.25">
      <c r="A10" s="9">
        <f t="shared" si="0"/>
        <v>0.71250000000000002</v>
      </c>
      <c r="B10" s="8">
        <v>0.73888888888888893</v>
      </c>
      <c r="C10">
        <v>1</v>
      </c>
      <c r="D10">
        <v>5</v>
      </c>
      <c r="F10" s="3">
        <v>5000</v>
      </c>
      <c r="G10" s="3">
        <v>400</v>
      </c>
      <c r="H10" s="3">
        <v>1</v>
      </c>
      <c r="I10" s="6">
        <f t="shared" si="1"/>
        <v>7.407407407407407E-2</v>
      </c>
      <c r="J10" s="7">
        <f t="shared" si="2"/>
        <v>5400</v>
      </c>
      <c r="K10">
        <v>1000</v>
      </c>
      <c r="L10" s="3">
        <f t="shared" si="3"/>
        <v>0.7142857142857143</v>
      </c>
      <c r="M10" s="3">
        <f t="shared" si="4"/>
        <v>0.69135802469135799</v>
      </c>
      <c r="N10" t="s">
        <v>24</v>
      </c>
    </row>
    <row r="11" spans="1:14" x14ac:dyDescent="0.25">
      <c r="A11" s="9">
        <f t="shared" si="0"/>
        <v>0.73888888888888893</v>
      </c>
      <c r="B11" s="8">
        <v>0.75902777777777775</v>
      </c>
      <c r="C11">
        <v>1</v>
      </c>
      <c r="D11">
        <v>11</v>
      </c>
      <c r="F11" s="3">
        <v>5000</v>
      </c>
      <c r="G11" s="3">
        <v>600</v>
      </c>
      <c r="H11">
        <v>1</v>
      </c>
      <c r="I11" s="6">
        <f t="shared" si="1"/>
        <v>0.10714285714285714</v>
      </c>
      <c r="J11" s="7">
        <f t="shared" si="2"/>
        <v>5600</v>
      </c>
      <c r="K11" s="7">
        <v>1400</v>
      </c>
      <c r="L11" s="3">
        <f t="shared" si="3"/>
        <v>0.77777777777777779</v>
      </c>
      <c r="M11" s="3">
        <f t="shared" si="4"/>
        <v>0.7767857142857143</v>
      </c>
    </row>
    <row r="12" spans="1:14" x14ac:dyDescent="0.25">
      <c r="A12" s="9">
        <f t="shared" si="0"/>
        <v>0.75902777777777775</v>
      </c>
      <c r="B12" s="8">
        <v>0.77986111111111101</v>
      </c>
      <c r="C12">
        <v>1</v>
      </c>
      <c r="D12">
        <v>12</v>
      </c>
      <c r="F12" s="3">
        <v>5000</v>
      </c>
      <c r="G12" s="3">
        <v>800</v>
      </c>
      <c r="H12" s="3">
        <v>1</v>
      </c>
      <c r="I12" s="6">
        <f t="shared" si="1"/>
        <v>0.13793103448275862</v>
      </c>
      <c r="J12" s="7">
        <f t="shared" si="2"/>
        <v>5800</v>
      </c>
      <c r="K12" s="3">
        <v>1800</v>
      </c>
      <c r="L12" s="3">
        <f t="shared" si="3"/>
        <v>0.9</v>
      </c>
      <c r="M12" s="3">
        <f t="shared" si="4"/>
        <v>0.82758620689655171</v>
      </c>
    </row>
    <row r="13" spans="1:14" x14ac:dyDescent="0.25">
      <c r="A13" s="9">
        <f t="shared" si="0"/>
        <v>0.77986111111111101</v>
      </c>
      <c r="B13" s="8">
        <v>0.79583333333333339</v>
      </c>
      <c r="C13">
        <v>1</v>
      </c>
      <c r="D13">
        <v>13</v>
      </c>
      <c r="F13" s="3">
        <v>5000</v>
      </c>
      <c r="G13" s="3">
        <v>1000</v>
      </c>
      <c r="H13" s="3">
        <v>1</v>
      </c>
      <c r="I13" s="6">
        <f>G13/(F13+G13)*H13</f>
        <v>0.16666666666666666</v>
      </c>
      <c r="J13" s="7">
        <f>F13+G13</f>
        <v>6000</v>
      </c>
      <c r="K13" s="7">
        <v>2000</v>
      </c>
      <c r="L13" s="3">
        <f t="shared" si="3"/>
        <v>0.93457943925233644</v>
      </c>
      <c r="M13" s="3">
        <f t="shared" si="4"/>
        <v>0.86111111111111105</v>
      </c>
    </row>
    <row r="14" spans="1:14" x14ac:dyDescent="0.25">
      <c r="A14" s="9">
        <f t="shared" si="0"/>
        <v>0.79583333333333339</v>
      </c>
      <c r="B14" s="8">
        <v>0.81111111111111101</v>
      </c>
      <c r="C14">
        <v>1</v>
      </c>
      <c r="D14">
        <v>14</v>
      </c>
      <c r="F14" s="3">
        <v>5000</v>
      </c>
      <c r="G14" s="3">
        <v>1200</v>
      </c>
      <c r="H14">
        <v>1</v>
      </c>
      <c r="I14" s="6">
        <f t="shared" ref="I14" si="5">G14/(F14+G14)*H14</f>
        <v>0.19354838709677419</v>
      </c>
      <c r="J14" s="7">
        <f t="shared" ref="J14" si="6">F14+G14</f>
        <v>6200</v>
      </c>
      <c r="K14" s="7">
        <v>2140</v>
      </c>
      <c r="L14" s="3">
        <f t="shared" si="3"/>
        <v>0.79259259259259263</v>
      </c>
      <c r="M14" s="3">
        <f t="shared" si="4"/>
        <v>0.79838709677419351</v>
      </c>
    </row>
    <row r="15" spans="1:14" x14ac:dyDescent="0.25">
      <c r="A15" s="9">
        <f t="shared" si="0"/>
        <v>0.81111111111111101</v>
      </c>
      <c r="B15" s="8">
        <v>0.82152777777777775</v>
      </c>
      <c r="C15">
        <v>1</v>
      </c>
      <c r="D15">
        <v>15</v>
      </c>
      <c r="F15" s="3">
        <v>5000</v>
      </c>
      <c r="G15" s="3">
        <v>1600</v>
      </c>
      <c r="H15">
        <v>1</v>
      </c>
      <c r="I15" s="6">
        <f t="shared" si="1"/>
        <v>0.24242424242424243</v>
      </c>
      <c r="J15" s="7">
        <f t="shared" si="2"/>
        <v>6600</v>
      </c>
      <c r="K15" s="7">
        <v>2700</v>
      </c>
      <c r="L15" s="3">
        <f t="shared" si="3"/>
        <v>0.9</v>
      </c>
      <c r="M15" s="3">
        <f t="shared" si="4"/>
        <v>0.84848484848484851</v>
      </c>
    </row>
    <row r="16" spans="1:14" x14ac:dyDescent="0.25">
      <c r="A16" s="9">
        <f t="shared" si="0"/>
        <v>0.82152777777777775</v>
      </c>
      <c r="B16" s="8">
        <v>0.8340277777777777</v>
      </c>
      <c r="C16">
        <v>1</v>
      </c>
      <c r="D16">
        <v>16</v>
      </c>
      <c r="F16" s="3">
        <v>5000</v>
      </c>
      <c r="G16" s="3">
        <v>2000</v>
      </c>
      <c r="H16">
        <v>1</v>
      </c>
      <c r="I16" s="6">
        <f>G16/(F16+G16)*H16</f>
        <v>0.2857142857142857</v>
      </c>
      <c r="J16" s="7">
        <f t="shared" si="2"/>
        <v>7000</v>
      </c>
      <c r="K16" s="7">
        <v>3000</v>
      </c>
      <c r="L16" s="3">
        <f t="shared" si="3"/>
        <v>1.1538461538461537</v>
      </c>
      <c r="M16" s="3">
        <f t="shared" si="4"/>
        <v>1.0793650793650793</v>
      </c>
    </row>
    <row r="17" spans="1:13" x14ac:dyDescent="0.25">
      <c r="A17" s="9">
        <f t="shared" si="0"/>
        <v>0.8340277777777777</v>
      </c>
      <c r="B17" s="8">
        <v>0.84652777777777777</v>
      </c>
      <c r="C17">
        <v>1</v>
      </c>
      <c r="D17">
        <v>17</v>
      </c>
      <c r="F17" s="3">
        <v>5000</v>
      </c>
      <c r="G17" s="3">
        <v>1800</v>
      </c>
      <c r="H17" s="3">
        <v>1</v>
      </c>
      <c r="I17" s="6">
        <f t="shared" ref="I17:I20" si="7">G17/(F17+G17)*H17</f>
        <v>0.26470588235294118</v>
      </c>
      <c r="J17" s="7">
        <f t="shared" si="2"/>
        <v>6800</v>
      </c>
      <c r="K17" s="7">
        <v>2600</v>
      </c>
      <c r="L17" s="3">
        <f t="shared" si="3"/>
        <v>1.0833333333333333</v>
      </c>
      <c r="M17" s="3">
        <f t="shared" si="4"/>
        <v>1.2100840336134453</v>
      </c>
    </row>
    <row r="18" spans="1:13" x14ac:dyDescent="0.25">
      <c r="A18" s="9">
        <f t="shared" si="0"/>
        <v>0.84652777777777777</v>
      </c>
      <c r="B18" s="8">
        <v>0.86041666666666661</v>
      </c>
      <c r="C18">
        <v>1</v>
      </c>
      <c r="D18">
        <v>18</v>
      </c>
      <c r="F18" s="3">
        <v>5000</v>
      </c>
      <c r="G18" s="3">
        <v>1400</v>
      </c>
      <c r="H18">
        <v>1</v>
      </c>
      <c r="I18" s="6">
        <f t="shared" si="7"/>
        <v>0.21875</v>
      </c>
      <c r="J18" s="7">
        <f t="shared" si="2"/>
        <v>6400</v>
      </c>
      <c r="K18" s="7">
        <v>2400</v>
      </c>
      <c r="L18" s="3">
        <f t="shared" si="3"/>
        <v>1.3333333333333333</v>
      </c>
      <c r="M18" s="3">
        <f t="shared" si="4"/>
        <v>1.4340277777777777</v>
      </c>
    </row>
    <row r="19" spans="1:13" x14ac:dyDescent="0.25">
      <c r="A19" s="9">
        <f t="shared" si="0"/>
        <v>0.86041666666666661</v>
      </c>
      <c r="B19" s="8">
        <v>0.87222222222222223</v>
      </c>
      <c r="C19">
        <v>1</v>
      </c>
      <c r="D19">
        <v>19</v>
      </c>
      <c r="F19" s="3">
        <v>5000</v>
      </c>
      <c r="G19" s="3">
        <v>900</v>
      </c>
      <c r="H19" s="3">
        <v>1</v>
      </c>
      <c r="I19" s="6">
        <f t="shared" si="7"/>
        <v>0.15254237288135594</v>
      </c>
      <c r="J19" s="7">
        <f t="shared" si="2"/>
        <v>5900</v>
      </c>
      <c r="K19" s="7">
        <v>1800</v>
      </c>
      <c r="L19" s="3">
        <f t="shared" si="3"/>
        <v>1.8</v>
      </c>
      <c r="M19" s="3">
        <f t="shared" si="4"/>
        <v>2.0593220338983054</v>
      </c>
    </row>
    <row r="20" spans="1:13" x14ac:dyDescent="0.25">
      <c r="A20" s="9">
        <f t="shared" si="0"/>
        <v>0.87222222222222223</v>
      </c>
      <c r="B20" s="8">
        <v>0.88611111111111107</v>
      </c>
      <c r="C20">
        <v>1</v>
      </c>
      <c r="D20">
        <v>20</v>
      </c>
      <c r="F20" s="3">
        <v>5000</v>
      </c>
      <c r="G20" s="3">
        <v>400</v>
      </c>
      <c r="H20" s="3">
        <v>1</v>
      </c>
      <c r="I20" s="6">
        <f t="shared" si="7"/>
        <v>7.407407407407407E-2</v>
      </c>
      <c r="J20" s="7">
        <f t="shared" si="2"/>
        <v>5400</v>
      </c>
      <c r="K20" s="7">
        <v>1000</v>
      </c>
      <c r="L20" s="3"/>
      <c r="M20" s="3"/>
    </row>
    <row r="21" spans="1:13" x14ac:dyDescent="0.25">
      <c r="A21" s="9">
        <f t="shared" si="0"/>
        <v>0.88611111111111107</v>
      </c>
      <c r="B21" s="8">
        <v>0.89513888888888893</v>
      </c>
      <c r="C21">
        <v>1</v>
      </c>
      <c r="D21">
        <v>21</v>
      </c>
      <c r="F21" s="3">
        <v>5000</v>
      </c>
      <c r="G21" s="3">
        <v>0</v>
      </c>
      <c r="H21">
        <v>1</v>
      </c>
      <c r="I21" s="6">
        <f>G21/(F21+G21)*H21</f>
        <v>0</v>
      </c>
      <c r="J21" s="7">
        <f>F21+G21</f>
        <v>5000</v>
      </c>
      <c r="K21" s="7">
        <v>0</v>
      </c>
    </row>
    <row r="22" spans="1:13" x14ac:dyDescent="0.25">
      <c r="A22" s="9">
        <f t="shared" si="0"/>
        <v>0.89513888888888893</v>
      </c>
      <c r="B22" s="8">
        <v>0.90208333333333324</v>
      </c>
      <c r="C22">
        <v>1</v>
      </c>
      <c r="D22">
        <v>21</v>
      </c>
      <c r="F22" s="3">
        <v>5000</v>
      </c>
      <c r="G22" s="3">
        <v>0</v>
      </c>
      <c r="H22">
        <v>0</v>
      </c>
      <c r="I22" s="6">
        <f>G22/(F22+G22)*H22</f>
        <v>0</v>
      </c>
      <c r="J22" s="7">
        <f>F22+G22</f>
        <v>5000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0536B0943365B439E0AED6155861ED4" ma:contentTypeVersion="0" ma:contentTypeDescription="Create a new document." ma:contentTypeScope="" ma:versionID="a36cb73320eb67de6dd59908c79affb0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0513739-A06C-4430-B285-FB8FFB05D1D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A9F7999-BF2E-4A22-8426-DEC35EC331A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89C1F158-F604-40F5-8502-5CCA222921B2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Shen, Jiali</dc:creator>
  <cp:keywords/>
  <dc:description/>
  <cp:lastModifiedBy>Shen, Jiali</cp:lastModifiedBy>
  <cp:revision/>
  <dcterms:created xsi:type="dcterms:W3CDTF">2022-11-24T15:08:32Z</dcterms:created>
  <dcterms:modified xsi:type="dcterms:W3CDTF">2022-11-25T19:56:41Z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0x01010080536B0943365B439E0AED6155861ED4</vt:lpwstr>
  </property>
</Properties>
</file>