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PANDA520-flowtube\PANDA520_flowtube\input_files\"/>
    </mc:Choice>
  </mc:AlternateContent>
  <xr:revisionPtr revIDLastSave="0" documentId="13_ncr:1_{7F658B1E-13C1-442B-9B5C-DFB977502B4C}" xr6:coauthVersionLast="47" xr6:coauthVersionMax="47" xr10:uidLastSave="{00000000-0000-0000-0000-000000000000}"/>
  <bookViews>
    <workbookView xWindow="-120" yWindow="-120" windowWidth="29040" windowHeight="15840" xr2:uid="{9961952D-B02A-47E2-9BD0-87C2DC5B82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M7" i="1"/>
  <c r="L7" i="1"/>
  <c r="I14" i="1"/>
  <c r="J14" i="1"/>
  <c r="I13" i="1"/>
  <c r="J13" i="1"/>
  <c r="I12" i="1"/>
  <c r="J12" i="1"/>
  <c r="I11" i="1"/>
  <c r="J11" i="1"/>
  <c r="I10" i="1"/>
  <c r="J10" i="1"/>
  <c r="I7" i="1" l="1"/>
  <c r="J7" i="1"/>
  <c r="I25" i="1"/>
  <c r="J25" i="1"/>
  <c r="J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9" i="1"/>
  <c r="I9" i="1"/>
  <c r="J8" i="1"/>
  <c r="I8" i="1"/>
  <c r="J6" i="1"/>
  <c r="I6" i="1"/>
</calcChain>
</file>

<file path=xl/sharedStrings.xml><?xml version="1.0" encoding="utf-8"?>
<sst xmlns="http://schemas.openxmlformats.org/spreadsheetml/2006/main" count="28" uniqueCount="27">
  <si>
    <t>NOx monitor</t>
  </si>
  <si>
    <t>L/min</t>
  </si>
  <si>
    <t>It-Product</t>
  </si>
  <si>
    <t>Date</t>
    <phoneticPr fontId="0" type="noConversion"/>
  </si>
  <si>
    <t>mlpm</t>
  </si>
  <si>
    <t>Start time</t>
    <phoneticPr fontId="0" type="noConversion"/>
  </si>
  <si>
    <t>End time</t>
    <phoneticPr fontId="0" type="noConversion"/>
  </si>
  <si>
    <t>Run</t>
    <phoneticPr fontId="0" type="noConversion"/>
  </si>
  <si>
    <t>stage</t>
    <phoneticPr fontId="0" type="noConversion"/>
  </si>
  <si>
    <t>N2O</t>
  </si>
  <si>
    <t>UVC.1 filter</t>
    <phoneticPr fontId="0" type="noConversion"/>
  </si>
  <si>
    <t>ratio</t>
  </si>
  <si>
    <t>flow rate</t>
  </si>
  <si>
    <t>NO</t>
  </si>
  <si>
    <t>NO2</t>
  </si>
  <si>
    <t>NOX</t>
  </si>
  <si>
    <t>Box Hel</t>
  </si>
  <si>
    <t>CLOUD 15</t>
  </si>
  <si>
    <t xml:space="preserve">dry N2 </t>
  </si>
  <si>
    <t>MFC used for water</t>
  </si>
  <si>
    <t>new MFC</t>
  </si>
  <si>
    <t>Note</t>
  </si>
  <si>
    <t>NO monitor has high BG due the outdoor cars, we need to wait long time to decrease the BG, 08:50 is the real start time for BG</t>
  </si>
  <si>
    <t>NO monitor has a spike at 10:13-10:39</t>
  </si>
  <si>
    <t>ppt</t>
  </si>
  <si>
    <t xml:space="preserve">When set the data, observed the spike and then go down, we need to wait longer </t>
  </si>
  <si>
    <t>Wrong set with this 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</si>
</sst>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22" fontId="0" fillId="0" borderId="0" xfId="0" applyNumberFormat="1"/>
    <xf numFmtId="0" fontId="3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/>
    <xf numFmtId="2" fontId="2" fillId="0" borderId="0" xfId="0" applyNumberFormat="1" applyFont="1"/>
    <xf numFmtId="2" fontId="3" fillId="0" borderId="0" xfId="0" applyNumberFormat="1" applyFont="1" applyAlignment="1">
      <alignment vertical="center"/>
    </xf>
    <xf numFmtId="2" fontId="3" fillId="0" borderId="0" xfId="1" applyNumberFormat="1" applyFont="1" applyAlignment="1">
      <alignment vertical="center"/>
    </xf>
    <xf numFmtId="2" fontId="0" fillId="0" borderId="0" xfId="0" applyNumberFormat="1"/>
    <xf numFmtId="22" fontId="0" fillId="2" borderId="0" xfId="0" applyNumberFormat="1" applyFill="1"/>
    <xf numFmtId="0" fontId="3" fillId="2" borderId="0" xfId="0" applyFont="1" applyFill="1" applyAlignment="1">
      <alignment vertical="center"/>
    </xf>
    <xf numFmtId="2" fontId="3" fillId="2" borderId="0" xfId="1" applyNumberFormat="1" applyFont="1" applyFill="1" applyAlignment="1">
      <alignment vertical="center"/>
    </xf>
    <xf numFmtId="0" fontId="3" fillId="2" borderId="0" xfId="1" applyNumberFormat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0874-6187-4A44-9444-2832D22CAC9F}">
  <dimension ref="A1:N28"/>
  <sheetViews>
    <sheetView tabSelected="1" workbookViewId="0">
      <selection activeCell="A4" sqref="A4:N25"/>
    </sheetView>
  </sheetViews>
  <sheetFormatPr defaultRowHeight="15" x14ac:dyDescent="0.25"/>
  <cols>
    <col min="1" max="2" width="15.85546875" bestFit="1" customWidth="1"/>
    <col min="3" max="3" width="12.42578125" bestFit="1" customWidth="1"/>
    <col min="6" max="6" width="9.7109375" bestFit="1" customWidth="1"/>
    <col min="7" max="7" width="18.42578125" bestFit="1" customWidth="1"/>
    <col min="9" max="9" width="9.140625" style="11"/>
  </cols>
  <sheetData>
    <row r="1" spans="1:14" x14ac:dyDescent="0.25">
      <c r="A1" s="1" t="s">
        <v>16</v>
      </c>
      <c r="B1" s="1" t="s">
        <v>17</v>
      </c>
      <c r="C1" s="1" t="s">
        <v>0</v>
      </c>
      <c r="D1" s="1">
        <v>1.1599999999999999</v>
      </c>
      <c r="E1" s="1" t="s">
        <v>1</v>
      </c>
      <c r="F1" s="1"/>
      <c r="G1" s="1"/>
      <c r="H1" s="1"/>
      <c r="I1" s="8"/>
      <c r="J1" s="1"/>
    </row>
    <row r="2" spans="1:14" x14ac:dyDescent="0.25">
      <c r="A2" s="2" t="s">
        <v>2</v>
      </c>
      <c r="B2" s="1"/>
      <c r="C2" s="1"/>
      <c r="D2" s="1"/>
      <c r="E2" s="1"/>
      <c r="F2" s="1"/>
      <c r="G2" s="1"/>
      <c r="H2" s="1"/>
      <c r="I2" s="8"/>
      <c r="J2" s="1"/>
    </row>
    <row r="3" spans="1:14" x14ac:dyDescent="0.25">
      <c r="A3" s="2" t="s">
        <v>3</v>
      </c>
      <c r="B3" s="3"/>
      <c r="C3" s="1"/>
      <c r="D3" s="2"/>
      <c r="E3" s="2"/>
      <c r="F3" s="2" t="s">
        <v>4</v>
      </c>
      <c r="G3" s="2" t="s">
        <v>4</v>
      </c>
      <c r="H3" s="2"/>
      <c r="I3" s="9"/>
      <c r="J3" s="2"/>
      <c r="K3" t="s">
        <v>24</v>
      </c>
    </row>
    <row r="4" spans="1:14" x14ac:dyDescent="0.25">
      <c r="A4" s="2" t="s">
        <v>5</v>
      </c>
      <c r="B4" s="2" t="s">
        <v>6</v>
      </c>
      <c r="C4" s="2" t="s">
        <v>7</v>
      </c>
      <c r="D4" s="2" t="s">
        <v>8</v>
      </c>
      <c r="E4" s="1"/>
      <c r="F4" s="2" t="s">
        <v>18</v>
      </c>
      <c r="G4" s="2" t="s">
        <v>9</v>
      </c>
      <c r="H4" s="2" t="s">
        <v>10</v>
      </c>
      <c r="I4" s="9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21</v>
      </c>
    </row>
    <row r="5" spans="1:14" x14ac:dyDescent="0.25">
      <c r="A5" s="4">
        <v>44889.368055555555</v>
      </c>
      <c r="B5" s="4">
        <v>44889.395138888889</v>
      </c>
      <c r="C5">
        <v>1</v>
      </c>
      <c r="D5">
        <v>1</v>
      </c>
      <c r="F5" s="2">
        <v>5000</v>
      </c>
      <c r="G5" s="2">
        <v>0</v>
      </c>
      <c r="H5" s="2">
        <v>0</v>
      </c>
      <c r="I5" s="9"/>
      <c r="J5" s="2">
        <f>F5+G5</f>
        <v>5000</v>
      </c>
      <c r="K5" s="2">
        <v>-55</v>
      </c>
      <c r="L5" s="2"/>
      <c r="M5" s="2"/>
      <c r="N5" t="s">
        <v>22</v>
      </c>
    </row>
    <row r="6" spans="1:14" x14ac:dyDescent="0.25">
      <c r="A6" s="4">
        <v>44889.395138888889</v>
      </c>
      <c r="B6" s="4">
        <v>44889.425694444442</v>
      </c>
      <c r="C6">
        <v>1</v>
      </c>
      <c r="D6">
        <v>2</v>
      </c>
      <c r="F6" s="2">
        <v>5000</v>
      </c>
      <c r="G6" s="2">
        <v>0</v>
      </c>
      <c r="H6" s="2">
        <v>1</v>
      </c>
      <c r="I6" s="10">
        <f>G6/(F6+G6)*H6</f>
        <v>0</v>
      </c>
      <c r="J6" s="5">
        <f>F6+G6</f>
        <v>5000</v>
      </c>
      <c r="K6" s="2">
        <v>-40</v>
      </c>
      <c r="L6" s="2"/>
      <c r="M6" s="2"/>
      <c r="N6" s="7" t="s">
        <v>23</v>
      </c>
    </row>
    <row r="7" spans="1:14" x14ac:dyDescent="0.25">
      <c r="A7" s="4">
        <v>44889.443749999999</v>
      </c>
      <c r="B7" s="4">
        <v>44889.470138888886</v>
      </c>
      <c r="C7">
        <v>1</v>
      </c>
      <c r="D7">
        <v>3</v>
      </c>
      <c r="F7" s="2">
        <v>5000</v>
      </c>
      <c r="G7" s="2">
        <v>100</v>
      </c>
      <c r="H7" s="2">
        <v>1</v>
      </c>
      <c r="I7" s="10">
        <f>G7/(F7+G7)*H7</f>
        <v>1.9607843137254902E-2</v>
      </c>
      <c r="J7" s="5">
        <f>F7+G7</f>
        <v>5100</v>
      </c>
      <c r="K7" s="2">
        <v>680</v>
      </c>
      <c r="L7" s="2">
        <f>K7/K8</f>
        <v>0.47222222222222221</v>
      </c>
      <c r="M7" s="2">
        <f>I7/I8</f>
        <v>0.50980392156862742</v>
      </c>
    </row>
    <row r="8" spans="1:14" x14ac:dyDescent="0.25">
      <c r="A8" s="4">
        <v>44889.470138888886</v>
      </c>
      <c r="B8" s="4">
        <v>44889.480555555558</v>
      </c>
      <c r="C8">
        <v>1</v>
      </c>
      <c r="D8">
        <v>4</v>
      </c>
      <c r="F8" s="2">
        <v>5000</v>
      </c>
      <c r="G8">
        <v>200</v>
      </c>
      <c r="H8">
        <v>1</v>
      </c>
      <c r="I8" s="10">
        <f t="shared" ref="I8:I19" si="0">G8/(F8+G8)*H8</f>
        <v>3.8461538461538464E-2</v>
      </c>
      <c r="J8" s="5">
        <f t="shared" ref="J8:J25" si="1">F8+G8</f>
        <v>5200</v>
      </c>
      <c r="K8">
        <v>1440</v>
      </c>
      <c r="L8" s="2">
        <f t="shared" ref="L8:L23" si="2">K8/K9</f>
        <v>0.46451612903225808</v>
      </c>
      <c r="M8" s="2">
        <f t="shared" ref="M8:M23" si="3">I8/I9</f>
        <v>0.51923076923076927</v>
      </c>
      <c r="N8" t="s">
        <v>25</v>
      </c>
    </row>
    <row r="9" spans="1:14" x14ac:dyDescent="0.25">
      <c r="A9" s="4">
        <v>44889.480555555558</v>
      </c>
      <c r="B9" s="4">
        <v>44889.489583333336</v>
      </c>
      <c r="C9">
        <v>1</v>
      </c>
      <c r="D9">
        <v>5</v>
      </c>
      <c r="F9" s="2">
        <v>5000</v>
      </c>
      <c r="G9" s="2">
        <v>400</v>
      </c>
      <c r="H9" s="2">
        <v>1</v>
      </c>
      <c r="I9" s="10">
        <f t="shared" si="0"/>
        <v>7.407407407407407E-2</v>
      </c>
      <c r="J9" s="5">
        <f t="shared" si="1"/>
        <v>5400</v>
      </c>
      <c r="K9" s="5">
        <v>3100</v>
      </c>
      <c r="L9" s="2"/>
      <c r="M9" s="2"/>
    </row>
    <row r="10" spans="1:14" s="7" customFormat="1" x14ac:dyDescent="0.25">
      <c r="A10" s="12">
        <v>44889.489583333336</v>
      </c>
      <c r="B10" s="12">
        <v>44889.493750000001</v>
      </c>
      <c r="C10" s="7">
        <v>1</v>
      </c>
      <c r="D10" s="7">
        <v>6</v>
      </c>
      <c r="F10" s="13">
        <v>5000</v>
      </c>
      <c r="G10" s="13">
        <v>0</v>
      </c>
      <c r="H10" s="13">
        <v>1</v>
      </c>
      <c r="I10" s="14">
        <f t="shared" si="0"/>
        <v>0</v>
      </c>
      <c r="J10" s="15">
        <f t="shared" si="1"/>
        <v>5000</v>
      </c>
      <c r="K10" s="15">
        <v>-48</v>
      </c>
      <c r="L10" s="2"/>
      <c r="M10" s="2"/>
    </row>
    <row r="11" spans="1:14" s="7" customFormat="1" x14ac:dyDescent="0.25">
      <c r="A11" s="12">
        <v>44889.493750000001</v>
      </c>
      <c r="B11" s="12">
        <v>44889.496527777781</v>
      </c>
      <c r="C11" s="7">
        <v>1</v>
      </c>
      <c r="D11" s="7">
        <v>7</v>
      </c>
      <c r="F11" s="13">
        <v>10000</v>
      </c>
      <c r="G11" s="13">
        <v>0</v>
      </c>
      <c r="H11" s="13">
        <v>1</v>
      </c>
      <c r="I11" s="14">
        <f t="shared" si="0"/>
        <v>0</v>
      </c>
      <c r="J11" s="15">
        <f t="shared" si="1"/>
        <v>10000</v>
      </c>
      <c r="K11" s="15">
        <v>-10</v>
      </c>
      <c r="L11" s="2"/>
      <c r="M11" s="2"/>
    </row>
    <row r="12" spans="1:14" s="7" customFormat="1" x14ac:dyDescent="0.25">
      <c r="A12" s="12">
        <v>44889.496527777781</v>
      </c>
      <c r="B12" s="12">
        <v>44889.503472222219</v>
      </c>
      <c r="C12" s="7">
        <v>1</v>
      </c>
      <c r="D12" s="7">
        <v>8</v>
      </c>
      <c r="F12" s="13">
        <v>10000</v>
      </c>
      <c r="G12" s="13">
        <v>400</v>
      </c>
      <c r="H12" s="13">
        <v>1</v>
      </c>
      <c r="I12" s="14">
        <f t="shared" si="0"/>
        <v>3.8461538461538464E-2</v>
      </c>
      <c r="J12" s="15">
        <f t="shared" si="1"/>
        <v>10400</v>
      </c>
      <c r="K12" s="15">
        <v>1000</v>
      </c>
      <c r="L12" s="2">
        <f t="shared" si="2"/>
        <v>0.21276595744680851</v>
      </c>
      <c r="M12" s="2">
        <f t="shared" si="3"/>
        <v>0.42307692307692307</v>
      </c>
    </row>
    <row r="13" spans="1:14" s="7" customFormat="1" x14ac:dyDescent="0.25">
      <c r="A13" s="12">
        <v>44889.503472222219</v>
      </c>
      <c r="B13" s="12">
        <v>44889.509027777778</v>
      </c>
      <c r="C13" s="7">
        <v>1</v>
      </c>
      <c r="D13" s="7">
        <v>9</v>
      </c>
      <c r="F13" s="13">
        <v>4000</v>
      </c>
      <c r="G13" s="13">
        <v>400</v>
      </c>
      <c r="H13" s="13">
        <v>1</v>
      </c>
      <c r="I13" s="14">
        <f t="shared" si="0"/>
        <v>9.0909090909090912E-2</v>
      </c>
      <c r="J13" s="15">
        <f t="shared" si="1"/>
        <v>4400</v>
      </c>
      <c r="K13" s="15">
        <v>4700</v>
      </c>
      <c r="L13" s="2">
        <f t="shared" si="2"/>
        <v>1.4373088685015289</v>
      </c>
      <c r="M13" s="2">
        <f t="shared" si="3"/>
        <v>1.2272727272727273</v>
      </c>
      <c r="N13" s="7" t="s">
        <v>26</v>
      </c>
    </row>
    <row r="14" spans="1:14" x14ac:dyDescent="0.25">
      <c r="A14" s="4">
        <v>44889.509027777778</v>
      </c>
      <c r="B14" s="4">
        <v>44889.515972222223</v>
      </c>
      <c r="C14">
        <v>1</v>
      </c>
      <c r="D14">
        <v>10</v>
      </c>
      <c r="F14" s="2">
        <v>5000</v>
      </c>
      <c r="G14" s="2">
        <v>400</v>
      </c>
      <c r="H14" s="2">
        <v>1</v>
      </c>
      <c r="I14" s="10">
        <f t="shared" si="0"/>
        <v>7.407407407407407E-2</v>
      </c>
      <c r="J14" s="5">
        <f t="shared" si="1"/>
        <v>5400</v>
      </c>
      <c r="K14" s="5">
        <v>3270</v>
      </c>
      <c r="L14" s="2">
        <f t="shared" si="2"/>
        <v>0.71086956521739131</v>
      </c>
      <c r="M14" s="2">
        <f t="shared" si="3"/>
        <v>0.69135802469135799</v>
      </c>
    </row>
    <row r="15" spans="1:14" x14ac:dyDescent="0.25">
      <c r="A15" s="4">
        <v>44889.515972222223</v>
      </c>
      <c r="B15" s="4">
        <v>44889.525000000001</v>
      </c>
      <c r="C15">
        <v>1</v>
      </c>
      <c r="D15">
        <v>11</v>
      </c>
      <c r="F15" s="2">
        <v>5000</v>
      </c>
      <c r="G15" s="6">
        <v>600</v>
      </c>
      <c r="H15">
        <v>1</v>
      </c>
      <c r="I15" s="10">
        <f t="shared" si="0"/>
        <v>0.10714285714285714</v>
      </c>
      <c r="J15" s="5">
        <f t="shared" si="1"/>
        <v>5600</v>
      </c>
      <c r="K15" s="2">
        <v>4600</v>
      </c>
      <c r="L15" s="2">
        <f t="shared" si="2"/>
        <v>0.77966101694915257</v>
      </c>
      <c r="M15" s="2">
        <f t="shared" si="3"/>
        <v>0.7767857142857143</v>
      </c>
    </row>
    <row r="16" spans="1:14" x14ac:dyDescent="0.25">
      <c r="A16" s="4">
        <v>44889.526041666664</v>
      </c>
      <c r="B16" s="4">
        <v>44889.534722222219</v>
      </c>
      <c r="C16">
        <v>1</v>
      </c>
      <c r="D16">
        <v>12</v>
      </c>
      <c r="F16" s="2">
        <v>5000</v>
      </c>
      <c r="G16" s="6">
        <v>800</v>
      </c>
      <c r="H16" s="2">
        <v>1</v>
      </c>
      <c r="I16" s="10">
        <f t="shared" si="0"/>
        <v>0.13793103448275862</v>
      </c>
      <c r="J16" s="5">
        <f t="shared" si="1"/>
        <v>5800</v>
      </c>
      <c r="K16" s="2">
        <v>5900</v>
      </c>
      <c r="L16" s="2">
        <f t="shared" si="2"/>
        <v>0.84892086330935257</v>
      </c>
      <c r="M16" s="2">
        <f t="shared" si="3"/>
        <v>0.82758620689655171</v>
      </c>
    </row>
    <row r="17" spans="1:13" x14ac:dyDescent="0.25">
      <c r="A17" s="4">
        <v>44889.538194444445</v>
      </c>
      <c r="B17" s="4">
        <v>44889.546527777777</v>
      </c>
      <c r="C17">
        <v>1</v>
      </c>
      <c r="D17">
        <v>13</v>
      </c>
      <c r="F17" s="2">
        <v>5000</v>
      </c>
      <c r="G17" s="6">
        <v>1000</v>
      </c>
      <c r="H17" s="2">
        <v>1</v>
      </c>
      <c r="I17" s="10">
        <f>G17/(F17+G17)*H17</f>
        <v>0.16666666666666666</v>
      </c>
      <c r="J17" s="5">
        <f>F17+G17</f>
        <v>6000</v>
      </c>
      <c r="K17" s="5">
        <v>6950</v>
      </c>
      <c r="L17" s="2">
        <f t="shared" si="2"/>
        <v>0.86875000000000002</v>
      </c>
      <c r="M17" s="2">
        <f t="shared" si="3"/>
        <v>0.86111111111111105</v>
      </c>
    </row>
    <row r="18" spans="1:13" x14ac:dyDescent="0.25">
      <c r="A18" s="4">
        <v>44889.547222222223</v>
      </c>
      <c r="B18" s="4">
        <v>44889.553472222222</v>
      </c>
      <c r="C18">
        <v>1</v>
      </c>
      <c r="D18">
        <v>14</v>
      </c>
      <c r="F18" s="2">
        <v>5000</v>
      </c>
      <c r="G18" s="6">
        <v>1200</v>
      </c>
      <c r="H18">
        <v>1</v>
      </c>
      <c r="I18" s="10">
        <f t="shared" ref="I18" si="4">G18/(F18+G18)*H18</f>
        <v>0.19354838709677419</v>
      </c>
      <c r="J18" s="5">
        <f t="shared" ref="J18" si="5">F18+G18</f>
        <v>6200</v>
      </c>
      <c r="K18" s="5">
        <v>8000</v>
      </c>
      <c r="L18" s="2">
        <f t="shared" si="2"/>
        <v>0.86956521739130432</v>
      </c>
      <c r="M18" s="2">
        <f t="shared" si="3"/>
        <v>0.79838709677419351</v>
      </c>
    </row>
    <row r="19" spans="1:13" x14ac:dyDescent="0.25">
      <c r="A19" s="4">
        <v>44889.553472222222</v>
      </c>
      <c r="B19" s="4">
        <v>44889.560416666667</v>
      </c>
      <c r="C19">
        <v>1</v>
      </c>
      <c r="D19">
        <v>15</v>
      </c>
      <c r="F19" s="2">
        <v>5000</v>
      </c>
      <c r="G19" s="6">
        <v>1600</v>
      </c>
      <c r="H19">
        <v>1</v>
      </c>
      <c r="I19" s="10">
        <f t="shared" si="0"/>
        <v>0.24242424242424243</v>
      </c>
      <c r="J19" s="5">
        <f t="shared" si="1"/>
        <v>6600</v>
      </c>
      <c r="K19" s="5">
        <v>9200</v>
      </c>
      <c r="L19" s="2">
        <f t="shared" si="2"/>
        <v>0.91287953959118873</v>
      </c>
      <c r="M19" s="2">
        <f t="shared" si="3"/>
        <v>0.84848484848484851</v>
      </c>
    </row>
    <row r="20" spans="1:13" x14ac:dyDescent="0.25">
      <c r="A20" s="4">
        <v>44889.560416666667</v>
      </c>
      <c r="B20" s="4">
        <v>44889.566666666666</v>
      </c>
      <c r="C20">
        <v>1</v>
      </c>
      <c r="D20">
        <v>16</v>
      </c>
      <c r="F20" s="2">
        <v>5000</v>
      </c>
      <c r="G20" s="6">
        <v>2000</v>
      </c>
      <c r="H20">
        <v>1</v>
      </c>
      <c r="I20" s="10">
        <f>G20/(F20+G20)*H20</f>
        <v>0.2857142857142857</v>
      </c>
      <c r="J20" s="5">
        <f t="shared" si="1"/>
        <v>7000</v>
      </c>
      <c r="K20" s="5">
        <v>10078</v>
      </c>
      <c r="L20" s="2">
        <f t="shared" si="2"/>
        <v>1.0400412796697627</v>
      </c>
      <c r="M20" s="2">
        <f t="shared" si="3"/>
        <v>1.0793650793650793</v>
      </c>
    </row>
    <row r="21" spans="1:13" x14ac:dyDescent="0.25">
      <c r="A21" s="4">
        <v>44889.566666666666</v>
      </c>
      <c r="B21" s="4">
        <v>44889.573611111111</v>
      </c>
      <c r="C21">
        <v>1</v>
      </c>
      <c r="D21">
        <v>17</v>
      </c>
      <c r="F21" s="2">
        <v>5000</v>
      </c>
      <c r="G21" s="6">
        <v>1800</v>
      </c>
      <c r="H21" s="2">
        <v>1</v>
      </c>
      <c r="I21" s="10">
        <f t="shared" ref="I21:I25" si="6">G21/(F21+G21)*H21</f>
        <v>0.26470588235294118</v>
      </c>
      <c r="J21" s="5">
        <f t="shared" si="1"/>
        <v>6800</v>
      </c>
      <c r="K21" s="5">
        <v>9690</v>
      </c>
      <c r="L21" s="2">
        <f t="shared" si="2"/>
        <v>1.1493298541098327</v>
      </c>
      <c r="M21" s="2">
        <f t="shared" si="3"/>
        <v>1.2100840336134453</v>
      </c>
    </row>
    <row r="22" spans="1:13" x14ac:dyDescent="0.25">
      <c r="A22" s="4">
        <v>44889.573611111111</v>
      </c>
      <c r="B22" s="4">
        <v>44889.581944444442</v>
      </c>
      <c r="C22">
        <v>1</v>
      </c>
      <c r="D22">
        <v>18</v>
      </c>
      <c r="F22" s="2">
        <v>5000</v>
      </c>
      <c r="G22" s="6">
        <v>1400</v>
      </c>
      <c r="H22">
        <v>1</v>
      </c>
      <c r="I22" s="10">
        <f t="shared" si="6"/>
        <v>0.21875</v>
      </c>
      <c r="J22" s="5">
        <f t="shared" si="1"/>
        <v>6400</v>
      </c>
      <c r="K22" s="5">
        <v>8431</v>
      </c>
      <c r="L22" s="2">
        <f t="shared" si="2"/>
        <v>1.297076923076923</v>
      </c>
      <c r="M22" s="2">
        <f t="shared" si="3"/>
        <v>1.4340277777777777</v>
      </c>
    </row>
    <row r="23" spans="1:13" x14ac:dyDescent="0.25">
      <c r="A23" s="4">
        <v>44889.582638888889</v>
      </c>
      <c r="B23" s="4">
        <v>44889.589583333334</v>
      </c>
      <c r="C23">
        <v>1</v>
      </c>
      <c r="D23">
        <v>19</v>
      </c>
      <c r="F23" s="2">
        <v>5000</v>
      </c>
      <c r="G23" s="6">
        <v>900</v>
      </c>
      <c r="H23" s="2">
        <v>1</v>
      </c>
      <c r="I23" s="10">
        <f t="shared" si="6"/>
        <v>0.15254237288135594</v>
      </c>
      <c r="J23" s="5">
        <f t="shared" si="1"/>
        <v>5900</v>
      </c>
      <c r="K23" s="5">
        <v>6500</v>
      </c>
      <c r="L23" s="2">
        <f t="shared" si="2"/>
        <v>3.0288909599254428</v>
      </c>
      <c r="M23" s="2">
        <f t="shared" si="3"/>
        <v>2.6949152542372881</v>
      </c>
    </row>
    <row r="24" spans="1:13" x14ac:dyDescent="0.25">
      <c r="A24" s="4">
        <v>44889.589583333334</v>
      </c>
      <c r="B24" s="4">
        <v>44889.597222222219</v>
      </c>
      <c r="C24">
        <v>1</v>
      </c>
      <c r="D24">
        <v>20</v>
      </c>
      <c r="F24" s="2">
        <v>5000</v>
      </c>
      <c r="G24" s="6">
        <v>300</v>
      </c>
      <c r="H24" s="2">
        <v>1</v>
      </c>
      <c r="I24" s="10">
        <f t="shared" si="6"/>
        <v>5.6603773584905662E-2</v>
      </c>
      <c r="J24" s="5">
        <f t="shared" si="1"/>
        <v>5300</v>
      </c>
      <c r="K24" s="5">
        <v>2146</v>
      </c>
      <c r="L24" s="2"/>
      <c r="M24" s="2"/>
    </row>
    <row r="25" spans="1:13" x14ac:dyDescent="0.25">
      <c r="A25" s="4">
        <v>44889.597222222219</v>
      </c>
      <c r="B25" s="4">
        <v>44889.604861111111</v>
      </c>
      <c r="C25">
        <v>1</v>
      </c>
      <c r="D25">
        <v>21</v>
      </c>
      <c r="F25" s="2">
        <v>5000</v>
      </c>
      <c r="G25" s="6">
        <v>0</v>
      </c>
      <c r="H25">
        <v>1</v>
      </c>
      <c r="I25" s="10">
        <f t="shared" si="6"/>
        <v>0</v>
      </c>
      <c r="J25" s="5">
        <f t="shared" si="1"/>
        <v>5000</v>
      </c>
      <c r="K25" s="5">
        <v>0</v>
      </c>
    </row>
    <row r="26" spans="1:13" x14ac:dyDescent="0.25">
      <c r="F26" s="2"/>
    </row>
    <row r="28" spans="1:13" x14ac:dyDescent="0.25">
      <c r="F28" t="s">
        <v>20</v>
      </c>
      <c r="G28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BDD02466BAC64BA9BE187DD0D18963" ma:contentTypeVersion="14" ma:contentTypeDescription="Create a new document." ma:contentTypeScope="" ma:versionID="e9c7601bb4f3be6c33cc620a8f4d0e4b">
  <xsd:schema xmlns:xsd="http://www.w3.org/2001/XMLSchema" xmlns:xs="http://www.w3.org/2001/XMLSchema" xmlns:p="http://schemas.microsoft.com/office/2006/metadata/properties" xmlns:ns3="54366cdc-920c-4a60-ab09-272a741107bb" xmlns:ns4="fff59af2-fd8b-4471-8f21-cc686e1f826a" targetNamespace="http://schemas.microsoft.com/office/2006/metadata/properties" ma:root="true" ma:fieldsID="90da264d31ea914882a5d113b3caf7fb" ns3:_="" ns4:_="">
    <xsd:import namespace="54366cdc-920c-4a60-ab09-272a741107bb"/>
    <xsd:import namespace="fff59af2-fd8b-4471-8f21-cc686e1f82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66cdc-920c-4a60-ab09-272a741107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59af2-fd8b-4471-8f21-cc686e1f826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52F477-F262-4966-95CC-58AD577E43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AEC616-D6B9-41AF-8DEE-308E086C06FE}">
  <ds:schemaRefs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54366cdc-920c-4a60-ab09-272a741107bb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fff59af2-fd8b-4471-8f21-cc686e1f826a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9742D36-C53F-4CDF-A439-43739BCCBB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366cdc-920c-4a60-ab09-272a741107bb"/>
    <ds:schemaRef ds:uri="fff59af2-fd8b-4471-8f21-cc686e1f82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Shen, Jiali</dc:creator>
  <cp:lastModifiedBy>Shen, Jiali</cp:lastModifiedBy>
  <dcterms:created xsi:type="dcterms:W3CDTF">2022-10-17T15:30:56Z</dcterms:created>
  <dcterms:modified xsi:type="dcterms:W3CDTF">2022-11-25T20:31:45Z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0x010100BCBDD02466BAC64BA9BE187DD0D18963</vt:lpwstr>
  </property>
</Properties>
</file>