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radsteakfries/Desktop/"/>
    </mc:Choice>
  </mc:AlternateContent>
  <xr:revisionPtr revIDLastSave="0" documentId="8_{C26F40FE-40CA-47C4-A881-677688322B21}" xr6:coauthVersionLast="47" xr6:coauthVersionMax="47" xr10:uidLastSave="{00000000-0000-0000-0000-000000000000}"/>
  <bookViews>
    <workbookView xWindow="0" yWindow="480" windowWidth="28800" windowHeight="17520" activeTab="4" xr2:uid="{1084D875-423C-D24B-883E-72A64AD19128}"/>
  </bookViews>
  <sheets>
    <sheet name="Data" sheetId="1" r:id="rId1"/>
    <sheet name="Pivot T.1" sheetId="4" r:id="rId2"/>
    <sheet name="Pivot T.2" sheetId="2" r:id="rId3"/>
    <sheet name="Pivot T.3" sheetId="6" r:id="rId4"/>
    <sheet name="Question 3" sheetId="7" r:id="rId5"/>
    <sheet name="Question 4" sheetId="8" r:id="rId6"/>
  </sheets>
  <calcPr calcId="191028"/>
  <pivotCaches>
    <pivotCache cacheId="782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7" l="1" a="1"/>
  <c r="J9" i="7"/>
  <c r="J10" i="7" a="1"/>
  <c r="J10" i="7"/>
  <c r="J11" i="7" a="1"/>
  <c r="J11" i="7"/>
  <c r="J12" i="7" a="1"/>
  <c r="J12" i="7"/>
  <c r="J13" i="7" a="1"/>
  <c r="J13" i="7"/>
  <c r="J14" i="7" a="1"/>
  <c r="J14" i="7"/>
  <c r="J15" i="7" a="1"/>
  <c r="J15" i="7"/>
  <c r="J16" i="7" a="1"/>
  <c r="J16" i="7"/>
  <c r="J17" i="7" a="1"/>
  <c r="J17" i="7"/>
  <c r="J18" i="7" a="1"/>
  <c r="J18" i="7"/>
  <c r="J19" i="7" a="1"/>
  <c r="J19" i="7"/>
  <c r="J20" i="7" a="1"/>
  <c r="J20" i="7"/>
  <c r="J21" i="7" a="1"/>
  <c r="J21" i="7"/>
  <c r="J8" i="7" a="1"/>
  <c r="J8" i="7"/>
  <c r="I9" i="7" a="1"/>
  <c r="I9" i="7"/>
  <c r="I10" i="7" a="1"/>
  <c r="I10" i="7"/>
  <c r="I11" i="7" a="1"/>
  <c r="I11" i="7"/>
  <c r="I12" i="7" a="1"/>
  <c r="I12" i="7"/>
  <c r="I13" i="7" a="1"/>
  <c r="I13" i="7"/>
  <c r="I14" i="7" a="1"/>
  <c r="I14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I8" i="7" a="1"/>
  <c r="I8" i="7"/>
  <c r="D5" i="8"/>
  <c r="D6" i="8"/>
  <c r="D7" i="8"/>
  <c r="D8" i="8"/>
  <c r="D9" i="8"/>
  <c r="D10" i="8"/>
  <c r="D11" i="8"/>
  <c r="D12" i="8"/>
  <c r="D13" i="8"/>
  <c r="D4" i="8"/>
  <c r="L23" i="7"/>
  <c r="L24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5" i="7"/>
  <c r="K2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<sst xmlns="http://schemas.openxmlformats.org/spreadsheetml/2006/main" count="138" uniqueCount="37">
  <si>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</si>
  <si>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</si>
  <si>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</si>
  <si>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</si>
  <si>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</si>
  <si>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</si>
  <si>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</si>
  <si>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</si>
  <si>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</si>
  <si>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</si>
  <si>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</si>
  <si>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</si>
  <si>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</si>
  <si>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</si>
  <si>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</si>
  <si>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</si>
  <si>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</si>
  <si>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</si>
  <si>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Sum of Students</t>
  </si>
  <si>
    <t>Average of Students2</t>
  </si>
  <si>
    <t>Grand Total</t>
  </si>
  <si>
    <t>Column Labels</t>
  </si>
  <si>
    <t>Id</t>
  </si>
  <si>
    <t>PU</t>
  </si>
  <si>
    <t>QTE</t>
  </si>
  <si>
    <t>PT(DZD)</t>
  </si>
  <si>
    <t>Remise</t>
  </si>
  <si>
    <t>Val Remise(DZD)</t>
  </si>
  <si>
    <t>Total a payer(DZD)</t>
  </si>
  <si>
    <t>Total facture:</t>
  </si>
  <si>
    <t>20348.25 DZD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</si>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</sst>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 (Body)_x0000_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Times New Roman"/>
    </font>
    <font>
      <b/>
      <sz val="16"/>
      <color theme="1"/>
      <name val="Times New Roman"/>
    </font>
    <font>
      <sz val="12"/>
      <color theme="0"/>
      <name val="Calibri"/>
      <family val="2"/>
      <scheme val="minor"/>
    </font>
    <font>
      <sz val="14"/>
      <color theme="1"/>
      <name val="Times New Roman"/>
    </font>
    <font>
      <b/>
      <i/>
      <sz val="14"/>
      <color theme="4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2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3" fillId="4" borderId="5" xfId="0" applyFont="1" applyFill="1" applyBorder="1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5" fillId="6" borderId="8" xfId="0" applyFont="1" applyFill="1" applyBorder="1"/>
    <xf numFmtId="0" fontId="5" fillId="0" borderId="8" xfId="0" applyFont="1" applyBorder="1"/>
    <xf numFmtId="0" fontId="6" fillId="5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0" borderId="0" xfId="0" applyFont="1"/>
    <xf numFmtId="0" fontId="8" fillId="0" borderId="14" xfId="0" applyFont="1" applyBorder="1" applyAlignment="1">
      <alignment horizontal="center"/>
    </xf>
    <xf numFmtId="9" fontId="8" fillId="0" borderId="11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2" fontId="9" fillId="6" borderId="11" xfId="0" applyNumberFormat="1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20" xfId="0" applyFont="1" applyFill="1" applyBorder="1"/>
    <xf numFmtId="0" fontId="5" fillId="6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B-47F0-9D87-826D3DCE6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8711"/>
        <c:axId val="32667143"/>
      </c:lineChart>
      <c:catAx>
        <c:axId val="32648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7143"/>
        <c:crosses val="autoZero"/>
        <c:auto val="1"/>
        <c:lblAlgn val="ctr"/>
        <c:lblOffset val="100"/>
        <c:noMultiLvlLbl val="0"/>
      </c:catAx>
      <c:valAx>
        <c:axId val="32667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8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4'!$C$4:$C$13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6-4387-96D9-8E33FF01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5223"/>
        <c:axId val="42187271"/>
      </c:lineChart>
      <c:catAx>
        <c:axId val="42185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7271"/>
        <c:crosses val="autoZero"/>
        <c:auto val="1"/>
        <c:lblAlgn val="ctr"/>
        <c:lblOffset val="100"/>
        <c:noMultiLvlLbl val="0"/>
      </c:catAx>
      <c:valAx>
        <c:axId val="4218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5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152400</xdr:rowOff>
    </xdr:from>
    <xdr:to>
      <xdr:col>8</xdr:col>
      <xdr:colOff>285750</xdr:colOff>
      <xdr:row>11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866775</xdr:colOff>
      <xdr:row>11</xdr:row>
      <xdr:rowOff>104775</xdr:rowOff>
    </xdr:from>
    <xdr:to>
      <xdr:col>13</xdr:col>
      <xdr:colOff>47625</xdr:colOff>
      <xdr:row>24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FDE0E3-B668-3D01-EBFA-B650EC46E865}"/>
            </a:ext>
            <a:ext uri="{147F2762-F138-4A5C-976F-8EAC2B608ADB}">
              <a16:predDERef xmlns:a16="http://schemas.microsoft.com/office/drawing/2014/main" pre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9.805150810185" createdVersion="6" refreshedVersion="6" minRefreshableVersion="3" recordCount="40" xr:uid="{6C6203AD-8527-4F4D-B8C5-B8BFEA7AF0A9}">
  <cacheSource type="worksheet">
    <worksheetSource ref="I2:K42" sheet="Data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7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9D399-41E7-A24D-B5AB-82DF43DE455B}" name="PivotTable5" cacheId="78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7AE0D-8E7F-5947-B227-A84281B97CA2}" name="PivotTable4" cacheId="78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1A365-4CF0-9F4B-B64E-25479745B4E5}" name="PivotTable6" cacheId="78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5A58-8808-C54A-978F-AD6BDA129266}">
  <dimension ref="A1:K42"/>
  <sheetViews>
    <sheetView showGridLines="0" topLeftCell="B1" zoomScale="75" workbookViewId="0">
      <selection activeCell="N16" sqref="N16"/>
    </sheetView>
  </sheetViews>
  <sheetFormatPr defaultColWidth="11" defaultRowHeight="15"/>
  <cols>
    <col min="1" max="1" width="15.5" style="8" customWidth="1"/>
    <col min="2" max="2" width="24.875" customWidth="1"/>
    <col min="3" max="3" width="23.375" customWidth="1"/>
    <col min="6" max="6" width="2.5" customWidth="1"/>
    <col min="7" max="7" width="1.375" hidden="1" customWidth="1"/>
    <col min="8" max="8" width="10.875" hidden="1" customWidth="1"/>
    <col min="9" max="9" width="25.375" customWidth="1"/>
    <col min="10" max="10" width="32.625" customWidth="1"/>
    <col min="11" max="11" width="33" customWidth="1"/>
  </cols>
  <sheetData>
    <row r="1" spans="9:11" ht="25.5">
      <c r="I1" s="34" t="s">
        <v>0</v>
      </c>
      <c r="J1" s="35"/>
      <c r="K1" s="35"/>
    </row>
    <row r="2" spans="9:11" ht="18.75">
      <c r="I2" s="9" t="s">
        <v>1</v>
      </c>
      <c r="J2" s="10" t="s">
        <v>2</v>
      </c>
      <c r="K2" s="10" t="s">
        <v>3</v>
      </c>
    </row>
    <row r="3" spans="9:11" ht="18.75">
      <c r="I3" s="6">
        <v>591</v>
      </c>
      <c r="J3" s="1" t="s">
        <v>4</v>
      </c>
      <c r="K3" s="1" t="s">
        <v>5</v>
      </c>
    </row>
    <row r="4" spans="9:11" ht="18.75">
      <c r="I4" s="7">
        <v>9567</v>
      </c>
      <c r="J4" s="2" t="s">
        <v>6</v>
      </c>
      <c r="K4" s="2" t="s">
        <v>7</v>
      </c>
    </row>
    <row r="5" spans="9:11" ht="18.75">
      <c r="I5" s="6">
        <v>542</v>
      </c>
      <c r="J5" s="1" t="s">
        <v>8</v>
      </c>
      <c r="K5" s="1" t="s">
        <v>9</v>
      </c>
    </row>
    <row r="6" spans="9:11" ht="18.75">
      <c r="I6" s="7">
        <v>346</v>
      </c>
      <c r="J6" s="2" t="s">
        <v>8</v>
      </c>
      <c r="K6" s="2" t="s">
        <v>10</v>
      </c>
    </row>
    <row r="7" spans="9:11" ht="18.75">
      <c r="I7" s="6">
        <v>849</v>
      </c>
      <c r="J7" s="1" t="s">
        <v>4</v>
      </c>
      <c r="K7" s="1" t="s">
        <v>11</v>
      </c>
    </row>
    <row r="8" spans="9:11" ht="18.75">
      <c r="I8" s="7">
        <v>552</v>
      </c>
      <c r="J8" s="2" t="s">
        <v>8</v>
      </c>
      <c r="K8" s="2" t="s">
        <v>12</v>
      </c>
    </row>
    <row r="9" spans="9:11" ht="18.75">
      <c r="I9" s="6">
        <v>173</v>
      </c>
      <c r="J9" s="1" t="s">
        <v>4</v>
      </c>
      <c r="K9" s="1" t="s">
        <v>10</v>
      </c>
    </row>
    <row r="10" spans="9:11" ht="18.75">
      <c r="I10" s="7">
        <v>1355</v>
      </c>
      <c r="J10" s="2" t="s">
        <v>4</v>
      </c>
      <c r="K10" s="2" t="s">
        <v>12</v>
      </c>
    </row>
    <row r="11" spans="9:11" ht="18.75">
      <c r="I11" s="6">
        <v>193</v>
      </c>
      <c r="J11" s="1" t="s">
        <v>13</v>
      </c>
      <c r="K11" s="1" t="s">
        <v>14</v>
      </c>
    </row>
    <row r="12" spans="9:11" ht="18.75">
      <c r="I12" s="7">
        <v>615</v>
      </c>
      <c r="J12" s="2" t="s">
        <v>13</v>
      </c>
      <c r="K12" s="2" t="s">
        <v>10</v>
      </c>
    </row>
    <row r="13" spans="9:11" ht="18.75">
      <c r="I13" s="6">
        <v>1579</v>
      </c>
      <c r="J13" s="1" t="s">
        <v>13</v>
      </c>
      <c r="K13" s="1" t="s">
        <v>7</v>
      </c>
    </row>
    <row r="14" spans="9:11" ht="18.75">
      <c r="I14" s="7">
        <v>547</v>
      </c>
      <c r="J14" s="3" t="s">
        <v>6</v>
      </c>
      <c r="K14" s="2" t="s">
        <v>9</v>
      </c>
    </row>
    <row r="15" spans="9:11" ht="18.75">
      <c r="I15" s="6">
        <v>1687</v>
      </c>
      <c r="J15" s="1" t="s">
        <v>15</v>
      </c>
      <c r="K15" s="1" t="s">
        <v>9</v>
      </c>
    </row>
    <row r="16" spans="9:11" ht="18.75">
      <c r="I16" s="7">
        <v>972</v>
      </c>
      <c r="J16" s="4" t="s">
        <v>8</v>
      </c>
      <c r="K16" s="2" t="s">
        <v>7</v>
      </c>
    </row>
    <row r="17" spans="9:11" ht="18.75">
      <c r="I17" s="6">
        <v>234</v>
      </c>
      <c r="J17" s="1" t="s">
        <v>8</v>
      </c>
      <c r="K17" s="1" t="s">
        <v>16</v>
      </c>
    </row>
    <row r="18" spans="9:11" ht="18.75">
      <c r="I18" s="7">
        <v>151</v>
      </c>
      <c r="J18" s="4" t="s">
        <v>15</v>
      </c>
      <c r="K18" s="2" t="s">
        <v>14</v>
      </c>
    </row>
    <row r="19" spans="9:11" ht="18.75">
      <c r="I19" s="6">
        <v>1793</v>
      </c>
      <c r="J19" s="1" t="s">
        <v>6</v>
      </c>
      <c r="K19" s="1" t="s">
        <v>11</v>
      </c>
    </row>
    <row r="20" spans="9:11" ht="18.75">
      <c r="I20" s="7">
        <v>315</v>
      </c>
      <c r="J20" s="2" t="s">
        <v>15</v>
      </c>
      <c r="K20" s="2" t="s">
        <v>11</v>
      </c>
    </row>
    <row r="21" spans="9:11" ht="18.75">
      <c r="I21" s="6">
        <v>618</v>
      </c>
      <c r="J21" s="1" t="s">
        <v>6</v>
      </c>
      <c r="K21" s="1" t="s">
        <v>12</v>
      </c>
    </row>
    <row r="22" spans="9:11" ht="18.75">
      <c r="I22" s="7">
        <v>246</v>
      </c>
      <c r="J22" s="3" t="s">
        <v>6</v>
      </c>
      <c r="K22" s="2" t="s">
        <v>5</v>
      </c>
    </row>
    <row r="23" spans="9:11" ht="18.75">
      <c r="I23" s="6">
        <v>784</v>
      </c>
      <c r="J23" s="1" t="s">
        <v>6</v>
      </c>
      <c r="K23" s="1" t="s">
        <v>14</v>
      </c>
    </row>
    <row r="24" spans="9:11" ht="18.75">
      <c r="I24" s="7">
        <v>316</v>
      </c>
      <c r="J24" s="4" t="s">
        <v>13</v>
      </c>
      <c r="K24" s="2" t="s">
        <v>9</v>
      </c>
    </row>
    <row r="25" spans="9:11" ht="18.75">
      <c r="I25" s="6">
        <v>3155</v>
      </c>
      <c r="J25" s="1" t="s">
        <v>4</v>
      </c>
      <c r="K25" s="1" t="s">
        <v>9</v>
      </c>
    </row>
    <row r="26" spans="9:11" ht="18.75">
      <c r="I26" s="7">
        <v>318</v>
      </c>
      <c r="J26" s="4" t="s">
        <v>15</v>
      </c>
      <c r="K26" s="2" t="s">
        <v>16</v>
      </c>
    </row>
    <row r="27" spans="9:11" ht="18.75">
      <c r="I27" s="6">
        <v>608</v>
      </c>
      <c r="J27" s="1" t="s">
        <v>8</v>
      </c>
      <c r="K27" s="1" t="s">
        <v>11</v>
      </c>
    </row>
    <row r="28" spans="9:11" ht="18.75">
      <c r="I28" s="7">
        <v>561</v>
      </c>
      <c r="J28" s="2" t="s">
        <v>4</v>
      </c>
      <c r="K28" s="2" t="s">
        <v>16</v>
      </c>
    </row>
    <row r="29" spans="9:11" ht="18.75">
      <c r="I29" s="6">
        <v>357</v>
      </c>
      <c r="J29" s="1" t="s">
        <v>15</v>
      </c>
      <c r="K29" s="1" t="s">
        <v>5</v>
      </c>
    </row>
    <row r="30" spans="9:11" ht="18.75">
      <c r="I30" s="7">
        <v>1688</v>
      </c>
      <c r="J30" s="2" t="s">
        <v>13</v>
      </c>
      <c r="K30" s="2" t="s">
        <v>11</v>
      </c>
    </row>
    <row r="31" spans="9:11" ht="18.75">
      <c r="I31" s="6">
        <v>972</v>
      </c>
      <c r="J31" s="1" t="s">
        <v>8</v>
      </c>
      <c r="K31" s="1" t="s">
        <v>14</v>
      </c>
    </row>
    <row r="32" spans="9:11" ht="18.75">
      <c r="I32" s="7">
        <v>568</v>
      </c>
      <c r="J32" s="2" t="s">
        <v>6</v>
      </c>
      <c r="K32" s="2" t="s">
        <v>16</v>
      </c>
    </row>
    <row r="33" spans="9:11" ht="18.75">
      <c r="I33" s="6">
        <v>632</v>
      </c>
      <c r="J33" s="1" t="s">
        <v>13</v>
      </c>
      <c r="K33" s="1" t="s">
        <v>16</v>
      </c>
    </row>
    <row r="34" spans="9:11" ht="18.75">
      <c r="I34" s="7">
        <v>551</v>
      </c>
      <c r="J34" s="2" t="s">
        <v>15</v>
      </c>
      <c r="K34" s="2" t="s">
        <v>12</v>
      </c>
    </row>
    <row r="35" spans="9:11" ht="18.75">
      <c r="I35" s="6">
        <v>948</v>
      </c>
      <c r="J35" s="1" t="s">
        <v>6</v>
      </c>
      <c r="K35" s="1" t="s">
        <v>10</v>
      </c>
    </row>
    <row r="36" spans="9:11" ht="18.75">
      <c r="I36" s="7">
        <v>1358</v>
      </c>
      <c r="J36" s="2" t="s">
        <v>4</v>
      </c>
      <c r="K36" s="2" t="s">
        <v>7</v>
      </c>
    </row>
    <row r="37" spans="9:11" ht="18.75">
      <c r="I37" s="6">
        <v>135</v>
      </c>
      <c r="J37" s="1" t="s">
        <v>4</v>
      </c>
      <c r="K37" s="1" t="s">
        <v>16</v>
      </c>
    </row>
    <row r="38" spans="9:11" ht="18.75">
      <c r="I38" s="7">
        <v>849</v>
      </c>
      <c r="J38" s="2" t="s">
        <v>13</v>
      </c>
      <c r="K38" s="2" t="s">
        <v>5</v>
      </c>
    </row>
    <row r="39" spans="9:11" ht="18.75">
      <c r="I39" s="6">
        <v>158</v>
      </c>
      <c r="J39" s="1" t="s">
        <v>15</v>
      </c>
      <c r="K39" s="1" t="s">
        <v>10</v>
      </c>
    </row>
    <row r="40" spans="9:11" ht="18.75">
      <c r="I40" s="7">
        <v>1889</v>
      </c>
      <c r="J40" s="2" t="s">
        <v>13</v>
      </c>
      <c r="K40" s="2" t="s">
        <v>12</v>
      </c>
    </row>
    <row r="41" spans="9:11" ht="18.75">
      <c r="I41" s="6">
        <v>651</v>
      </c>
      <c r="J41" s="1" t="s">
        <v>15</v>
      </c>
      <c r="K41" s="1" t="s">
        <v>7</v>
      </c>
    </row>
    <row r="42" spans="9:11" ht="18.75">
      <c r="I42" s="7">
        <v>651</v>
      </c>
      <c r="J42" s="2" t="s">
        <v>8</v>
      </c>
      <c r="K42" s="2" t="s">
        <v>5</v>
      </c>
    </row>
  </sheetData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CC7-F2FC-F24E-83A5-F9837296CEC0}">
  <dimension ref="A3:C12"/>
  <sheetViews>
    <sheetView showGridLines="0" workbookViewId="0">
      <selection activeCell="B49" sqref="B49"/>
    </sheetView>
  </sheetViews>
  <sheetFormatPr defaultColWidth="11" defaultRowHeight="15"/>
  <cols>
    <col min="1" max="1" width="34.375" customWidth="1"/>
    <col min="2" max="2" width="38" customWidth="1"/>
    <col min="3" max="3" width="56.12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7</v>
      </c>
      <c r="B4">
        <v>14127</v>
      </c>
      <c r="C4">
        <v>2825.4</v>
      </c>
    </row>
    <row r="5" spans="1:3">
      <c r="A5" s="5" t="s">
        <v>11</v>
      </c>
      <c r="B5">
        <v>5253</v>
      </c>
      <c r="C5">
        <v>1050.5999999999999</v>
      </c>
    </row>
    <row r="6" spans="1:3">
      <c r="A6" s="5" t="s">
        <v>12</v>
      </c>
      <c r="B6">
        <v>4965</v>
      </c>
      <c r="C6">
        <v>993</v>
      </c>
    </row>
    <row r="7" spans="1:3">
      <c r="A7" s="5" t="s">
        <v>9</v>
      </c>
      <c r="B7">
        <v>6247</v>
      </c>
      <c r="C7">
        <v>1249.4000000000001</v>
      </c>
    </row>
    <row r="8" spans="1:3">
      <c r="A8" s="5" t="s">
        <v>10</v>
      </c>
      <c r="B8">
        <v>2240</v>
      </c>
      <c r="C8">
        <v>448</v>
      </c>
    </row>
    <row r="9" spans="1:3">
      <c r="A9" s="5" t="s">
        <v>16</v>
      </c>
      <c r="B9">
        <v>2448</v>
      </c>
      <c r="C9">
        <v>408</v>
      </c>
    </row>
    <row r="10" spans="1:3">
      <c r="A10" s="5" t="s">
        <v>14</v>
      </c>
      <c r="B10">
        <v>2100</v>
      </c>
      <c r="C10">
        <v>525</v>
      </c>
    </row>
    <row r="11" spans="1:3">
      <c r="A11" s="5" t="s">
        <v>5</v>
      </c>
      <c r="B11">
        <v>2694</v>
      </c>
      <c r="C11">
        <v>538.79999999999995</v>
      </c>
    </row>
    <row r="12" spans="1:3">
      <c r="A12" s="5" t="s">
        <v>20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9DE1-E645-6B42-B392-B822E01FF918}">
  <dimension ref="A3:C9"/>
  <sheetViews>
    <sheetView showGridLines="0" zoomScale="90" workbookViewId="0">
      <selection activeCell="B24" sqref="B24"/>
    </sheetView>
  </sheetViews>
  <sheetFormatPr defaultColWidth="11" defaultRowHeight="15"/>
  <cols>
    <col min="1" max="1" width="56.125" customWidth="1"/>
    <col min="2" max="2" width="56.875" customWidth="1"/>
    <col min="3" max="3" width="53.37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4</v>
      </c>
      <c r="B4">
        <v>8177</v>
      </c>
      <c r="C4">
        <v>1022.125</v>
      </c>
    </row>
    <row r="5" spans="1:3">
      <c r="A5" s="5" t="s">
        <v>8</v>
      </c>
      <c r="B5">
        <v>4877</v>
      </c>
      <c r="C5">
        <v>609.625</v>
      </c>
    </row>
    <row r="6" spans="1:3">
      <c r="A6" s="5" t="s">
        <v>13</v>
      </c>
      <c r="B6">
        <v>7761</v>
      </c>
      <c r="C6">
        <v>970.125</v>
      </c>
    </row>
    <row r="7" spans="1:3">
      <c r="A7" s="5" t="s">
        <v>6</v>
      </c>
      <c r="B7">
        <v>15071</v>
      </c>
      <c r="C7">
        <v>1883.875</v>
      </c>
    </row>
    <row r="8" spans="1:3">
      <c r="A8" s="5" t="s">
        <v>15</v>
      </c>
      <c r="B8">
        <v>4188</v>
      </c>
      <c r="C8">
        <v>523.5</v>
      </c>
    </row>
    <row r="9" spans="1:3">
      <c r="A9" s="5" t="s">
        <v>20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291-07F2-694C-8EEE-F983B0D517C7}">
  <dimension ref="A3:G13"/>
  <sheetViews>
    <sheetView showGridLines="0" workbookViewId="0">
      <selection activeCell="I33" sqref="I33"/>
    </sheetView>
  </sheetViews>
  <sheetFormatPr defaultColWidth="11" defaultRowHeight="15"/>
  <cols>
    <col min="1" max="1" width="33.375" customWidth="1"/>
    <col min="2" max="2" width="33.875" customWidth="1"/>
    <col min="3" max="3" width="18.375" customWidth="1"/>
    <col min="4" max="4" width="17.125" customWidth="1"/>
    <col min="5" max="5" width="14.375" customWidth="1"/>
    <col min="6" max="6" width="18.375" customWidth="1"/>
    <col min="7" max="7" width="21.5" customWidth="1"/>
    <col min="8" max="8" width="8.875" bestFit="1" customWidth="1"/>
    <col min="9" max="9" width="5.125" bestFit="1" customWidth="1"/>
  </cols>
  <sheetData>
    <row r="3" spans="1:7">
      <c r="A3" s="11" t="s">
        <v>18</v>
      </c>
      <c r="B3" s="11" t="s">
        <v>21</v>
      </c>
    </row>
    <row r="4" spans="1:7">
      <c r="A4" s="11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20</v>
      </c>
    </row>
    <row r="5" spans="1:7">
      <c r="A5" s="5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>
      <c r="A6" s="5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>
      <c r="A7" s="5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>
      <c r="A8" s="5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>
      <c r="A9" s="5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>
      <c r="A10" s="5" t="s">
        <v>16</v>
      </c>
      <c r="B10">
        <v>696</v>
      </c>
      <c r="C10">
        <v>234</v>
      </c>
      <c r="D10">
        <v>632</v>
      </c>
      <c r="E10">
        <v>568</v>
      </c>
      <c r="F10">
        <v>318</v>
      </c>
      <c r="G10">
        <v>2448</v>
      </c>
    </row>
    <row r="11" spans="1:7">
      <c r="A11" s="5" t="s">
        <v>14</v>
      </c>
      <c r="C11">
        <v>972</v>
      </c>
      <c r="D11">
        <v>193</v>
      </c>
      <c r="E11">
        <v>784</v>
      </c>
      <c r="F11">
        <v>151</v>
      </c>
      <c r="G11">
        <v>2100</v>
      </c>
    </row>
    <row r="12" spans="1:7">
      <c r="A12" s="5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>
      <c r="A13" s="5" t="s">
        <v>20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83B4-A945-7B47-9655-9CBBBAD6C025}">
  <dimension ref="E7:L26"/>
  <sheetViews>
    <sheetView showGridLines="0" tabSelected="1" topLeftCell="C1" workbookViewId="0">
      <selection activeCell="H9" sqref="H9"/>
    </sheetView>
  </sheetViews>
  <sheetFormatPr defaultColWidth="11" defaultRowHeight="15"/>
  <cols>
    <col min="4" max="4" width="4.125" customWidth="1"/>
    <col min="5" max="5" width="20.375" style="8" customWidth="1"/>
    <col min="6" max="6" width="19.25" style="8" customWidth="1"/>
    <col min="7" max="7" width="15.125" customWidth="1"/>
    <col min="8" max="8" width="18.875" style="8" customWidth="1"/>
    <col min="9" max="9" width="16.625" style="8" customWidth="1"/>
    <col min="10" max="10" width="23.625" style="8" customWidth="1"/>
    <col min="11" max="11" width="24.125" style="8" customWidth="1"/>
  </cols>
  <sheetData>
    <row r="7" spans="5:11" ht="21"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4" t="s">
        <v>27</v>
      </c>
      <c r="K7" s="17" t="s">
        <v>28</v>
      </c>
    </row>
    <row r="8" spans="5:11" ht="21">
      <c r="E8" s="15">
        <v>1</v>
      </c>
      <c r="F8" s="15">
        <v>120</v>
      </c>
      <c r="G8" s="13">
        <v>3</v>
      </c>
      <c r="H8" s="15">
        <v>360</v>
      </c>
      <c r="I8" s="15" t="str" cm="1">
        <f t="array" ref="I8">_xlfn.IFS(AND(H8&gt;100,H8&lt;999),"5%",H8&gt;=1000,"10%",H8&lt;100,"0%")</f>
        <v>5%</v>
      </c>
      <c r="J8" s="15" cm="1">
        <f t="array" ref="J8">_xlfn.IFS(AND(H8&gt;100,H8&lt;999),(5*H8)/100,H8&gt;=1000,(10*H8)/100,H8&lt;100,"-")</f>
        <v>18</v>
      </c>
      <c r="K8" s="15">
        <f>IF(J8="-",H8,H8-J8)</f>
        <v>342</v>
      </c>
    </row>
    <row r="9" spans="5:11" ht="21">
      <c r="E9" s="16">
        <v>2</v>
      </c>
      <c r="F9" s="16">
        <v>56</v>
      </c>
      <c r="G9" s="12">
        <v>5</v>
      </c>
      <c r="H9" s="16">
        <v>280</v>
      </c>
      <c r="I9" s="16" t="str" cm="1">
        <f t="array" ref="I9">_xlfn.IFS(AND(H9&gt;100,H9&lt;999),"5%",H9&gt;=1000,"10%",H9&lt;100,"0%")</f>
        <v>5%</v>
      </c>
      <c r="J9" s="16" cm="1">
        <f t="array" ref="J9">_xlfn.IFS(AND(H9&gt;100,H9&lt;999),(5*H9)/100,H9&gt;=1000,(10*H9)/100,H9&lt;100,"-")</f>
        <v>14</v>
      </c>
      <c r="K9" s="16">
        <f t="shared" ref="K9:K21" si="0">IF(J9="-",H9,H9-J9)</f>
        <v>266</v>
      </c>
    </row>
    <row r="10" spans="5:11" ht="21">
      <c r="E10" s="15">
        <v>3</v>
      </c>
      <c r="F10" s="15">
        <v>70</v>
      </c>
      <c r="G10" s="13">
        <v>2</v>
      </c>
      <c r="H10" s="15">
        <v>140</v>
      </c>
      <c r="I10" s="15" t="str" cm="1">
        <f t="array" ref="I10">_xlfn.IFS(AND(H10&gt;100,H10&lt;999),"5%",H10&gt;=1000,"10%",H10&lt;100,"0%")</f>
        <v>5%</v>
      </c>
      <c r="J10" s="15" cm="1">
        <f t="array" ref="J10">_xlfn.IFS(AND(H10&gt;100,H10&lt;999),(5*H10)/100,H10&gt;=1000,(10*H10)/100,H10&lt;100,"-")</f>
        <v>7</v>
      </c>
      <c r="K10" s="15">
        <f t="shared" si="0"/>
        <v>133</v>
      </c>
    </row>
    <row r="11" spans="5:11" ht="21">
      <c r="E11" s="16">
        <v>4</v>
      </c>
      <c r="F11" s="16">
        <v>430</v>
      </c>
      <c r="G11" s="12">
        <v>7</v>
      </c>
      <c r="H11" s="16">
        <v>3010</v>
      </c>
      <c r="I11" s="16" t="str" cm="1">
        <f t="array" ref="I11">_xlfn.IFS(AND(H11&gt;100,H11&lt;999),"5%",H11&gt;=1000,"10%",H11&lt;100,"0%")</f>
        <v>10%</v>
      </c>
      <c r="J11" s="16" cm="1">
        <f t="array" ref="J11">_xlfn.IFS(AND(H11&gt;100,H11&lt;999),(5*H11)/100,H11&gt;=1000,(10*H11)/100,H11&lt;100,"-")</f>
        <v>301</v>
      </c>
      <c r="K11" s="16">
        <f t="shared" si="0"/>
        <v>2709</v>
      </c>
    </row>
    <row r="12" spans="5:11" ht="21">
      <c r="E12" s="15">
        <v>5</v>
      </c>
      <c r="F12" s="15">
        <v>230</v>
      </c>
      <c r="G12" s="13">
        <v>23</v>
      </c>
      <c r="H12" s="15">
        <v>5290</v>
      </c>
      <c r="I12" s="15" t="str" cm="1">
        <f t="array" ref="I12">_xlfn.IFS(AND(H12&gt;100,H12&lt;999),"5%",H12&gt;=1000,"10%",H12&lt;100,"0%")</f>
        <v>10%</v>
      </c>
      <c r="J12" s="15" cm="1">
        <f t="array" ref="J12">_xlfn.IFS(AND(H12&gt;100,H12&lt;999),(5*H12)/100,H12&gt;=1000,(10*H12)/100,H12&lt;100,"-")</f>
        <v>529</v>
      </c>
      <c r="K12" s="15">
        <f t="shared" si="0"/>
        <v>4761</v>
      </c>
    </row>
    <row r="13" spans="5:11" ht="21">
      <c r="E13" s="16">
        <v>6</v>
      </c>
      <c r="F13" s="16">
        <v>10</v>
      </c>
      <c r="G13" s="12">
        <v>2</v>
      </c>
      <c r="H13" s="16">
        <v>20</v>
      </c>
      <c r="I13" s="16" t="str" cm="1">
        <f t="array" ref="I13">_xlfn.IFS(AND(H13&gt;100,H13&lt;999),"5%",H13&gt;=1000,"10%",H13&lt;100,"0%")</f>
        <v>0%</v>
      </c>
      <c r="J13" s="16" t="str" cm="1">
        <f t="array" ref="J13">_xlfn.IFS(AND(H13&gt;100,H13&lt;999),(5*H13)/100,H13&gt;=1000,(10*H13)/100,H13&lt;100,"-")</f>
        <v>-</v>
      </c>
      <c r="K13" s="16">
        <f t="shared" si="0"/>
        <v>20</v>
      </c>
    </row>
    <row r="14" spans="5:11" ht="21">
      <c r="E14" s="15">
        <v>7</v>
      </c>
      <c r="F14" s="15">
        <v>5</v>
      </c>
      <c r="G14" s="13">
        <v>8</v>
      </c>
      <c r="H14" s="15">
        <v>40</v>
      </c>
      <c r="I14" s="15" t="str" cm="1">
        <f t="array" ref="I14">_xlfn.IFS(AND(H14&gt;100,H14&lt;999),"5%",H14&gt;=1000,"10%",H14&lt;100,"0%")</f>
        <v>0%</v>
      </c>
      <c r="J14" s="15" t="str" cm="1">
        <f t="array" ref="J14">_xlfn.IFS(AND(H14&gt;100,H14&lt;999),(5*H14)/100,H14&gt;=1000,(10*H14)/100,H14&lt;100,"-")</f>
        <v>-</v>
      </c>
      <c r="K14" s="15">
        <f t="shared" si="0"/>
        <v>40</v>
      </c>
    </row>
    <row r="15" spans="5:11" ht="21">
      <c r="E15" s="16">
        <v>8</v>
      </c>
      <c r="F15" s="16">
        <v>5040</v>
      </c>
      <c r="G15" s="12">
        <v>1</v>
      </c>
      <c r="H15" s="16">
        <v>5040</v>
      </c>
      <c r="I15" s="16" t="str" cm="1">
        <f t="array" ref="I15">_xlfn.IFS(AND(H15&gt;100,H15&lt;999),"5%",H15&gt;=1000,"10%",H15&lt;100,"0%")</f>
        <v>10%</v>
      </c>
      <c r="J15" s="16" cm="1">
        <f t="array" ref="J15">_xlfn.IFS(AND(H15&gt;100,H15&lt;999),(5*H15)/100,H15&gt;=1000,(10*H15)/100,H15&lt;100,"-")</f>
        <v>504</v>
      </c>
      <c r="K15" s="16">
        <f t="shared" si="0"/>
        <v>4536</v>
      </c>
    </row>
    <row r="16" spans="5:11" ht="21">
      <c r="E16" s="15">
        <v>9</v>
      </c>
      <c r="F16" s="15">
        <v>1200</v>
      </c>
      <c r="G16" s="13">
        <v>3</v>
      </c>
      <c r="H16" s="15">
        <v>3600</v>
      </c>
      <c r="I16" s="15" t="str" cm="1">
        <f t="array" ref="I16">_xlfn.IFS(AND(H16&gt;100,H16&lt;999),"5%",H16&gt;=1000,"10%",H16&lt;100,"0%")</f>
        <v>10%</v>
      </c>
      <c r="J16" s="15" cm="1">
        <f t="array" ref="J16">_xlfn.IFS(AND(H16&gt;100,H16&lt;999),(5*H16)/100,H16&gt;=1000,(10*H16)/100,H16&lt;100,"-")</f>
        <v>360</v>
      </c>
      <c r="K16" s="15">
        <f t="shared" si="0"/>
        <v>3240</v>
      </c>
    </row>
    <row r="17" spans="5:12" ht="21">
      <c r="E17" s="16">
        <v>10</v>
      </c>
      <c r="F17" s="16">
        <v>480</v>
      </c>
      <c r="G17" s="12">
        <v>4</v>
      </c>
      <c r="H17" s="16">
        <v>1920</v>
      </c>
      <c r="I17" s="16" t="str" cm="1">
        <f t="array" ref="I17">_xlfn.IFS(AND(H17&gt;100,H17&lt;999),"5%",H17&gt;=1000,"10%",H17&lt;100,"0%")</f>
        <v>10%</v>
      </c>
      <c r="J17" s="16" cm="1">
        <f t="array" ref="J17">_xlfn.IFS(AND(H17&gt;100,H17&lt;999),(5*H17)/100,H17&gt;=1000,(10*H17)/100,H17&lt;100,"-")</f>
        <v>192</v>
      </c>
      <c r="K17" s="16">
        <f t="shared" si="0"/>
        <v>1728</v>
      </c>
    </row>
    <row r="18" spans="5:12" ht="21">
      <c r="E18" s="15">
        <v>11</v>
      </c>
      <c r="F18" s="15">
        <v>33</v>
      </c>
      <c r="G18" s="13">
        <v>5</v>
      </c>
      <c r="H18" s="15">
        <v>165</v>
      </c>
      <c r="I18" s="15" t="str" cm="1">
        <f t="array" ref="I18">_xlfn.IFS(AND(H18&gt;100,H18&lt;999),"5%",H18&gt;=1000,"10%",H18&lt;100,"0%")</f>
        <v>5%</v>
      </c>
      <c r="J18" s="15" cm="1">
        <f t="array" ref="J18">_xlfn.IFS(AND(H18&gt;100,H18&lt;999),(5*H18)/100,H18&gt;=1000,(10*H18)/100,H18&lt;100,"-")</f>
        <v>8.25</v>
      </c>
      <c r="K18" s="15">
        <f t="shared" si="0"/>
        <v>156.75</v>
      </c>
    </row>
    <row r="19" spans="5:12" ht="21">
      <c r="E19" s="16">
        <v>12</v>
      </c>
      <c r="F19" s="16">
        <v>1200</v>
      </c>
      <c r="G19" s="12">
        <v>2</v>
      </c>
      <c r="H19" s="16">
        <v>2400</v>
      </c>
      <c r="I19" s="16" t="str" cm="1">
        <f t="array" ref="I19">_xlfn.IFS(AND(H19&gt;100,H19&lt;999),"5%",H19&gt;=1000,"10%",H19&lt;100,"0%")</f>
        <v>10%</v>
      </c>
      <c r="J19" s="16" cm="1">
        <f t="array" ref="J19">_xlfn.IFS(AND(H19&gt;100,H19&lt;999),(5*H19)/100,H19&gt;=1000,(10*H19)/100,H19&lt;100,"-")</f>
        <v>240</v>
      </c>
      <c r="K19" s="16">
        <f t="shared" si="0"/>
        <v>2160</v>
      </c>
    </row>
    <row r="20" spans="5:12" ht="21">
      <c r="E20" s="15">
        <v>13</v>
      </c>
      <c r="F20" s="15">
        <v>15</v>
      </c>
      <c r="G20" s="13">
        <v>10</v>
      </c>
      <c r="H20" s="15">
        <v>150</v>
      </c>
      <c r="I20" s="15" t="str" cm="1">
        <f t="array" ref="I20">_xlfn.IFS(AND(H20&gt;100,H20&lt;999),"5%",H20&gt;=1000,"10%",H20&lt;100,"0%")</f>
        <v>5%</v>
      </c>
      <c r="J20" s="15" cm="1">
        <f t="array" ref="J20">_xlfn.IFS(AND(H20&gt;100,H20&lt;999),(5*H20)/100,H20&gt;=1000,(10*H20)/100,H20&lt;100,"-")</f>
        <v>7.5</v>
      </c>
      <c r="K20" s="15">
        <f t="shared" si="0"/>
        <v>142.5</v>
      </c>
    </row>
    <row r="21" spans="5:12" ht="21">
      <c r="E21" s="31">
        <v>14</v>
      </c>
      <c r="F21" s="31">
        <v>24</v>
      </c>
      <c r="G21" s="32">
        <v>5</v>
      </c>
      <c r="H21" s="31">
        <v>120</v>
      </c>
      <c r="I21" s="33" t="str" cm="1">
        <f t="array" ref="I21">_xlfn.IFS(AND(H21&gt;100,H21&lt;999),"5%",H21&gt;=1000,"10%",H21&lt;100,"0%")</f>
        <v>5%</v>
      </c>
      <c r="J21" s="33" cm="1">
        <f t="array" ref="J21">_xlfn.IFS(AND(H21&gt;100,H21&lt;999),(5*H21)/100,H21&gt;=1000,(10*H21)/100,H21&lt;100,"-")</f>
        <v>6</v>
      </c>
      <c r="K21" s="31">
        <f t="shared" si="0"/>
        <v>114</v>
      </c>
    </row>
    <row r="23" spans="5:12" ht="15.95" customHeight="1">
      <c r="I23" s="36" t="s">
        <v>29</v>
      </c>
      <c r="J23" s="37"/>
      <c r="K23" s="19" t="s">
        <v>30</v>
      </c>
      <c r="L23" s="18">
        <f>VALUE(SUBSTITUTE(K23, "DZD", ""))</f>
        <v>20348.25</v>
      </c>
    </row>
    <row r="24" spans="5:12" ht="18">
      <c r="I24" s="38" t="s">
        <v>31</v>
      </c>
      <c r="J24" s="39"/>
      <c r="K24" s="20">
        <v>0.19</v>
      </c>
      <c r="L24" s="18">
        <f>K24*100</f>
        <v>19</v>
      </c>
    </row>
    <row r="25" spans="5:12" ht="18">
      <c r="I25" s="38" t="s">
        <v>32</v>
      </c>
      <c r="J25" s="39"/>
      <c r="K25" s="21">
        <f>(L23*L24)/100</f>
        <v>3866.1675</v>
      </c>
    </row>
    <row r="26" spans="5:12" ht="18">
      <c r="I26" s="38" t="s">
        <v>33</v>
      </c>
      <c r="J26" s="39"/>
      <c r="K26" s="22" t="str">
        <f>L23+K25 &amp; " DZD"</f>
        <v>24214.4175 DZD</v>
      </c>
    </row>
  </sheetData>
  <mergeCells count="4">
    <mergeCell ref="I23:J23"/>
    <mergeCell ref="I24:J24"/>
    <mergeCell ref="I25:J25"/>
    <mergeCell ref="I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1E8B-1849-4D64-B04B-222FDCB82BC3}">
  <dimension ref="B3:H13"/>
  <sheetViews>
    <sheetView showGridLines="0" topLeftCell="B1" workbookViewId="0">
      <selection activeCell="Q24" sqref="Q24"/>
    </sheetView>
  </sheetViews>
  <sheetFormatPr defaultRowHeight="15"/>
  <cols>
    <col min="2" max="2" width="17.375" customWidth="1"/>
    <col min="3" max="3" width="15.875" customWidth="1"/>
    <col min="4" max="4" width="15.375" customWidth="1"/>
    <col min="6" max="6" width="15.5" style="8" customWidth="1"/>
    <col min="7" max="7" width="12.875" style="8" customWidth="1"/>
    <col min="8" max="8" width="16.125" style="8" customWidth="1"/>
  </cols>
  <sheetData>
    <row r="3" spans="2:4" ht="18">
      <c r="B3" s="29" t="s">
        <v>34</v>
      </c>
      <c r="C3" s="30" t="s">
        <v>35</v>
      </c>
      <c r="D3" s="30" t="s">
        <v>36</v>
      </c>
    </row>
    <row r="4" spans="2:4" ht="18">
      <c r="B4" s="23">
        <v>1</v>
      </c>
      <c r="C4" s="26">
        <v>5</v>
      </c>
      <c r="D4" s="23">
        <f>C4/B4</f>
        <v>5</v>
      </c>
    </row>
    <row r="5" spans="2:4" ht="18">
      <c r="B5" s="24">
        <v>2</v>
      </c>
      <c r="C5" s="27">
        <v>10</v>
      </c>
      <c r="D5" s="24">
        <f t="shared" ref="D5:D13" si="0">C5/B5</f>
        <v>5</v>
      </c>
    </row>
    <row r="6" spans="2:4" ht="18">
      <c r="B6" s="23">
        <v>3</v>
      </c>
      <c r="C6" s="26">
        <v>17</v>
      </c>
      <c r="D6" s="23">
        <f t="shared" si="0"/>
        <v>5.666666666666667</v>
      </c>
    </row>
    <row r="7" spans="2:4" ht="18">
      <c r="B7" s="24">
        <v>4</v>
      </c>
      <c r="C7" s="27">
        <v>27</v>
      </c>
      <c r="D7" s="24">
        <f t="shared" si="0"/>
        <v>6.75</v>
      </c>
    </row>
    <row r="8" spans="2:4" ht="18">
      <c r="B8" s="23">
        <v>5</v>
      </c>
      <c r="C8" s="26">
        <v>37</v>
      </c>
      <c r="D8" s="23">
        <f t="shared" si="0"/>
        <v>7.4</v>
      </c>
    </row>
    <row r="9" spans="2:4" ht="18">
      <c r="B9" s="24">
        <v>6</v>
      </c>
      <c r="C9" s="27">
        <v>49</v>
      </c>
      <c r="D9" s="24">
        <f t="shared" si="0"/>
        <v>8.1666666666666661</v>
      </c>
    </row>
    <row r="10" spans="2:4" ht="18">
      <c r="B10" s="23">
        <v>7</v>
      </c>
      <c r="C10" s="26">
        <v>63</v>
      </c>
      <c r="D10" s="23">
        <f t="shared" si="0"/>
        <v>9</v>
      </c>
    </row>
    <row r="11" spans="2:4" ht="18">
      <c r="B11" s="24">
        <v>8</v>
      </c>
      <c r="C11" s="27">
        <v>75</v>
      </c>
      <c r="D11" s="24">
        <f t="shared" si="0"/>
        <v>9.375</v>
      </c>
    </row>
    <row r="12" spans="2:4" ht="18">
      <c r="B12" s="23">
        <v>9</v>
      </c>
      <c r="C12" s="26">
        <v>83</v>
      </c>
      <c r="D12" s="23">
        <f t="shared" si="0"/>
        <v>9.2222222222222214</v>
      </c>
    </row>
    <row r="13" spans="2:4" ht="18">
      <c r="B13" s="25">
        <v>10</v>
      </c>
      <c r="C13" s="28">
        <v>91</v>
      </c>
      <c r="D13" s="25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2023-12-29T18:17:41Z</dcterms:created>
  <dcterms:modified xsi:type="dcterms:W3CDTF">2024-01-03T13:18:37Z</dcterms:modified>
  <cp:category/>
  <cp:contentStatus/>
</cp:coreProperties>
</file>